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8342B30A-728A-43D2-A161-C4D4CB60BE05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4" activeTab="24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<sst xmlns="http://schemas.openxmlformats.org/spreadsheetml/2006/main" count="1611" uniqueCount="194">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</sst>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2" fillId="0" borderId="11" xfId="1" applyNumberFormat="1" applyFont="1" applyBorder="1"/>
    <xf numFmtId="173" fontId="73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4" fillId="0" borderId="57" xfId="5" applyFont="1" applyBorder="1" applyAlignment="1">
      <alignment horizontal="left" vertical="center"/>
    </xf>
    <xf numFmtId="173" fontId="74" fillId="0" borderId="11" xfId="1" applyNumberFormat="1" applyFont="1" applyBorder="1"/>
    <xf numFmtId="173" fontId="74" fillId="0" borderId="106" xfId="1" applyNumberFormat="1" applyFont="1" applyBorder="1"/>
    <xf numFmtId="0" fontId="74" fillId="0" borderId="0" xfId="0" applyFont="1"/>
    <xf numFmtId="0" fontId="74" fillId="0" borderId="94" xfId="5" applyFont="1" applyBorder="1" applyAlignment="1">
      <alignment horizontal="left" vertical="center"/>
    </xf>
    <xf numFmtId="173" fontId="74" fillId="0" borderId="66" xfId="1" applyNumberFormat="1" applyFont="1" applyBorder="1"/>
    <xf numFmtId="173" fontId="74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4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12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12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12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12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12" ht="18" customHeight="1">
      <c r="A7" s="204"/>
      <c r="C7" s="77"/>
      <c r="D7" s="593"/>
      <c r="E7" s="576"/>
      <c r="F7" s="576"/>
      <c r="G7" s="576"/>
      <c r="H7" s="576"/>
      <c r="I7" s="582"/>
      <c r="L7" s="57" t="s">
        <v>38</v>
      </c>
    </row>
    <row r="8" spans="1:12">
      <c r="A8" s="204"/>
      <c r="C8" s="77"/>
      <c r="D8" s="578"/>
      <c r="E8" s="579"/>
      <c r="F8" s="579"/>
      <c r="G8" s="579"/>
      <c r="H8" s="579"/>
      <c r="I8" s="583"/>
    </row>
    <row r="9" spans="1:12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12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12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9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8" t="s">
        <v>4</v>
      </c>
      <c r="D4" s="478"/>
      <c r="E4" s="478"/>
      <c r="F4" s="478"/>
      <c r="G4" s="478"/>
      <c r="H4" s="478"/>
      <c r="I4" s="478"/>
      <c r="J4" s="479"/>
    </row>
    <row r="5" spans="2:12" ht="60" customHeight="1" thickBot="1">
      <c r="B5" s="406" t="s">
        <v>5</v>
      </c>
      <c r="C5" s="478" t="s">
        <v>6</v>
      </c>
      <c r="D5" s="478"/>
      <c r="E5" s="478"/>
      <c r="F5" s="478"/>
      <c r="G5" s="478"/>
      <c r="H5" s="478"/>
      <c r="I5" s="478"/>
      <c r="J5" s="479"/>
    </row>
    <row r="6" spans="2:12" ht="41.25" customHeight="1" thickBot="1">
      <c r="B6" s="406" t="s">
        <v>7</v>
      </c>
      <c r="C6" s="480" t="s">
        <v>8</v>
      </c>
      <c r="D6" s="478"/>
      <c r="E6" s="478"/>
      <c r="F6" s="478"/>
      <c r="G6" s="478"/>
      <c r="H6" s="478"/>
      <c r="I6" s="478"/>
      <c r="J6" s="479"/>
    </row>
    <row r="7" spans="2:12" ht="18.600000000000001" thickBot="1">
      <c r="B7" s="406" t="s">
        <v>9</v>
      </c>
      <c r="C7" s="480" t="s">
        <v>10</v>
      </c>
      <c r="D7" s="478"/>
      <c r="E7" s="478"/>
      <c r="F7" s="478"/>
      <c r="G7" s="478"/>
      <c r="H7" s="478"/>
      <c r="I7" s="478"/>
      <c r="J7" s="479"/>
    </row>
    <row r="8" spans="2:12" ht="21.75" customHeight="1" thickBot="1">
      <c r="B8" s="406" t="s">
        <v>11</v>
      </c>
      <c r="C8" s="478" t="s">
        <v>12</v>
      </c>
      <c r="D8" s="478"/>
      <c r="E8" s="478"/>
      <c r="F8" s="478"/>
      <c r="G8" s="478"/>
      <c r="H8" s="478"/>
      <c r="I8" s="478"/>
      <c r="J8" s="479"/>
    </row>
    <row r="9" spans="2:12" ht="24" customHeight="1" thickBot="1">
      <c r="B9" s="406" t="s">
        <v>13</v>
      </c>
      <c r="C9" s="478" t="s">
        <v>14</v>
      </c>
      <c r="D9" s="478"/>
      <c r="E9" s="478"/>
      <c r="F9" s="478"/>
      <c r="G9" s="478"/>
      <c r="H9" s="478"/>
      <c r="I9" s="478"/>
      <c r="J9" s="479"/>
    </row>
    <row r="10" spans="2:12" ht="18.600000000000001" thickBot="1">
      <c r="B10" s="406" t="s">
        <v>15</v>
      </c>
      <c r="C10" s="478" t="s">
        <v>16</v>
      </c>
      <c r="D10" s="478"/>
      <c r="E10" s="478"/>
      <c r="F10" s="478"/>
      <c r="G10" s="478"/>
      <c r="H10" s="478"/>
      <c r="I10" s="478"/>
      <c r="J10" s="479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9" t="s">
        <v>18</v>
      </c>
      <c r="C13" s="470"/>
      <c r="D13" s="470"/>
      <c r="E13" s="470"/>
      <c r="F13" s="470"/>
      <c r="G13" s="470"/>
      <c r="H13" s="470"/>
      <c r="I13" s="470"/>
      <c r="J13" s="471"/>
      <c r="K13" s="1"/>
      <c r="L13" s="592"/>
    </row>
    <row r="14" spans="2:12" ht="23.45" thickBot="1">
      <c r="B14" s="469" t="s">
        <v>19</v>
      </c>
      <c r="C14" s="470"/>
      <c r="D14" s="470"/>
      <c r="E14" s="470"/>
      <c r="F14" s="470"/>
      <c r="G14" s="470"/>
      <c r="H14" s="470"/>
      <c r="I14" s="470"/>
      <c r="J14" s="471"/>
    </row>
    <row r="15" spans="2:12" ht="47.1" customHeight="1" thickBot="1">
      <c r="B15" s="469" t="s">
        <v>20</v>
      </c>
      <c r="C15" s="470"/>
      <c r="D15" s="470"/>
      <c r="E15" s="470"/>
      <c r="F15" s="470"/>
      <c r="G15" s="470"/>
      <c r="H15" s="470"/>
      <c r="I15" s="470"/>
      <c r="J15" s="471"/>
    </row>
    <row r="18" spans="2:13">
      <c r="M18" s="365"/>
    </row>
    <row r="23" spans="2:13" ht="27.6">
      <c r="B23" s="405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74</v>
      </c>
      <c r="C2" s="314"/>
      <c r="D2" s="315" t="s">
        <v>75</v>
      </c>
      <c r="E2" s="316" t="s">
        <v>140</v>
      </c>
      <c r="F2" s="317" t="s">
        <v>77</v>
      </c>
      <c r="G2" s="318">
        <v>1</v>
      </c>
      <c r="H2" s="304"/>
      <c r="I2" s="305" t="s">
        <v>78</v>
      </c>
      <c r="J2" s="306">
        <v>1</v>
      </c>
    </row>
    <row r="3" spans="2:10" ht="12.95">
      <c r="B3" s="200" t="s">
        <v>141</v>
      </c>
      <c r="C3" s="55">
        <f>+'PSS-A1'!D3</f>
        <v>0</v>
      </c>
      <c r="D3" s="55"/>
      <c r="E3" s="65"/>
      <c r="F3" s="66" t="s">
        <v>80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142</v>
      </c>
      <c r="C4" s="56">
        <f>+'PSS-A1'!D4</f>
        <v>0</v>
      </c>
      <c r="D4" s="67" t="s">
        <v>82</v>
      </c>
      <c r="E4" s="301" t="str">
        <f>+'PSS-A1'!G4</f>
        <v>XX/XX/202X</v>
      </c>
      <c r="F4" s="68" t="s">
        <v>83</v>
      </c>
      <c r="G4" s="573"/>
      <c r="H4" s="574"/>
      <c r="I4" s="574"/>
      <c r="J4" s="581"/>
    </row>
    <row r="5" spans="2:10" ht="24" customHeight="1">
      <c r="B5" s="201" t="s">
        <v>84</v>
      </c>
      <c r="C5" s="190" t="str">
        <f>+'PSS-A1'!D7</f>
        <v>XX/XX/20XX</v>
      </c>
      <c r="D5" s="70" t="s">
        <v>85</v>
      </c>
      <c r="E5" s="605"/>
      <c r="F5" s="71" t="s">
        <v>33</v>
      </c>
      <c r="G5" s="573"/>
      <c r="H5" s="574"/>
      <c r="I5" s="574"/>
      <c r="J5" s="581"/>
    </row>
    <row r="6" spans="2:10" ht="12.95">
      <c r="B6" s="202"/>
      <c r="C6" s="73"/>
      <c r="D6" s="74"/>
      <c r="E6" s="75" t="s">
        <v>87</v>
      </c>
      <c r="F6" s="55"/>
      <c r="G6" s="65"/>
      <c r="H6" s="55"/>
      <c r="I6" s="55"/>
      <c r="J6" s="203"/>
    </row>
    <row r="7" spans="2:10" ht="18" customHeight="1">
      <c r="B7" s="204"/>
      <c r="D7" s="77"/>
      <c r="E7" s="593"/>
      <c r="F7" s="576"/>
      <c r="G7" s="576"/>
      <c r="H7" s="576"/>
      <c r="I7" s="576"/>
      <c r="J7" s="582"/>
    </row>
    <row r="8" spans="2:10">
      <c r="B8" s="204"/>
      <c r="D8" s="77"/>
      <c r="E8" s="578"/>
      <c r="F8" s="579"/>
      <c r="G8" s="579"/>
      <c r="H8" s="579"/>
      <c r="I8" s="579"/>
      <c r="J8" s="583"/>
    </row>
    <row r="9" spans="2:10" ht="12.95">
      <c r="B9" s="201"/>
      <c r="C9" s="70"/>
      <c r="D9" s="78"/>
      <c r="E9" s="274" t="s">
        <v>143</v>
      </c>
      <c r="F9" s="327"/>
      <c r="G9" s="80"/>
      <c r="H9" s="70"/>
      <c r="I9" s="70"/>
      <c r="J9" s="205"/>
    </row>
    <row r="10" spans="2:10" ht="12.95">
      <c r="B10" s="463" t="s">
        <v>89</v>
      </c>
      <c r="C10" s="79"/>
      <c r="D10" s="80"/>
      <c r="E10" s="81" t="s">
        <v>90</v>
      </c>
      <c r="F10" s="81" t="s">
        <v>139</v>
      </c>
      <c r="G10" s="82" t="s">
        <v>92</v>
      </c>
      <c r="H10" s="83" t="s">
        <v>93</v>
      </c>
      <c r="I10" s="83" t="s">
        <v>94</v>
      </c>
      <c r="J10" s="206" t="s">
        <v>95</v>
      </c>
    </row>
    <row r="11" spans="2:10">
      <c r="B11" s="207" t="s">
        <v>96</v>
      </c>
      <c r="C11" s="85"/>
      <c r="D11" s="86"/>
      <c r="E11" s="87" t="s">
        <v>97</v>
      </c>
      <c r="F11" s="87" t="s">
        <v>98</v>
      </c>
      <c r="G11" s="88" t="s">
        <v>99</v>
      </c>
      <c r="H11" s="89" t="s">
        <v>100</v>
      </c>
      <c r="I11" s="89" t="s">
        <v>99</v>
      </c>
      <c r="J11" s="208" t="s">
        <v>99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606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606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606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606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606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606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606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606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606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606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606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606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606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606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606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101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102</v>
      </c>
      <c r="C28" s="79"/>
      <c r="D28" s="102" t="s">
        <v>103</v>
      </c>
      <c r="E28" s="103" t="s">
        <v>104</v>
      </c>
      <c r="F28" s="104" t="s">
        <v>105</v>
      </c>
      <c r="G28" s="104"/>
      <c r="H28" s="125"/>
      <c r="I28" s="125"/>
      <c r="J28" s="607"/>
    </row>
    <row r="29" spans="2:10">
      <c r="B29" s="584">
        <f>+'PSS-A1'!C31</f>
        <v>0</v>
      </c>
      <c r="C29" s="585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4">
        <f>+'PSS-A1'!C32</f>
        <v>0</v>
      </c>
      <c r="C30" s="585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4">
        <f>+'PSS-A1'!C33</f>
        <v>0</v>
      </c>
      <c r="C31" s="585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4">
        <f>+'PSS-A1'!C34</f>
        <v>0</v>
      </c>
      <c r="C32" s="585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4">
        <f>+'PSS-A1'!C35</f>
        <v>0</v>
      </c>
      <c r="C33" s="585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6">
        <f>+'PSS-A1'!C36</f>
        <v>0</v>
      </c>
      <c r="C34" s="587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7"/>
      <c r="D35" s="258"/>
      <c r="E35" s="251"/>
      <c r="F35" s="375"/>
      <c r="G35" s="256"/>
      <c r="H35" s="608"/>
      <c r="I35" s="256"/>
      <c r="J35" s="320" t="s">
        <v>38</v>
      </c>
    </row>
    <row r="36" spans="2:14" ht="12.95">
      <c r="B36" s="201" t="s">
        <v>107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108</v>
      </c>
      <c r="C37" s="80"/>
      <c r="D37" s="115" t="s">
        <v>109</v>
      </c>
      <c r="E37" s="116" t="s">
        <v>110</v>
      </c>
      <c r="F37" s="115" t="s">
        <v>111</v>
      </c>
      <c r="G37" s="117"/>
      <c r="H37" s="118"/>
      <c r="I37" s="197"/>
      <c r="J37" s="321"/>
      <c r="K37" s="119"/>
    </row>
    <row r="38" spans="2:14">
      <c r="B38" s="200" t="s">
        <v>113</v>
      </c>
      <c r="C38" s="65"/>
      <c r="D38" s="376">
        <f>SUM('1:20'!C38)</f>
        <v>0</v>
      </c>
      <c r="E38" s="609">
        <f>+'PSS-A1'!I39</f>
        <v>0</v>
      </c>
      <c r="F38" s="259">
        <f>+D38*E38</f>
        <v>0</v>
      </c>
      <c r="G38" s="256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114</v>
      </c>
      <c r="C39" s="122"/>
      <c r="D39" s="376">
        <f>SUM('1:20'!C39)</f>
        <v>0</v>
      </c>
      <c r="E39" s="609">
        <f>+'PSS-A1'!I40</f>
        <v>0</v>
      </c>
      <c r="F39" s="259">
        <f>+D39*E39</f>
        <v>0</v>
      </c>
      <c r="G39" s="256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115</v>
      </c>
      <c r="C40" s="122"/>
      <c r="D40" s="376">
        <f>SUM('1:20'!C40)</f>
        <v>0</v>
      </c>
      <c r="E40" s="609">
        <f>+'PSS-A1'!I41</f>
        <v>0</v>
      </c>
      <c r="F40" s="259">
        <f>+D40*E40</f>
        <v>0</v>
      </c>
      <c r="G40" s="256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116</v>
      </c>
      <c r="C41" s="122"/>
      <c r="D41" s="376">
        <f>SUM('1:20'!C41)</f>
        <v>0</v>
      </c>
      <c r="E41" s="609">
        <f>+'PSS-A1'!I42</f>
        <v>0</v>
      </c>
      <c r="F41" s="259">
        <f>+D41*E41</f>
        <v>0</v>
      </c>
      <c r="G41" s="256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117</v>
      </c>
      <c r="C42" s="122"/>
      <c r="D42" s="125"/>
      <c r="E42" s="125"/>
      <c r="F42" s="125"/>
      <c r="G42" s="125"/>
      <c r="H42" s="429"/>
      <c r="I42" s="125"/>
      <c r="J42" s="607"/>
    </row>
    <row r="43" spans="2:14">
      <c r="B43" s="209" t="s">
        <v>118</v>
      </c>
      <c r="C43" s="122"/>
      <c r="D43" s="376">
        <f>SUM('1:20'!C43)</f>
        <v>0</v>
      </c>
      <c r="E43" s="609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119</v>
      </c>
      <c r="C44" s="122"/>
      <c r="D44" s="376">
        <f>SUM('1:20'!C44)</f>
        <v>0</v>
      </c>
      <c r="E44" s="609">
        <f>+'PSS-A1'!I45</f>
        <v>0</v>
      </c>
      <c r="F44" s="259">
        <f t="shared" si="11"/>
        <v>0</v>
      </c>
      <c r="G44" s="256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120</v>
      </c>
      <c r="C45" s="122"/>
      <c r="D45" s="376">
        <f>SUM('1:20'!C45)</f>
        <v>0</v>
      </c>
      <c r="E45" s="609">
        <f>+'PSS-A1'!I46</f>
        <v>0</v>
      </c>
      <c r="F45" s="259">
        <f t="shared" si="11"/>
        <v>0</v>
      </c>
      <c r="G45" s="256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38</v>
      </c>
    </row>
    <row r="46" spans="2:14">
      <c r="B46" s="209" t="s">
        <v>121</v>
      </c>
      <c r="C46" s="122"/>
      <c r="D46" s="376">
        <f>SUM('1:20'!C46)</f>
        <v>0</v>
      </c>
      <c r="E46" s="609">
        <f>+'PSS-A1'!I47</f>
        <v>0</v>
      </c>
      <c r="F46" s="259">
        <f t="shared" si="11"/>
        <v>0</v>
      </c>
      <c r="G46" s="256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122</v>
      </c>
      <c r="C47" s="122"/>
      <c r="D47" s="376">
        <f>SUM('1:20'!C47)</f>
        <v>0</v>
      </c>
      <c r="E47" s="609">
        <f>+'PSS-A1'!I48</f>
        <v>0</v>
      </c>
      <c r="F47" s="259">
        <f t="shared" si="11"/>
        <v>0</v>
      </c>
      <c r="G47" s="256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123</v>
      </c>
      <c r="C48" s="122"/>
      <c r="D48" s="376">
        <f>SUM('1:20'!C48)</f>
        <v>0</v>
      </c>
      <c r="E48" s="609">
        <f>+'PSS-A1'!I49</f>
        <v>0</v>
      </c>
      <c r="F48" s="259">
        <f t="shared" si="11"/>
        <v>0</v>
      </c>
      <c r="G48" s="256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124</v>
      </c>
      <c r="C49" s="78"/>
      <c r="D49" s="376">
        <f>SUM('1:20'!C49)</f>
        <v>0</v>
      </c>
      <c r="E49" s="609">
        <f>+'PSS-A1'!I50</f>
        <v>0</v>
      </c>
      <c r="F49" s="259">
        <f t="shared" si="11"/>
        <v>0</v>
      </c>
      <c r="G49" s="256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125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126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67</v>
      </c>
      <c r="C52" s="97"/>
      <c r="D52" s="130" t="s">
        <v>127</v>
      </c>
      <c r="E52" s="130" t="s">
        <v>128</v>
      </c>
      <c r="F52" s="131" t="s">
        <v>68</v>
      </c>
      <c r="G52" s="126"/>
      <c r="H52" s="430"/>
      <c r="I52" s="132"/>
      <c r="J52" s="244"/>
      <c r="L52" s="57" t="s">
        <v>38</v>
      </c>
    </row>
    <row r="53" spans="2:12">
      <c r="B53" s="200" t="s">
        <v>129</v>
      </c>
      <c r="C53" s="65"/>
      <c r="D53" s="133">
        <f>+J27</f>
        <v>0</v>
      </c>
      <c r="E53" s="133">
        <f>+'PSS-A1'!G54</f>
        <v>0</v>
      </c>
      <c r="F53" s="260">
        <f>+'PSS-A1'!I54</f>
        <v>0</v>
      </c>
      <c r="G53" s="261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133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134</v>
      </c>
      <c r="C58" s="79"/>
      <c r="D58" s="79"/>
      <c r="E58" s="85"/>
      <c r="F58" s="269"/>
      <c r="G58" s="266">
        <v>0</v>
      </c>
      <c r="H58" s="430"/>
      <c r="I58" s="197"/>
      <c r="J58" s="323"/>
    </row>
    <row r="59" spans="2:12">
      <c r="B59" s="213" t="s">
        <v>135</v>
      </c>
      <c r="C59" s="79"/>
      <c r="D59" s="79"/>
      <c r="E59" s="85" t="s">
        <v>38</v>
      </c>
      <c r="F59" s="269"/>
      <c r="G59" s="268">
        <f>SUM('1:20'!F59)</f>
        <v>0</v>
      </c>
      <c r="H59" s="430"/>
      <c r="I59" s="610">
        <f>SUM('1:20'!H59)</f>
        <v>0</v>
      </c>
      <c r="J59" s="324">
        <f>+J57+J58</f>
        <v>0</v>
      </c>
    </row>
    <row r="60" spans="2:12">
      <c r="B60" s="213" t="s">
        <v>144</v>
      </c>
      <c r="C60" s="79"/>
      <c r="D60" s="79"/>
      <c r="E60" s="79"/>
      <c r="F60" s="269"/>
      <c r="G60" s="268">
        <f>SUM('1:20'!F60)</f>
        <v>0</v>
      </c>
      <c r="H60" s="430"/>
      <c r="I60" s="610">
        <f>SUM('1:20'!H60)</f>
        <v>0</v>
      </c>
      <c r="J60" s="324">
        <f>+G60-I60</f>
        <v>0</v>
      </c>
    </row>
    <row r="61" spans="2:12" ht="12.95">
      <c r="B61" s="271" t="s">
        <v>145</v>
      </c>
      <c r="C61" s="272"/>
      <c r="D61" s="272"/>
      <c r="E61" s="272"/>
      <c r="F61" s="273"/>
      <c r="G61" s="412">
        <v>0</v>
      </c>
      <c r="H61" s="430"/>
      <c r="I61" s="413">
        <v>0</v>
      </c>
      <c r="J61" s="465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0"/>
      <c r="I62" s="197"/>
      <c r="J62" s="323"/>
    </row>
    <row r="63" spans="2:12">
      <c r="B63" s="213" t="s">
        <v>137</v>
      </c>
      <c r="C63" s="79"/>
      <c r="D63" s="79"/>
      <c r="E63" s="79"/>
      <c r="F63" s="267"/>
      <c r="G63" s="265">
        <f>+G59+G60+G61+G62</f>
        <v>0</v>
      </c>
      <c r="H63" s="430"/>
      <c r="I63" s="601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0"/>
      <c r="I64" s="197"/>
      <c r="J64" s="323"/>
    </row>
    <row r="65" spans="2:10" s="154" customFormat="1" ht="13.5" thickBot="1">
      <c r="B65" s="296" t="s">
        <v>138</v>
      </c>
      <c r="C65" s="297"/>
      <c r="D65" s="297"/>
      <c r="E65" s="297"/>
      <c r="F65" s="325"/>
      <c r="G65" s="326">
        <f>+G63-G64</f>
        <v>0</v>
      </c>
      <c r="H65" s="611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tabSelected="1" zoomScale="70" zoomScaleNormal="70" workbookViewId="0">
      <pane xSplit="1" ySplit="2" topLeftCell="B3" activePane="bottomRight" state="frozen"/>
      <selection pane="bottomRight" activeCell="B43" sqref="B4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146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147</v>
      </c>
    </row>
    <row r="2" spans="1:22">
      <c r="A2" s="612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15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148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149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2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2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15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15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150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4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1" t="s">
        <v>151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15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4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4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6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8" t="s">
        <v>152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90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153</v>
      </c>
      <c r="C4" s="285" t="s">
        <v>154</v>
      </c>
      <c r="D4" s="286" t="s">
        <v>155</v>
      </c>
      <c r="E4" s="286" t="s">
        <v>156</v>
      </c>
      <c r="F4" s="286" t="s">
        <v>157</v>
      </c>
      <c r="G4" s="286" t="s">
        <v>158</v>
      </c>
      <c r="H4" s="286" t="s">
        <v>159</v>
      </c>
      <c r="I4" s="286" t="s">
        <v>160</v>
      </c>
      <c r="J4" s="287" t="s">
        <v>161</v>
      </c>
      <c r="K4" s="286" t="s">
        <v>162</v>
      </c>
      <c r="L4" s="286" t="s">
        <v>163</v>
      </c>
      <c r="M4" s="285" t="s">
        <v>164</v>
      </c>
      <c r="N4" s="288" t="s">
        <v>165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3" t="s">
        <v>143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4"/>
      <c r="K102" s="12"/>
      <c r="L102" s="12"/>
      <c r="M102" s="12"/>
      <c r="S102" s="10"/>
    </row>
    <row r="103" spans="2:19" ht="20.100000000000001">
      <c r="B103" s="248"/>
      <c r="H103" s="11"/>
      <c r="I103" s="12"/>
      <c r="J103" s="614"/>
      <c r="K103" s="12"/>
      <c r="L103" s="12"/>
      <c r="M103" s="12"/>
      <c r="S103" s="10"/>
    </row>
    <row r="141" spans="10:10">
      <c r="J141" s="3" t="s">
        <v>38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91" t="s">
        <v>166</v>
      </c>
      <c r="C2" s="615"/>
      <c r="D2" s="615"/>
      <c r="E2" s="615"/>
      <c r="F2" s="615"/>
      <c r="G2" s="615"/>
      <c r="H2" s="616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1" t="s">
        <v>153</v>
      </c>
      <c r="C4" s="282" t="s">
        <v>167</v>
      </c>
      <c r="D4" s="282" t="s">
        <v>168</v>
      </c>
      <c r="E4" s="282" t="s">
        <v>169</v>
      </c>
      <c r="F4" s="282" t="s">
        <v>170</v>
      </c>
      <c r="G4" s="282" t="s">
        <v>171</v>
      </c>
      <c r="H4" s="283" t="s">
        <v>172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38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143</v>
      </c>
      <c r="H76" s="280">
        <f>SUM(H5:H75)</f>
        <v>0</v>
      </c>
    </row>
    <row r="79" spans="2:8" ht="20.100000000000001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7" t="s">
        <v>173</v>
      </c>
    </row>
    <row r="2" spans="2:12" ht="23.1">
      <c r="B2" s="247" t="s">
        <v>174</v>
      </c>
    </row>
    <row r="3" spans="2:12" ht="23.25" customHeight="1" thickBot="1"/>
    <row r="4" spans="2:12" s="158" customFormat="1" ht="51.75" customHeight="1" thickBot="1">
      <c r="B4" s="588" t="s">
        <v>175</v>
      </c>
      <c r="C4" s="617"/>
      <c r="D4" s="617"/>
      <c r="E4" s="617"/>
      <c r="F4" s="617"/>
      <c r="G4" s="617"/>
      <c r="H4" s="617"/>
      <c r="I4" s="617"/>
      <c r="J4" s="617"/>
      <c r="K4" s="617"/>
      <c r="L4" s="618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176</v>
      </c>
      <c r="C6" s="275" t="s">
        <v>177</v>
      </c>
      <c r="D6" s="275" t="s">
        <v>178</v>
      </c>
      <c r="E6" s="276" t="s">
        <v>179</v>
      </c>
      <c r="F6" s="276" t="s">
        <v>180</v>
      </c>
      <c r="G6" s="276" t="s">
        <v>181</v>
      </c>
      <c r="H6" s="276" t="s">
        <v>182</v>
      </c>
      <c r="I6" s="275" t="s">
        <v>183</v>
      </c>
      <c r="J6" s="277" t="s">
        <v>184</v>
      </c>
      <c r="K6" s="275" t="s">
        <v>185</v>
      </c>
      <c r="L6" s="278" t="s">
        <v>186</v>
      </c>
    </row>
    <row r="7" spans="2:12" s="161" customFormat="1" ht="21.95" customHeight="1">
      <c r="B7" s="619" t="s">
        <v>187</v>
      </c>
      <c r="C7" s="165" t="s">
        <v>188</v>
      </c>
      <c r="D7" s="165" t="s">
        <v>189</v>
      </c>
      <c r="E7" s="22">
        <v>38889</v>
      </c>
      <c r="F7" s="166">
        <v>12447</v>
      </c>
      <c r="G7" s="23">
        <v>2028.67</v>
      </c>
      <c r="H7" s="166">
        <v>0</v>
      </c>
      <c r="I7" s="620">
        <f>SUM(E7:H7)</f>
        <v>53364.67</v>
      </c>
      <c r="J7" s="621">
        <v>1600</v>
      </c>
      <c r="K7" s="622">
        <f>+I7/J7</f>
        <v>33.352918750000001</v>
      </c>
      <c r="L7" s="350" t="s">
        <v>190</v>
      </c>
    </row>
    <row r="8" spans="2:12" s="161" customFormat="1" ht="21.95" customHeight="1">
      <c r="B8" s="623" t="s">
        <v>191</v>
      </c>
      <c r="C8" s="167" t="s">
        <v>192</v>
      </c>
      <c r="D8" s="167"/>
      <c r="E8" s="24">
        <v>16138</v>
      </c>
      <c r="F8" s="168">
        <v>1958</v>
      </c>
      <c r="G8" s="25"/>
      <c r="H8" s="168"/>
      <c r="I8" s="624">
        <f t="shared" ref="I8:I46" si="0">SUM(E8:H8)</f>
        <v>18096</v>
      </c>
      <c r="J8" s="625">
        <v>1600</v>
      </c>
      <c r="K8" s="626">
        <f>+I8/J8</f>
        <v>11.31</v>
      </c>
      <c r="L8" s="351" t="s">
        <v>193</v>
      </c>
    </row>
    <row r="9" spans="2:12" s="161" customFormat="1" ht="21.95" customHeight="1">
      <c r="B9" s="623"/>
      <c r="C9" s="167"/>
      <c r="D9" s="167"/>
      <c r="E9" s="24"/>
      <c r="F9" s="168"/>
      <c r="G9" s="25"/>
      <c r="H9" s="168"/>
      <c r="I9" s="624">
        <f t="shared" si="0"/>
        <v>0</v>
      </c>
      <c r="J9" s="625">
        <v>1600</v>
      </c>
      <c r="K9" s="626">
        <f t="shared" ref="K9:K46" si="1">+I9/J9</f>
        <v>0</v>
      </c>
      <c r="L9" s="352"/>
    </row>
    <row r="10" spans="2:12" s="161" customFormat="1" ht="21.95" customHeight="1">
      <c r="B10" s="623"/>
      <c r="C10" s="167"/>
      <c r="D10" s="167"/>
      <c r="E10" s="24"/>
      <c r="F10" s="168"/>
      <c r="G10" s="25"/>
      <c r="H10" s="168"/>
      <c r="I10" s="624">
        <f t="shared" si="0"/>
        <v>0</v>
      </c>
      <c r="J10" s="625">
        <v>1600</v>
      </c>
      <c r="K10" s="626">
        <f t="shared" si="1"/>
        <v>0</v>
      </c>
      <c r="L10" s="352"/>
    </row>
    <row r="11" spans="2:12" s="161" customFormat="1" ht="21.95" customHeight="1">
      <c r="B11" s="623"/>
      <c r="C11" s="167"/>
      <c r="D11" s="167"/>
      <c r="E11" s="24"/>
      <c r="F11" s="168"/>
      <c r="G11" s="25"/>
      <c r="H11" s="168"/>
      <c r="I11" s="624">
        <f t="shared" si="0"/>
        <v>0</v>
      </c>
      <c r="J11" s="625">
        <v>1600</v>
      </c>
      <c r="K11" s="626">
        <f t="shared" si="1"/>
        <v>0</v>
      </c>
      <c r="L11" s="352"/>
    </row>
    <row r="12" spans="2:12" s="161" customFormat="1" ht="21.95" customHeight="1">
      <c r="B12" s="623"/>
      <c r="C12" s="167"/>
      <c r="D12" s="167"/>
      <c r="E12" s="24"/>
      <c r="F12" s="168"/>
      <c r="G12" s="25"/>
      <c r="H12" s="168"/>
      <c r="I12" s="624">
        <f t="shared" si="0"/>
        <v>0</v>
      </c>
      <c r="J12" s="625">
        <v>1600</v>
      </c>
      <c r="K12" s="626">
        <f t="shared" si="1"/>
        <v>0</v>
      </c>
      <c r="L12" s="352"/>
    </row>
    <row r="13" spans="2:12" s="161" customFormat="1" ht="21.95" customHeight="1">
      <c r="B13" s="623"/>
      <c r="C13" s="167"/>
      <c r="D13" s="167"/>
      <c r="E13" s="24"/>
      <c r="F13" s="168"/>
      <c r="G13" s="25"/>
      <c r="H13" s="168"/>
      <c r="I13" s="624">
        <f t="shared" si="0"/>
        <v>0</v>
      </c>
      <c r="J13" s="625">
        <v>1600</v>
      </c>
      <c r="K13" s="626">
        <f t="shared" si="1"/>
        <v>0</v>
      </c>
      <c r="L13" s="352"/>
    </row>
    <row r="14" spans="2:12" s="161" customFormat="1" ht="21.95" customHeight="1">
      <c r="B14" s="623"/>
      <c r="C14" s="167"/>
      <c r="D14" s="167"/>
      <c r="E14" s="24"/>
      <c r="F14" s="168"/>
      <c r="G14" s="25"/>
      <c r="H14" s="168"/>
      <c r="I14" s="624">
        <f t="shared" si="0"/>
        <v>0</v>
      </c>
      <c r="J14" s="625">
        <v>1600</v>
      </c>
      <c r="K14" s="626">
        <f t="shared" si="1"/>
        <v>0</v>
      </c>
      <c r="L14" s="352"/>
    </row>
    <row r="15" spans="2:12" s="161" customFormat="1" ht="21.95" customHeight="1">
      <c r="B15" s="623"/>
      <c r="C15" s="167"/>
      <c r="D15" s="167"/>
      <c r="E15" s="24"/>
      <c r="F15" s="168"/>
      <c r="G15" s="25"/>
      <c r="H15" s="168"/>
      <c r="I15" s="624">
        <f t="shared" si="0"/>
        <v>0</v>
      </c>
      <c r="J15" s="625">
        <v>1600</v>
      </c>
      <c r="K15" s="626">
        <f t="shared" si="1"/>
        <v>0</v>
      </c>
      <c r="L15" s="352"/>
    </row>
    <row r="16" spans="2:12" s="161" customFormat="1" ht="21.95" customHeight="1">
      <c r="B16" s="623"/>
      <c r="C16" s="167"/>
      <c r="D16" s="167"/>
      <c r="E16" s="24"/>
      <c r="F16" s="168"/>
      <c r="G16" s="25"/>
      <c r="H16" s="168"/>
      <c r="I16" s="624">
        <f t="shared" si="0"/>
        <v>0</v>
      </c>
      <c r="J16" s="625">
        <v>1600</v>
      </c>
      <c r="K16" s="626">
        <f t="shared" si="1"/>
        <v>0</v>
      </c>
      <c r="L16" s="352"/>
    </row>
    <row r="17" spans="2:12" s="161" customFormat="1" ht="21.95" customHeight="1">
      <c r="B17" s="623"/>
      <c r="C17" s="167"/>
      <c r="D17" s="167"/>
      <c r="E17" s="24"/>
      <c r="F17" s="168"/>
      <c r="G17" s="25"/>
      <c r="H17" s="168"/>
      <c r="I17" s="624">
        <f t="shared" si="0"/>
        <v>0</v>
      </c>
      <c r="J17" s="625">
        <v>1600</v>
      </c>
      <c r="K17" s="626">
        <f t="shared" si="1"/>
        <v>0</v>
      </c>
      <c r="L17" s="352"/>
    </row>
    <row r="18" spans="2:12" s="161" customFormat="1" ht="21.95" customHeight="1">
      <c r="B18" s="623"/>
      <c r="C18" s="167"/>
      <c r="D18" s="167"/>
      <c r="E18" s="24"/>
      <c r="F18" s="168"/>
      <c r="G18" s="25"/>
      <c r="H18" s="168"/>
      <c r="I18" s="624">
        <f t="shared" si="0"/>
        <v>0</v>
      </c>
      <c r="J18" s="625">
        <v>1600</v>
      </c>
      <c r="K18" s="626">
        <f t="shared" si="1"/>
        <v>0</v>
      </c>
      <c r="L18" s="352"/>
    </row>
    <row r="19" spans="2:12" s="161" customFormat="1" ht="21.95" customHeight="1">
      <c r="B19" s="623"/>
      <c r="C19" s="167"/>
      <c r="D19" s="167"/>
      <c r="E19" s="24"/>
      <c r="F19" s="168"/>
      <c r="G19" s="25"/>
      <c r="H19" s="168"/>
      <c r="I19" s="624">
        <f t="shared" si="0"/>
        <v>0</v>
      </c>
      <c r="J19" s="625">
        <v>1600</v>
      </c>
      <c r="K19" s="626">
        <f t="shared" si="1"/>
        <v>0</v>
      </c>
      <c r="L19" s="352"/>
    </row>
    <row r="20" spans="2:12" s="161" customFormat="1" ht="21.95" customHeight="1">
      <c r="B20" s="623"/>
      <c r="C20" s="167"/>
      <c r="D20" s="167"/>
      <c r="E20" s="24"/>
      <c r="F20" s="168"/>
      <c r="G20" s="25"/>
      <c r="H20" s="168"/>
      <c r="I20" s="624">
        <f t="shared" si="0"/>
        <v>0</v>
      </c>
      <c r="J20" s="625">
        <v>1600</v>
      </c>
      <c r="K20" s="626">
        <f t="shared" si="1"/>
        <v>0</v>
      </c>
      <c r="L20" s="352"/>
    </row>
    <row r="21" spans="2:12" s="161" customFormat="1" ht="21.95" customHeight="1">
      <c r="B21" s="623"/>
      <c r="C21" s="167"/>
      <c r="D21" s="167"/>
      <c r="E21" s="24"/>
      <c r="F21" s="168"/>
      <c r="G21" s="25"/>
      <c r="H21" s="168"/>
      <c r="I21" s="624">
        <f t="shared" si="0"/>
        <v>0</v>
      </c>
      <c r="J21" s="625">
        <v>1600</v>
      </c>
      <c r="K21" s="626">
        <f t="shared" si="1"/>
        <v>0</v>
      </c>
      <c r="L21" s="352"/>
    </row>
    <row r="22" spans="2:12" s="161" customFormat="1" ht="21.95" customHeight="1">
      <c r="B22" s="623"/>
      <c r="C22" s="167"/>
      <c r="D22" s="167"/>
      <c r="E22" s="24"/>
      <c r="F22" s="168"/>
      <c r="G22" s="25"/>
      <c r="H22" s="168"/>
      <c r="I22" s="624">
        <f t="shared" si="0"/>
        <v>0</v>
      </c>
      <c r="J22" s="625">
        <v>1600</v>
      </c>
      <c r="K22" s="626">
        <f t="shared" si="1"/>
        <v>0</v>
      </c>
      <c r="L22" s="352"/>
    </row>
    <row r="23" spans="2:12" s="161" customFormat="1" ht="21.95" customHeight="1">
      <c r="B23" s="623"/>
      <c r="C23" s="167"/>
      <c r="D23" s="167"/>
      <c r="E23" s="24"/>
      <c r="F23" s="168"/>
      <c r="G23" s="25"/>
      <c r="H23" s="168"/>
      <c r="I23" s="624">
        <f t="shared" si="0"/>
        <v>0</v>
      </c>
      <c r="J23" s="625">
        <v>1600</v>
      </c>
      <c r="K23" s="626">
        <f t="shared" si="1"/>
        <v>0</v>
      </c>
      <c r="L23" s="352"/>
    </row>
    <row r="24" spans="2:12" s="161" customFormat="1" ht="21.95" customHeight="1">
      <c r="B24" s="623"/>
      <c r="C24" s="167"/>
      <c r="D24" s="167"/>
      <c r="E24" s="24"/>
      <c r="F24" s="168"/>
      <c r="G24" s="25"/>
      <c r="H24" s="168"/>
      <c r="I24" s="624">
        <f t="shared" si="0"/>
        <v>0</v>
      </c>
      <c r="J24" s="625">
        <v>1600</v>
      </c>
      <c r="K24" s="626">
        <f t="shared" si="1"/>
        <v>0</v>
      </c>
      <c r="L24" s="352"/>
    </row>
    <row r="25" spans="2:12" s="161" customFormat="1" ht="21.95" customHeight="1">
      <c r="B25" s="623"/>
      <c r="C25" s="167"/>
      <c r="D25" s="167"/>
      <c r="E25" s="24"/>
      <c r="F25" s="168"/>
      <c r="G25" s="25"/>
      <c r="H25" s="168"/>
      <c r="I25" s="624">
        <f t="shared" si="0"/>
        <v>0</v>
      </c>
      <c r="J25" s="625">
        <v>1600</v>
      </c>
      <c r="K25" s="626">
        <f t="shared" si="1"/>
        <v>0</v>
      </c>
      <c r="L25" s="352"/>
    </row>
    <row r="26" spans="2:12" s="161" customFormat="1" ht="21.95" customHeight="1">
      <c r="B26" s="623"/>
      <c r="C26" s="167"/>
      <c r="D26" s="167"/>
      <c r="E26" s="24"/>
      <c r="F26" s="168"/>
      <c r="G26" s="25"/>
      <c r="H26" s="168"/>
      <c r="I26" s="624">
        <f t="shared" si="0"/>
        <v>0</v>
      </c>
      <c r="J26" s="625">
        <v>1600</v>
      </c>
      <c r="K26" s="626">
        <f t="shared" si="1"/>
        <v>0</v>
      </c>
      <c r="L26" s="352"/>
    </row>
    <row r="27" spans="2:12" s="161" customFormat="1" ht="21.95" customHeight="1">
      <c r="B27" s="623"/>
      <c r="C27" s="167"/>
      <c r="D27" s="167"/>
      <c r="E27" s="24"/>
      <c r="F27" s="168"/>
      <c r="G27" s="25"/>
      <c r="H27" s="168"/>
      <c r="I27" s="624">
        <f t="shared" si="0"/>
        <v>0</v>
      </c>
      <c r="J27" s="625">
        <v>1600</v>
      </c>
      <c r="K27" s="626">
        <f t="shared" si="1"/>
        <v>0</v>
      </c>
      <c r="L27" s="352"/>
    </row>
    <row r="28" spans="2:12" s="161" customFormat="1" ht="21.95" customHeight="1">
      <c r="B28" s="623"/>
      <c r="C28" s="167"/>
      <c r="D28" s="167"/>
      <c r="E28" s="24"/>
      <c r="F28" s="168"/>
      <c r="G28" s="25"/>
      <c r="H28" s="168"/>
      <c r="I28" s="624">
        <f t="shared" si="0"/>
        <v>0</v>
      </c>
      <c r="J28" s="625">
        <v>1600</v>
      </c>
      <c r="K28" s="626">
        <f t="shared" si="1"/>
        <v>0</v>
      </c>
      <c r="L28" s="352"/>
    </row>
    <row r="29" spans="2:12" s="161" customFormat="1" ht="21.95" customHeight="1">
      <c r="B29" s="623"/>
      <c r="C29" s="167"/>
      <c r="D29" s="167"/>
      <c r="E29" s="24"/>
      <c r="F29" s="168"/>
      <c r="G29" s="25"/>
      <c r="H29" s="168"/>
      <c r="I29" s="624">
        <f t="shared" si="0"/>
        <v>0</v>
      </c>
      <c r="J29" s="625">
        <v>1600</v>
      </c>
      <c r="K29" s="626">
        <f t="shared" si="1"/>
        <v>0</v>
      </c>
      <c r="L29" s="352"/>
    </row>
    <row r="30" spans="2:12" s="161" customFormat="1" ht="21.95" customHeight="1">
      <c r="B30" s="623"/>
      <c r="C30" s="167"/>
      <c r="D30" s="167"/>
      <c r="E30" s="24"/>
      <c r="F30" s="168"/>
      <c r="G30" s="25"/>
      <c r="H30" s="168"/>
      <c r="I30" s="624">
        <f t="shared" si="0"/>
        <v>0</v>
      </c>
      <c r="J30" s="625">
        <v>1600</v>
      </c>
      <c r="K30" s="626">
        <f t="shared" si="1"/>
        <v>0</v>
      </c>
      <c r="L30" s="352"/>
    </row>
    <row r="31" spans="2:12" s="161" customFormat="1" ht="21.95" customHeight="1">
      <c r="B31" s="623"/>
      <c r="C31" s="167"/>
      <c r="D31" s="167"/>
      <c r="E31" s="24"/>
      <c r="F31" s="168"/>
      <c r="G31" s="25"/>
      <c r="H31" s="168"/>
      <c r="I31" s="624">
        <f t="shared" si="0"/>
        <v>0</v>
      </c>
      <c r="J31" s="625">
        <v>1600</v>
      </c>
      <c r="K31" s="626">
        <f t="shared" si="1"/>
        <v>0</v>
      </c>
      <c r="L31" s="352"/>
    </row>
    <row r="32" spans="2:12" s="161" customFormat="1" ht="21.95" customHeight="1">
      <c r="B32" s="623"/>
      <c r="C32" s="167"/>
      <c r="D32" s="167"/>
      <c r="E32" s="24"/>
      <c r="F32" s="168"/>
      <c r="G32" s="25"/>
      <c r="H32" s="168"/>
      <c r="I32" s="624">
        <f t="shared" si="0"/>
        <v>0</v>
      </c>
      <c r="J32" s="625">
        <v>1600</v>
      </c>
      <c r="K32" s="626">
        <f t="shared" si="1"/>
        <v>0</v>
      </c>
      <c r="L32" s="352"/>
    </row>
    <row r="33" spans="2:12" s="161" customFormat="1" ht="21.95" customHeight="1">
      <c r="B33" s="623"/>
      <c r="C33" s="167"/>
      <c r="D33" s="167"/>
      <c r="E33" s="24"/>
      <c r="F33" s="168"/>
      <c r="G33" s="25"/>
      <c r="H33" s="168"/>
      <c r="I33" s="624">
        <f t="shared" si="0"/>
        <v>0</v>
      </c>
      <c r="J33" s="625">
        <v>1600</v>
      </c>
      <c r="K33" s="626">
        <f t="shared" si="1"/>
        <v>0</v>
      </c>
      <c r="L33" s="352"/>
    </row>
    <row r="34" spans="2:12" s="161" customFormat="1" ht="21.95" customHeight="1">
      <c r="B34" s="623"/>
      <c r="C34" s="167"/>
      <c r="D34" s="167"/>
      <c r="E34" s="24"/>
      <c r="F34" s="168"/>
      <c r="G34" s="25"/>
      <c r="H34" s="168"/>
      <c r="I34" s="624">
        <f t="shared" si="0"/>
        <v>0</v>
      </c>
      <c r="J34" s="625">
        <v>1600</v>
      </c>
      <c r="K34" s="626">
        <f t="shared" si="1"/>
        <v>0</v>
      </c>
      <c r="L34" s="352"/>
    </row>
    <row r="35" spans="2:12" s="161" customFormat="1" ht="21.95" customHeight="1">
      <c r="B35" s="623"/>
      <c r="C35" s="167"/>
      <c r="D35" s="167"/>
      <c r="E35" s="24"/>
      <c r="F35" s="168"/>
      <c r="G35" s="25"/>
      <c r="H35" s="168"/>
      <c r="I35" s="624">
        <f t="shared" si="0"/>
        <v>0</v>
      </c>
      <c r="J35" s="625">
        <v>1600</v>
      </c>
      <c r="K35" s="626">
        <f t="shared" si="1"/>
        <v>0</v>
      </c>
      <c r="L35" s="352"/>
    </row>
    <row r="36" spans="2:12" s="161" customFormat="1" ht="21.95" customHeight="1">
      <c r="B36" s="623"/>
      <c r="C36" s="167"/>
      <c r="D36" s="167"/>
      <c r="E36" s="24"/>
      <c r="F36" s="168"/>
      <c r="G36" s="25"/>
      <c r="H36" s="168"/>
      <c r="I36" s="624">
        <f t="shared" si="0"/>
        <v>0</v>
      </c>
      <c r="J36" s="625">
        <v>1600</v>
      </c>
      <c r="K36" s="626">
        <f t="shared" si="1"/>
        <v>0</v>
      </c>
      <c r="L36" s="352"/>
    </row>
    <row r="37" spans="2:12" s="161" customFormat="1" ht="21.95" customHeight="1">
      <c r="B37" s="623"/>
      <c r="C37" s="167"/>
      <c r="D37" s="167"/>
      <c r="E37" s="24"/>
      <c r="F37" s="168"/>
      <c r="G37" s="25"/>
      <c r="H37" s="168"/>
      <c r="I37" s="624">
        <f t="shared" si="0"/>
        <v>0</v>
      </c>
      <c r="J37" s="625">
        <v>1600</v>
      </c>
      <c r="K37" s="626">
        <f t="shared" si="1"/>
        <v>0</v>
      </c>
      <c r="L37" s="352"/>
    </row>
    <row r="38" spans="2:12" s="161" customFormat="1" ht="21.95" customHeight="1">
      <c r="B38" s="623"/>
      <c r="C38" s="167"/>
      <c r="D38" s="167"/>
      <c r="E38" s="24"/>
      <c r="F38" s="168"/>
      <c r="G38" s="25"/>
      <c r="H38" s="168"/>
      <c r="I38" s="624">
        <f t="shared" si="0"/>
        <v>0</v>
      </c>
      <c r="J38" s="625">
        <v>1600</v>
      </c>
      <c r="K38" s="626">
        <f t="shared" si="1"/>
        <v>0</v>
      </c>
      <c r="L38" s="352"/>
    </row>
    <row r="39" spans="2:12" s="161" customFormat="1" ht="21.95" customHeight="1">
      <c r="B39" s="623"/>
      <c r="C39" s="167"/>
      <c r="D39" s="167"/>
      <c r="E39" s="24"/>
      <c r="F39" s="168"/>
      <c r="G39" s="25"/>
      <c r="H39" s="168"/>
      <c r="I39" s="624">
        <f t="shared" si="0"/>
        <v>0</v>
      </c>
      <c r="J39" s="625">
        <v>1600</v>
      </c>
      <c r="K39" s="626">
        <f t="shared" si="1"/>
        <v>0</v>
      </c>
      <c r="L39" s="352"/>
    </row>
    <row r="40" spans="2:12" s="161" customFormat="1" ht="21.95" customHeight="1">
      <c r="B40" s="623"/>
      <c r="C40" s="167"/>
      <c r="D40" s="167"/>
      <c r="E40" s="24"/>
      <c r="F40" s="168"/>
      <c r="G40" s="25"/>
      <c r="H40" s="168"/>
      <c r="I40" s="624">
        <f t="shared" si="0"/>
        <v>0</v>
      </c>
      <c r="J40" s="625">
        <v>1600</v>
      </c>
      <c r="K40" s="626">
        <f t="shared" si="1"/>
        <v>0</v>
      </c>
      <c r="L40" s="352"/>
    </row>
    <row r="41" spans="2:12" s="161" customFormat="1" ht="21.95" customHeight="1">
      <c r="B41" s="623"/>
      <c r="C41" s="167"/>
      <c r="D41" s="167"/>
      <c r="E41" s="24"/>
      <c r="F41" s="168"/>
      <c r="G41" s="25"/>
      <c r="H41" s="168"/>
      <c r="I41" s="624">
        <f t="shared" si="0"/>
        <v>0</v>
      </c>
      <c r="J41" s="625">
        <v>1600</v>
      </c>
      <c r="K41" s="626">
        <f t="shared" si="1"/>
        <v>0</v>
      </c>
      <c r="L41" s="352"/>
    </row>
    <row r="42" spans="2:12" s="161" customFormat="1" ht="21.95" customHeight="1">
      <c r="B42" s="623"/>
      <c r="C42" s="167"/>
      <c r="D42" s="167"/>
      <c r="E42" s="24"/>
      <c r="F42" s="168"/>
      <c r="G42" s="25"/>
      <c r="H42" s="168"/>
      <c r="I42" s="624">
        <f t="shared" si="0"/>
        <v>0</v>
      </c>
      <c r="J42" s="625">
        <v>1600</v>
      </c>
      <c r="K42" s="626">
        <f t="shared" si="1"/>
        <v>0</v>
      </c>
      <c r="L42" s="352"/>
    </row>
    <row r="43" spans="2:12" s="161" customFormat="1" ht="21.95" customHeight="1">
      <c r="B43" s="623"/>
      <c r="C43" s="167"/>
      <c r="D43" s="167"/>
      <c r="E43" s="24"/>
      <c r="F43" s="168"/>
      <c r="G43" s="25"/>
      <c r="H43" s="168"/>
      <c r="I43" s="624">
        <f t="shared" si="0"/>
        <v>0</v>
      </c>
      <c r="J43" s="625">
        <v>1600</v>
      </c>
      <c r="K43" s="626">
        <f t="shared" si="1"/>
        <v>0</v>
      </c>
      <c r="L43" s="352"/>
    </row>
    <row r="44" spans="2:12" s="161" customFormat="1" ht="21.95" customHeight="1">
      <c r="B44" s="623"/>
      <c r="C44" s="167"/>
      <c r="D44" s="167"/>
      <c r="E44" s="24"/>
      <c r="F44" s="168"/>
      <c r="G44" s="25"/>
      <c r="H44" s="168"/>
      <c r="I44" s="624">
        <f t="shared" si="0"/>
        <v>0</v>
      </c>
      <c r="J44" s="625">
        <v>1600</v>
      </c>
      <c r="K44" s="626">
        <f t="shared" si="1"/>
        <v>0</v>
      </c>
      <c r="L44" s="352"/>
    </row>
    <row r="45" spans="2:12" s="161" customFormat="1" ht="21.95" customHeight="1">
      <c r="B45" s="623"/>
      <c r="C45" s="167"/>
      <c r="D45" s="167"/>
      <c r="E45" s="24"/>
      <c r="F45" s="168"/>
      <c r="G45" s="25"/>
      <c r="H45" s="168"/>
      <c r="I45" s="624">
        <f t="shared" si="0"/>
        <v>0</v>
      </c>
      <c r="J45" s="625">
        <v>1600</v>
      </c>
      <c r="K45" s="626">
        <f t="shared" si="1"/>
        <v>0</v>
      </c>
      <c r="L45" s="352"/>
    </row>
    <row r="46" spans="2:12" s="161" customFormat="1" ht="21.95" customHeight="1" thickBot="1">
      <c r="B46" s="627"/>
      <c r="C46" s="169"/>
      <c r="D46" s="169"/>
      <c r="E46" s="26"/>
      <c r="F46" s="170"/>
      <c r="G46" s="27"/>
      <c r="H46" s="170"/>
      <c r="I46" s="628">
        <f t="shared" si="0"/>
        <v>0</v>
      </c>
      <c r="J46" s="629">
        <v>1600</v>
      </c>
      <c r="K46" s="630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38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48" sqref="D48:H48"/>
    </sheetView>
  </sheetViews>
  <sheetFormatPr defaultColWidth="9.140625" defaultRowHeight="12.6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2.95" thickBot="1"/>
    <row r="2" spans="2:15" ht="12.95">
      <c r="B2" s="481" t="s">
        <v>21</v>
      </c>
      <c r="C2" s="482"/>
      <c r="D2" s="482"/>
      <c r="E2" s="486" t="s">
        <v>22</v>
      </c>
      <c r="F2" s="486"/>
      <c r="G2" s="486"/>
      <c r="H2" s="368" t="s">
        <v>23</v>
      </c>
      <c r="I2" s="368">
        <v>1</v>
      </c>
      <c r="J2" s="369" t="s">
        <v>24</v>
      </c>
      <c r="K2" s="485">
        <v>1</v>
      </c>
      <c r="L2" s="485"/>
      <c r="M2" s="485"/>
      <c r="N2" s="485"/>
      <c r="O2" s="370"/>
    </row>
    <row r="3" spans="2:15" ht="27" customHeight="1">
      <c r="B3" s="509" t="s">
        <v>25</v>
      </c>
      <c r="C3" s="510"/>
      <c r="D3" s="367"/>
      <c r="E3" s="329"/>
      <c r="F3" s="329"/>
      <c r="G3" s="329"/>
      <c r="H3" s="355" t="s">
        <v>26</v>
      </c>
      <c r="I3" s="492"/>
      <c r="J3" s="493"/>
      <c r="K3" s="493"/>
      <c r="L3" s="493"/>
      <c r="M3" s="493"/>
      <c r="N3" s="493"/>
      <c r="O3" s="494"/>
    </row>
    <row r="4" spans="2:15" ht="22.5" customHeight="1">
      <c r="B4" s="509" t="s">
        <v>27</v>
      </c>
      <c r="C4" s="510"/>
      <c r="D4" s="329"/>
      <c r="E4" s="417" t="s">
        <v>28</v>
      </c>
      <c r="F4" s="329"/>
      <c r="G4" s="52" t="s">
        <v>29</v>
      </c>
      <c r="H4" s="217" t="s">
        <v>30</v>
      </c>
      <c r="I4" s="504"/>
      <c r="J4" s="504"/>
      <c r="K4" s="504"/>
      <c r="L4" s="504"/>
      <c r="M4" s="504"/>
      <c r="N4" s="504"/>
      <c r="O4" s="505"/>
    </row>
    <row r="5" spans="2:15" ht="20.25" customHeight="1">
      <c r="B5" s="509" t="s">
        <v>31</v>
      </c>
      <c r="C5" s="510"/>
      <c r="D5" s="329" t="s">
        <v>32</v>
      </c>
      <c r="E5" s="217"/>
      <c r="F5" s="217"/>
      <c r="G5" s="217"/>
      <c r="H5" s="217" t="s">
        <v>33</v>
      </c>
      <c r="I5" s="504"/>
      <c r="J5" s="504"/>
      <c r="K5" s="504"/>
      <c r="L5" s="504"/>
      <c r="M5" s="504"/>
      <c r="N5" s="504"/>
      <c r="O5" s="505"/>
    </row>
    <row r="6" spans="2:15" ht="12.95">
      <c r="B6" s="513" t="s">
        <v>34</v>
      </c>
      <c r="C6" s="514"/>
      <c r="D6" s="514"/>
      <c r="E6" s="52" t="s">
        <v>29</v>
      </c>
      <c r="F6" s="418" t="s">
        <v>35</v>
      </c>
      <c r="G6" s="52" t="s">
        <v>29</v>
      </c>
      <c r="H6" s="355"/>
      <c r="I6" s="366"/>
      <c r="J6" s="518"/>
      <c r="K6" s="518"/>
      <c r="L6" s="518"/>
      <c r="M6" s="518"/>
      <c r="N6" s="518"/>
      <c r="O6" s="519"/>
    </row>
    <row r="7" spans="2:15" ht="13.5" thickBot="1">
      <c r="B7" s="483" t="s">
        <v>36</v>
      </c>
      <c r="C7" s="484"/>
      <c r="D7" s="372" t="s">
        <v>37</v>
      </c>
      <c r="E7" s="371"/>
      <c r="F7" s="371"/>
      <c r="G7" s="371"/>
      <c r="H7" s="511"/>
      <c r="I7" s="511"/>
      <c r="J7" s="511"/>
      <c r="K7" s="511"/>
      <c r="L7" s="511"/>
      <c r="M7" s="511"/>
      <c r="N7" s="511"/>
      <c r="O7" s="512"/>
    </row>
    <row r="8" spans="2:15" ht="12.75" customHeight="1">
      <c r="B8" s="506" t="s">
        <v>38</v>
      </c>
      <c r="C8" s="507"/>
      <c r="D8" s="507"/>
      <c r="E8" s="507"/>
      <c r="F8" s="507"/>
      <c r="G8" s="507"/>
      <c r="H8" s="507"/>
      <c r="I8" s="507"/>
      <c r="J8" s="508"/>
      <c r="K8" s="495" t="s">
        <v>39</v>
      </c>
      <c r="L8" s="496"/>
      <c r="M8" s="496"/>
      <c r="N8" s="496"/>
      <c r="O8" s="497"/>
    </row>
    <row r="9" spans="2:15" ht="60.75" customHeight="1">
      <c r="B9" s="506"/>
      <c r="C9" s="507"/>
      <c r="D9" s="507"/>
      <c r="E9" s="507"/>
      <c r="F9" s="507"/>
      <c r="G9" s="507"/>
      <c r="H9" s="507"/>
      <c r="I9" s="507"/>
      <c r="J9" s="508"/>
      <c r="K9" s="29" t="s">
        <v>40</v>
      </c>
      <c r="L9" s="30" t="s">
        <v>41</v>
      </c>
      <c r="M9" s="30" t="s">
        <v>42</v>
      </c>
      <c r="N9" s="30"/>
      <c r="O9" s="31"/>
    </row>
    <row r="10" spans="2:15">
      <c r="B10" s="506"/>
      <c r="C10" s="507"/>
      <c r="D10" s="507"/>
      <c r="E10" s="507"/>
      <c r="F10" s="507"/>
      <c r="G10" s="507"/>
      <c r="H10" s="507"/>
      <c r="I10" s="507"/>
      <c r="J10" s="508"/>
      <c r="K10" s="498" t="s">
        <v>43</v>
      </c>
      <c r="L10" s="499"/>
      <c r="M10" s="499"/>
      <c r="N10" s="499"/>
      <c r="O10" s="500"/>
    </row>
    <row r="11" spans="2:15" ht="12.95" thickBot="1">
      <c r="B11" s="506"/>
      <c r="C11" s="507"/>
      <c r="D11" s="507"/>
      <c r="E11" s="507"/>
      <c r="F11" s="507"/>
      <c r="G11" s="507"/>
      <c r="H11" s="507"/>
      <c r="I11" s="507"/>
      <c r="J11" s="508"/>
      <c r="K11" s="501" t="s">
        <v>44</v>
      </c>
      <c r="L11" s="502"/>
      <c r="M11" s="502"/>
      <c r="N11" s="502"/>
      <c r="O11" s="503"/>
    </row>
    <row r="12" spans="2:15" ht="12.95">
      <c r="B12" s="487" t="s">
        <v>45</v>
      </c>
      <c r="C12" s="488"/>
      <c r="D12" s="488"/>
      <c r="E12" s="488"/>
      <c r="F12" s="489"/>
      <c r="G12" s="218"/>
      <c r="H12" s="218"/>
      <c r="I12" s="490"/>
      <c r="J12" s="491"/>
      <c r="K12" s="34"/>
      <c r="L12" s="34"/>
      <c r="M12" s="34"/>
      <c r="N12" s="34"/>
      <c r="O12" s="35"/>
    </row>
    <row r="13" spans="2:15" s="225" customFormat="1" ht="24" customHeight="1">
      <c r="B13" s="531" t="s">
        <v>46</v>
      </c>
      <c r="C13" s="532"/>
      <c r="D13" s="532"/>
      <c r="E13" s="532"/>
      <c r="F13" s="533"/>
      <c r="G13" s="222"/>
      <c r="H13" s="223"/>
      <c r="I13" s="534" t="s">
        <v>47</v>
      </c>
      <c r="J13" s="535"/>
      <c r="K13" s="36"/>
      <c r="L13" s="37"/>
      <c r="M13" s="38"/>
      <c r="N13" s="38"/>
      <c r="O13" s="39"/>
    </row>
    <row r="14" spans="2:15" s="225" customFormat="1" ht="12.95">
      <c r="B14" s="219"/>
      <c r="C14" s="220"/>
      <c r="D14" s="220"/>
      <c r="E14" s="242"/>
      <c r="F14" s="221"/>
      <c r="G14" s="547"/>
      <c r="H14" s="548"/>
      <c r="I14" s="411" t="s">
        <v>48</v>
      </c>
      <c r="J14" s="224"/>
      <c r="K14" s="36"/>
      <c r="L14" s="37"/>
      <c r="M14" s="38"/>
      <c r="N14" s="38"/>
      <c r="O14" s="39"/>
    </row>
    <row r="15" spans="2:15" ht="12.95">
      <c r="B15" s="226"/>
      <c r="C15" s="20"/>
      <c r="D15" s="79" t="s">
        <v>38</v>
      </c>
      <c r="E15" s="79"/>
      <c r="F15" s="53"/>
      <c r="G15" s="549"/>
      <c r="H15" s="550"/>
      <c r="I15" s="51"/>
      <c r="J15" s="227"/>
      <c r="K15" s="40"/>
      <c r="L15" s="41"/>
      <c r="M15" s="34"/>
      <c r="N15" s="34"/>
      <c r="O15" s="35"/>
    </row>
    <row r="16" spans="2:15" ht="12.95">
      <c r="B16" s="226"/>
      <c r="C16" s="20"/>
      <c r="D16" s="79"/>
      <c r="E16" s="79"/>
      <c r="F16" s="53"/>
      <c r="G16" s="549"/>
      <c r="H16" s="550"/>
      <c r="I16" s="51"/>
      <c r="J16" s="227"/>
      <c r="K16" s="40"/>
      <c r="L16" s="41"/>
      <c r="M16" s="34"/>
      <c r="N16" s="34"/>
      <c r="O16" s="35"/>
    </row>
    <row r="17" spans="2:15" ht="12.95">
      <c r="B17" s="226"/>
      <c r="C17" s="20"/>
      <c r="D17" s="79"/>
      <c r="E17" s="79"/>
      <c r="F17" s="53"/>
      <c r="G17" s="549"/>
      <c r="H17" s="550"/>
      <c r="I17" s="51"/>
      <c r="J17" s="227"/>
      <c r="K17" s="40"/>
      <c r="L17" s="41"/>
      <c r="M17" s="34"/>
      <c r="N17" s="34"/>
      <c r="O17" s="35"/>
    </row>
    <row r="18" spans="2:15" ht="12.95">
      <c r="B18" s="226"/>
      <c r="C18" s="20"/>
      <c r="D18" s="79"/>
      <c r="E18" s="79"/>
      <c r="F18" s="53"/>
      <c r="G18" s="549"/>
      <c r="H18" s="550"/>
      <c r="I18" s="51"/>
      <c r="J18" s="227"/>
      <c r="K18" s="40"/>
      <c r="L18" s="41"/>
      <c r="M18" s="34"/>
      <c r="N18" s="34"/>
      <c r="O18" s="35"/>
    </row>
    <row r="19" spans="2:15" ht="12.95">
      <c r="B19" s="226"/>
      <c r="C19" s="20"/>
      <c r="D19" s="79"/>
      <c r="E19" s="79"/>
      <c r="F19" s="53"/>
      <c r="G19" s="549"/>
      <c r="H19" s="550"/>
      <c r="I19" s="51"/>
      <c r="J19" s="227"/>
      <c r="K19" s="40"/>
      <c r="L19" s="41"/>
      <c r="M19" s="34"/>
      <c r="N19" s="34"/>
      <c r="O19" s="35"/>
    </row>
    <row r="20" spans="2:15" ht="12.95">
      <c r="B20" s="226"/>
      <c r="C20" s="20"/>
      <c r="D20" s="79"/>
      <c r="E20" s="79"/>
      <c r="F20" s="53"/>
      <c r="G20" s="549"/>
      <c r="H20" s="550"/>
      <c r="I20" s="51"/>
      <c r="J20" s="227"/>
      <c r="K20" s="40"/>
      <c r="L20" s="41"/>
      <c r="M20" s="34"/>
      <c r="N20" s="34"/>
      <c r="O20" s="35"/>
    </row>
    <row r="21" spans="2:15" ht="12.95">
      <c r="B21" s="226"/>
      <c r="C21" s="20"/>
      <c r="D21" s="79"/>
      <c r="E21" s="79"/>
      <c r="F21" s="53"/>
      <c r="G21" s="549"/>
      <c r="H21" s="550"/>
      <c r="I21" s="51"/>
      <c r="J21" s="227"/>
      <c r="K21" s="40"/>
      <c r="L21" s="41"/>
      <c r="M21" s="34"/>
      <c r="N21" s="34"/>
      <c r="O21" s="35"/>
    </row>
    <row r="22" spans="2:15" ht="12.95">
      <c r="B22" s="226"/>
      <c r="C22" s="20"/>
      <c r="D22" s="79"/>
      <c r="E22" s="79"/>
      <c r="F22" s="53"/>
      <c r="G22" s="549"/>
      <c r="H22" s="550"/>
      <c r="I22" s="51"/>
      <c r="J22" s="227"/>
      <c r="K22" s="40"/>
      <c r="L22" s="41"/>
      <c r="M22" s="34"/>
      <c r="N22" s="34"/>
      <c r="O22" s="35"/>
    </row>
    <row r="23" spans="2:15" ht="12.95">
      <c r="B23" s="226"/>
      <c r="C23" s="20"/>
      <c r="D23" s="79"/>
      <c r="E23" s="79"/>
      <c r="F23" s="53"/>
      <c r="G23" s="549"/>
      <c r="H23" s="550"/>
      <c r="I23" s="51"/>
      <c r="J23" s="227"/>
      <c r="K23" s="40"/>
      <c r="L23" s="41"/>
      <c r="M23" s="34"/>
      <c r="N23" s="34"/>
      <c r="O23" s="35"/>
    </row>
    <row r="24" spans="2:15" ht="12.95">
      <c r="B24" s="243"/>
      <c r="C24" s="20"/>
      <c r="D24" s="73"/>
      <c r="E24" s="73"/>
      <c r="F24" s="54"/>
      <c r="G24" s="549"/>
      <c r="H24" s="550"/>
      <c r="I24" s="51"/>
      <c r="J24" s="397"/>
      <c r="K24" s="40"/>
      <c r="L24" s="41"/>
      <c r="M24" s="34"/>
      <c r="N24" s="34"/>
      <c r="O24" s="35"/>
    </row>
    <row r="25" spans="2:15" ht="12.95">
      <c r="B25" s="243"/>
      <c r="C25" s="20"/>
      <c r="D25" s="73"/>
      <c r="E25" s="73"/>
      <c r="F25" s="54"/>
      <c r="G25" s="549"/>
      <c r="H25" s="550"/>
      <c r="I25" s="51"/>
      <c r="J25" s="397"/>
      <c r="K25" s="40"/>
      <c r="L25" s="41"/>
      <c r="M25" s="34"/>
      <c r="N25" s="34"/>
      <c r="O25" s="35"/>
    </row>
    <row r="26" spans="2:15" ht="12.95">
      <c r="B26" s="243"/>
      <c r="C26" s="20"/>
      <c r="D26" s="73"/>
      <c r="E26" s="73"/>
      <c r="F26" s="54"/>
      <c r="G26" s="549"/>
      <c r="H26" s="550"/>
      <c r="I26" s="51"/>
      <c r="J26" s="397"/>
      <c r="K26" s="40"/>
      <c r="L26" s="41"/>
      <c r="M26" s="34"/>
      <c r="N26" s="34"/>
      <c r="O26" s="35"/>
    </row>
    <row r="27" spans="2:15" ht="12.95">
      <c r="B27" s="243"/>
      <c r="C27" s="20"/>
      <c r="D27" s="73"/>
      <c r="E27" s="73"/>
      <c r="F27" s="54"/>
      <c r="G27" s="549"/>
      <c r="H27" s="550"/>
      <c r="I27" s="51"/>
      <c r="J27" s="397"/>
      <c r="K27" s="40"/>
      <c r="L27" s="41"/>
      <c r="M27" s="34"/>
      <c r="N27" s="34"/>
      <c r="O27" s="35"/>
    </row>
    <row r="28" spans="2:15" ht="12.95">
      <c r="B28" s="243"/>
      <c r="C28" s="20"/>
      <c r="D28" s="73"/>
      <c r="E28" s="73"/>
      <c r="F28" s="54"/>
      <c r="G28" s="549"/>
      <c r="H28" s="550"/>
      <c r="I28" s="51"/>
      <c r="J28" s="397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51"/>
      <c r="H29" s="552"/>
      <c r="I29" s="51"/>
      <c r="J29" s="230"/>
      <c r="K29" s="40"/>
      <c r="L29" s="41"/>
      <c r="M29" s="34"/>
      <c r="N29" s="34"/>
      <c r="O29" s="35"/>
    </row>
    <row r="30" spans="2:15" ht="12.75" customHeight="1">
      <c r="B30" s="487" t="s">
        <v>49</v>
      </c>
      <c r="C30" s="488"/>
      <c r="D30" s="488"/>
      <c r="E30" s="488"/>
      <c r="F30" s="523"/>
      <c r="G30" s="524" t="s">
        <v>50</v>
      </c>
      <c r="H30" s="525"/>
      <c r="I30" s="520" t="s">
        <v>51</v>
      </c>
      <c r="J30" s="521"/>
      <c r="K30" s="42"/>
      <c r="L30" s="41"/>
      <c r="M30" s="34"/>
      <c r="N30" s="34"/>
      <c r="O30" s="35"/>
    </row>
    <row r="31" spans="2:15" ht="12.95">
      <c r="B31" s="226"/>
      <c r="C31" s="20"/>
      <c r="D31" s="79"/>
      <c r="E31" s="79"/>
      <c r="F31" s="244"/>
      <c r="G31" s="32"/>
      <c r="H31" s="553"/>
      <c r="I31" s="51"/>
      <c r="J31" s="231"/>
      <c r="K31" s="42"/>
      <c r="L31" s="41"/>
      <c r="M31" s="34"/>
      <c r="N31" s="34"/>
      <c r="O31" s="35"/>
    </row>
    <row r="32" spans="2:15" ht="12.95">
      <c r="B32" s="226"/>
      <c r="C32" s="20"/>
      <c r="D32" s="79"/>
      <c r="E32" s="79"/>
      <c r="F32" s="244"/>
      <c r="G32" s="32"/>
      <c r="H32" s="554"/>
      <c r="I32" s="51"/>
      <c r="J32" s="231"/>
      <c r="K32" s="42"/>
      <c r="L32" s="41"/>
      <c r="M32" s="34"/>
      <c r="N32" s="34"/>
      <c r="O32" s="35"/>
    </row>
    <row r="33" spans="2:15" ht="12.95">
      <c r="B33" s="226"/>
      <c r="C33" s="20"/>
      <c r="D33" s="79"/>
      <c r="E33" s="79"/>
      <c r="F33" s="244"/>
      <c r="G33" s="32"/>
      <c r="H33" s="554"/>
      <c r="I33" s="51"/>
      <c r="J33" s="231"/>
      <c r="K33" s="43"/>
      <c r="L33" s="44"/>
      <c r="M33" s="45"/>
      <c r="N33" s="45"/>
      <c r="O33" s="35"/>
    </row>
    <row r="34" spans="2:15" ht="12.95">
      <c r="B34" s="226"/>
      <c r="C34" s="20"/>
      <c r="D34" s="79"/>
      <c r="E34" s="79"/>
      <c r="F34" s="244"/>
      <c r="G34" s="32"/>
      <c r="H34" s="554"/>
      <c r="I34" s="51"/>
      <c r="J34" s="231"/>
      <c r="K34" s="42"/>
      <c r="L34" s="41"/>
      <c r="M34" s="34"/>
      <c r="N34" s="34"/>
      <c r="O34" s="35"/>
    </row>
    <row r="35" spans="2:15" ht="12.95">
      <c r="B35" s="226"/>
      <c r="C35" s="20"/>
      <c r="D35" s="79"/>
      <c r="E35" s="79"/>
      <c r="F35" s="244"/>
      <c r="G35" s="32"/>
      <c r="H35" s="554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55"/>
      <c r="I36" s="51"/>
      <c r="J36" s="231"/>
      <c r="K36" s="42"/>
      <c r="L36" s="41"/>
      <c r="M36" s="34"/>
      <c r="N36" s="34"/>
      <c r="O36" s="35"/>
    </row>
    <row r="37" spans="2:15" ht="12.95">
      <c r="B37" s="487" t="s">
        <v>52</v>
      </c>
      <c r="C37" s="488"/>
      <c r="D37" s="488"/>
      <c r="E37" s="488"/>
      <c r="F37" s="488"/>
      <c r="G37" s="488"/>
      <c r="H37" s="489"/>
      <c r="I37" s="520" t="s">
        <v>53</v>
      </c>
      <c r="J37" s="522"/>
      <c r="K37" s="42"/>
      <c r="L37" s="41"/>
      <c r="M37" s="34"/>
      <c r="N37" s="34"/>
      <c r="O37" s="35"/>
    </row>
    <row r="38" spans="2:15" s="225" customFormat="1" ht="26.1">
      <c r="B38" s="526"/>
      <c r="C38" s="527"/>
      <c r="D38" s="528"/>
      <c r="E38" s="529"/>
      <c r="F38" s="529"/>
      <c r="G38" s="529"/>
      <c r="H38" s="530"/>
      <c r="I38" s="462" t="s">
        <v>54</v>
      </c>
      <c r="J38" s="232"/>
      <c r="K38" s="46"/>
      <c r="L38" s="37"/>
      <c r="M38" s="38"/>
      <c r="N38" s="38"/>
      <c r="O38" s="39"/>
    </row>
    <row r="39" spans="2:15" ht="12.95">
      <c r="B39" s="233">
        <v>3.1</v>
      </c>
      <c r="C39" s="410" t="s">
        <v>55</v>
      </c>
      <c r="D39" s="515"/>
      <c r="E39" s="516"/>
      <c r="F39" s="516"/>
      <c r="G39" s="516"/>
      <c r="H39" s="517"/>
      <c r="I39" s="414"/>
      <c r="J39" s="232"/>
      <c r="K39" s="42"/>
      <c r="L39" s="41"/>
      <c r="M39" s="34"/>
      <c r="N39" s="34"/>
      <c r="O39" s="35"/>
    </row>
    <row r="40" spans="2:15" ht="12.95">
      <c r="B40" s="234">
        <v>3.2</v>
      </c>
      <c r="C40" s="235" t="s">
        <v>56</v>
      </c>
      <c r="D40" s="515"/>
      <c r="E40" s="516"/>
      <c r="F40" s="516"/>
      <c r="G40" s="516"/>
      <c r="H40" s="517"/>
      <c r="I40" s="414"/>
      <c r="J40" s="232"/>
      <c r="K40" s="42"/>
      <c r="L40" s="41"/>
      <c r="M40" s="34"/>
      <c r="N40" s="34"/>
      <c r="O40" s="35"/>
    </row>
    <row r="41" spans="2:15" ht="12.95">
      <c r="B41" s="234">
        <v>3.3</v>
      </c>
      <c r="C41" s="235" t="s">
        <v>57</v>
      </c>
      <c r="D41" s="515"/>
      <c r="E41" s="516"/>
      <c r="F41" s="516"/>
      <c r="G41" s="516"/>
      <c r="H41" s="517"/>
      <c r="I41" s="414"/>
      <c r="J41" s="232"/>
      <c r="K41" s="42"/>
      <c r="L41" s="41"/>
      <c r="M41" s="34"/>
      <c r="N41" s="34"/>
      <c r="O41" s="35"/>
    </row>
    <row r="42" spans="2:15" ht="12.95">
      <c r="B42" s="234">
        <v>3.4</v>
      </c>
      <c r="C42" s="235" t="s">
        <v>58</v>
      </c>
      <c r="D42" s="515"/>
      <c r="E42" s="516"/>
      <c r="F42" s="516"/>
      <c r="G42" s="516"/>
      <c r="H42" s="517"/>
      <c r="I42" s="414"/>
      <c r="J42" s="232"/>
      <c r="K42" s="42"/>
      <c r="L42" s="41"/>
      <c r="M42" s="34"/>
      <c r="N42" s="34"/>
      <c r="O42" s="35"/>
    </row>
    <row r="43" spans="2:15" ht="12.95">
      <c r="B43" s="354">
        <v>3.5</v>
      </c>
      <c r="C43" s="236" t="s">
        <v>59</v>
      </c>
      <c r="D43" s="536"/>
      <c r="E43" s="537"/>
      <c r="F43" s="537"/>
      <c r="G43" s="537"/>
      <c r="H43" s="537"/>
      <c r="I43" s="246"/>
      <c r="J43" s="237"/>
      <c r="K43" s="42"/>
      <c r="L43" s="41"/>
      <c r="M43" s="34"/>
      <c r="N43" s="34"/>
      <c r="O43" s="35"/>
    </row>
    <row r="44" spans="2:15" ht="12.95">
      <c r="B44" s="238"/>
      <c r="C44" s="235" t="s">
        <v>60</v>
      </c>
      <c r="D44" s="515"/>
      <c r="E44" s="516"/>
      <c r="F44" s="516"/>
      <c r="G44" s="516"/>
      <c r="H44" s="517"/>
      <c r="I44" s="414"/>
      <c r="J44" s="232"/>
      <c r="K44" s="42"/>
      <c r="L44" s="41"/>
      <c r="M44" s="34"/>
      <c r="N44" s="34"/>
      <c r="O44" s="35"/>
    </row>
    <row r="45" spans="2:15" ht="12.95">
      <c r="B45" s="238"/>
      <c r="C45" s="235" t="s">
        <v>61</v>
      </c>
      <c r="D45" s="515"/>
      <c r="E45" s="516"/>
      <c r="F45" s="516"/>
      <c r="G45" s="516"/>
      <c r="H45" s="517"/>
      <c r="I45" s="414"/>
      <c r="J45" s="232"/>
      <c r="K45" s="42"/>
      <c r="L45" s="41"/>
      <c r="M45" s="34"/>
      <c r="N45" s="34"/>
      <c r="O45" s="35"/>
    </row>
    <row r="46" spans="2:15" ht="12.95">
      <c r="B46" s="234">
        <v>3.6</v>
      </c>
      <c r="C46" s="235" t="s">
        <v>62</v>
      </c>
      <c r="D46" s="515"/>
      <c r="E46" s="516"/>
      <c r="F46" s="516"/>
      <c r="G46" s="516"/>
      <c r="H46" s="517"/>
      <c r="I46" s="414"/>
      <c r="J46" s="232"/>
      <c r="K46" s="42"/>
      <c r="L46" s="41"/>
      <c r="M46" s="34"/>
      <c r="N46" s="34"/>
      <c r="O46" s="35"/>
    </row>
    <row r="47" spans="2:15" ht="12.95">
      <c r="B47" s="234">
        <v>3.7</v>
      </c>
      <c r="C47" s="235" t="s">
        <v>63</v>
      </c>
      <c r="D47" s="515"/>
      <c r="E47" s="516"/>
      <c r="F47" s="516"/>
      <c r="G47" s="516"/>
      <c r="H47" s="517"/>
      <c r="I47" s="414"/>
      <c r="J47" s="232"/>
      <c r="K47" s="42"/>
      <c r="L47" s="41"/>
      <c r="M47" s="34"/>
      <c r="N47" s="34"/>
      <c r="O47" s="35"/>
    </row>
    <row r="48" spans="2:15" ht="12.95">
      <c r="B48" s="234">
        <v>3.8</v>
      </c>
      <c r="C48" s="235" t="s">
        <v>64</v>
      </c>
      <c r="D48" s="515"/>
      <c r="E48" s="516"/>
      <c r="F48" s="516"/>
      <c r="G48" s="516"/>
      <c r="H48" s="517"/>
      <c r="I48" s="414"/>
      <c r="J48" s="232"/>
      <c r="K48" s="42"/>
      <c r="L48" s="41"/>
      <c r="M48" s="34"/>
      <c r="N48" s="34"/>
      <c r="O48" s="35"/>
    </row>
    <row r="49" spans="2:15" ht="12.95">
      <c r="B49" s="234">
        <v>3.9</v>
      </c>
      <c r="C49" s="235" t="s">
        <v>65</v>
      </c>
      <c r="D49" s="515"/>
      <c r="E49" s="516"/>
      <c r="F49" s="516"/>
      <c r="G49" s="516"/>
      <c r="H49" s="517"/>
      <c r="I49" s="414"/>
      <c r="J49" s="232"/>
      <c r="K49" s="42"/>
      <c r="L49" s="41"/>
      <c r="M49" s="34"/>
      <c r="N49" s="34"/>
      <c r="O49" s="35"/>
    </row>
    <row r="50" spans="2:15" ht="12.95">
      <c r="B50" s="239">
        <v>3.1</v>
      </c>
      <c r="C50" s="235" t="s">
        <v>66</v>
      </c>
      <c r="D50" s="559"/>
      <c r="E50" s="560"/>
      <c r="F50" s="560"/>
      <c r="G50" s="560"/>
      <c r="H50" s="561"/>
      <c r="I50" s="421"/>
      <c r="J50" s="240"/>
      <c r="K50" s="42"/>
      <c r="L50" s="41"/>
      <c r="M50" s="34"/>
      <c r="N50" s="34"/>
      <c r="O50" s="35"/>
    </row>
    <row r="51" spans="2:15" ht="12.95">
      <c r="B51" s="424"/>
      <c r="C51" s="422"/>
      <c r="D51" s="562"/>
      <c r="E51" s="562"/>
      <c r="F51" s="562"/>
      <c r="G51" s="562"/>
      <c r="H51" s="562"/>
      <c r="I51" s="423"/>
      <c r="J51" s="240"/>
      <c r="K51" s="40"/>
      <c r="L51" s="41"/>
      <c r="M51" s="34"/>
      <c r="N51" s="34"/>
      <c r="O51" s="35"/>
    </row>
    <row r="52" spans="2:15" ht="12.95">
      <c r="B52" s="563" t="s">
        <v>67</v>
      </c>
      <c r="C52" s="564"/>
      <c r="D52" s="564"/>
      <c r="E52" s="564"/>
      <c r="F52" s="564"/>
      <c r="G52" s="564"/>
      <c r="H52" s="565"/>
      <c r="I52" s="538" t="s">
        <v>53</v>
      </c>
      <c r="J52" s="539"/>
      <c r="K52" s="40"/>
      <c r="L52" s="41"/>
      <c r="M52" s="34"/>
      <c r="N52" s="34"/>
      <c r="O52" s="35"/>
    </row>
    <row r="53" spans="2:15" s="225" customFormat="1" ht="12.95">
      <c r="B53" s="526"/>
      <c r="C53" s="527"/>
      <c r="D53" s="528"/>
      <c r="E53" s="529"/>
      <c r="F53" s="530"/>
      <c r="G53" s="528"/>
      <c r="H53" s="530"/>
      <c r="I53" s="540" t="s">
        <v>68</v>
      </c>
      <c r="J53" s="541"/>
      <c r="K53" s="36"/>
      <c r="L53" s="37"/>
      <c r="M53" s="38"/>
      <c r="N53" s="38"/>
      <c r="O53" s="39"/>
    </row>
    <row r="54" spans="2:15" ht="12.95">
      <c r="B54" s="571" t="s">
        <v>69</v>
      </c>
      <c r="C54" s="572"/>
      <c r="D54" s="544" t="s">
        <v>70</v>
      </c>
      <c r="E54" s="545"/>
      <c r="F54" s="546"/>
      <c r="G54" s="33"/>
      <c r="H54" s="556"/>
      <c r="I54" s="467"/>
      <c r="J54" s="232"/>
      <c r="K54" s="40"/>
      <c r="L54" s="41"/>
      <c r="M54" s="34"/>
      <c r="N54" s="34"/>
      <c r="O54" s="35"/>
    </row>
    <row r="55" spans="2:15" ht="13.5" customHeight="1">
      <c r="B55" s="542"/>
      <c r="C55" s="543"/>
      <c r="D55" s="544"/>
      <c r="E55" s="545"/>
      <c r="F55" s="546"/>
      <c r="G55" s="303"/>
      <c r="H55" s="557"/>
      <c r="I55" s="415"/>
      <c r="J55" s="232"/>
      <c r="K55" s="40"/>
      <c r="L55" s="41"/>
      <c r="M55" s="34"/>
      <c r="N55" s="34"/>
      <c r="O55" s="35"/>
    </row>
    <row r="56" spans="2:15" ht="13.5" thickBot="1">
      <c r="B56" s="566" t="s">
        <v>71</v>
      </c>
      <c r="C56" s="567"/>
      <c r="D56" s="568" t="s">
        <v>72</v>
      </c>
      <c r="E56" s="569"/>
      <c r="F56" s="570"/>
      <c r="G56" s="419"/>
      <c r="H56" s="558"/>
      <c r="I56" s="420"/>
      <c r="J56" s="416"/>
      <c r="K56" s="47"/>
      <c r="L56" s="48"/>
      <c r="M56" s="49"/>
      <c r="N56" s="49"/>
      <c r="O56" s="50"/>
    </row>
    <row r="57" spans="2:15">
      <c r="C57" s="241" t="s">
        <v>73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  <c r="N2" s="57" t="s">
        <v>38</v>
      </c>
    </row>
    <row r="3" spans="1:14" ht="12.95">
      <c r="A3" s="64" t="s">
        <v>79</v>
      </c>
      <c r="B3" s="102">
        <f>+'PSS-A1'!D3</f>
        <v>0</v>
      </c>
      <c r="C3" s="55"/>
      <c r="D3" s="74"/>
      <c r="E3" s="66" t="s">
        <v>80</v>
      </c>
      <c r="F3" s="299">
        <f>+'PSS-A1'!I3</f>
        <v>0</v>
      </c>
      <c r="G3" s="300"/>
      <c r="H3" s="73"/>
      <c r="I3" s="74"/>
      <c r="K3" s="57" t="s">
        <v>38</v>
      </c>
    </row>
    <row r="4" spans="1:14">
      <c r="A4" s="121" t="s">
        <v>81</v>
      </c>
      <c r="B4" s="102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14" ht="24" customHeight="1">
      <c r="A5" s="69" t="s">
        <v>84</v>
      </c>
      <c r="B5" s="302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14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14" ht="18" customHeight="1">
      <c r="A7" s="76"/>
      <c r="C7" s="77"/>
      <c r="D7" s="593"/>
      <c r="E7" s="576"/>
      <c r="F7" s="576"/>
      <c r="G7" s="576"/>
      <c r="H7" s="576"/>
      <c r="I7" s="577"/>
      <c r="K7" s="57" t="s">
        <v>38</v>
      </c>
    </row>
    <row r="8" spans="1:14">
      <c r="A8" s="76"/>
      <c r="C8" s="77"/>
      <c r="D8" s="578"/>
      <c r="E8" s="579"/>
      <c r="F8" s="579"/>
      <c r="G8" s="579"/>
      <c r="H8" s="579"/>
      <c r="I8" s="580"/>
    </row>
    <row r="9" spans="1:14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14" ht="12.95">
      <c r="A10" s="150" t="s">
        <v>89</v>
      </c>
      <c r="B10" s="79"/>
      <c r="C10" s="80"/>
      <c r="D10" s="81" t="s">
        <v>90</v>
      </c>
      <c r="E10" s="81" t="s">
        <v>91</v>
      </c>
      <c r="F10" s="82" t="s">
        <v>92</v>
      </c>
      <c r="G10" s="83" t="s">
        <v>93</v>
      </c>
      <c r="H10" s="83" t="s">
        <v>94</v>
      </c>
      <c r="I10" s="82" t="s">
        <v>95</v>
      </c>
    </row>
    <row r="11" spans="1:14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9" t="s">
        <v>100</v>
      </c>
      <c r="H11" s="89" t="s">
        <v>99</v>
      </c>
      <c r="I11" s="88" t="s">
        <v>99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4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4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4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38</v>
      </c>
      <c r="C15" s="394" t="s">
        <v>38</v>
      </c>
      <c r="D15" s="19"/>
      <c r="E15" s="93">
        <f>+'PSS-A1'!I18</f>
        <v>0</v>
      </c>
      <c r="F15" s="94">
        <f t="shared" si="0"/>
        <v>0</v>
      </c>
      <c r="G15" s="594"/>
      <c r="H15" s="95">
        <f t="shared" si="1"/>
        <v>0</v>
      </c>
      <c r="I15" s="96">
        <f t="shared" si="2"/>
        <v>0</v>
      </c>
      <c r="J15" s="396" t="s">
        <v>38</v>
      </c>
    </row>
    <row r="16" spans="1:14">
      <c r="A16" s="90">
        <f>+'PSS-A1'!C19</f>
        <v>0</v>
      </c>
      <c r="B16" s="91"/>
      <c r="C16" s="394" t="s">
        <v>38</v>
      </c>
      <c r="D16" s="19"/>
      <c r="E16" s="93">
        <f>+'PSS-A1'!I19</f>
        <v>0</v>
      </c>
      <c r="F16" s="94">
        <f t="shared" si="0"/>
        <v>0</v>
      </c>
      <c r="G16" s="594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4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4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4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4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4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4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4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4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4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4"/>
      <c r="H26" s="95">
        <f t="shared" si="1"/>
        <v>0</v>
      </c>
      <c r="I26" s="96">
        <f t="shared" si="2"/>
        <v>0</v>
      </c>
    </row>
    <row r="27" spans="1:14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595" t="s">
        <v>106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6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  <c r="N32" s="57" t="s">
        <v>38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595" t="s">
        <v>112</v>
      </c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10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  <c r="J65" s="425"/>
    </row>
    <row r="91" spans="5:5">
      <c r="E91" s="57" t="s">
        <v>38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64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331">
        <f>+'PSS-A1'!D4</f>
        <v>0</v>
      </c>
      <c r="C4" s="332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333" t="str">
        <f>+'PSS-A1'!D7</f>
        <v>XX/XX/20XX</v>
      </c>
      <c r="C5" s="334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FFC4ABF1-437B-419A-AEC9-D7413FDFCD2F}"/>
</file>

<file path=customXml/itemProps2.xml><?xml version="1.0" encoding="utf-8"?>
<ds:datastoreItem xmlns:ds="http://schemas.openxmlformats.org/officeDocument/2006/customXml" ds:itemID="{15BDBE84-A769-47D9-BCAB-B96465163324}"/>
</file>

<file path=customXml/itemProps3.xml><?xml version="1.0" encoding="utf-8"?>
<ds:datastoreItem xmlns:ds="http://schemas.openxmlformats.org/officeDocument/2006/customXml" ds:itemID="{CF67F2D8-0467-45DF-B4DD-44E4A660E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Pietrosanto Marco</cp:lastModifiedBy>
  <cp:revision/>
  <dcterms:created xsi:type="dcterms:W3CDTF">2001-07-18T09:55:12Z</dcterms:created>
  <dcterms:modified xsi:type="dcterms:W3CDTF">2025-06-23T11:30:09Z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