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eltrin\Desktop\ATTIVITA' IN CORSO\SUPPORTO ISTRUTTORIE\Bando Sistemi Navigazione Trasporto Umano e Automatico\"/>
    </mc:Choice>
  </mc:AlternateContent>
  <xr:revisionPtr revIDLastSave="0" documentId="13_ncr:1_{8342B30A-728A-43D2-A161-C4D4CB60BE05}" xr6:coauthVersionLast="36" xr6:coauthVersionMax="36" xr10:uidLastSave="{00000000-0000-0000-0000-000000000000}"/>
  <workbookProtection workbookPassword="CC7E" lockStructure="1"/>
  <bookViews>
    <workbookView xWindow="0" yWindow="0" windowWidth="28770" windowHeight="12360" tabRatio="805" firstSheet="2" activeTab="24" xr2:uid="{00000000-000D-0000-FFFF-FFFF00000000}"/>
  </bookViews>
  <sheets>
    <sheet name="SPIEGAZIONI PSS-A" sheetId="52" r:id="rId1"/>
    <sheet name="Da leggere" sheetId="149" r:id="rId2"/>
    <sheet name="PSS-A1" sheetId="65" r:id="rId3"/>
    <sheet name="1" sheetId="23" r:id="rId4"/>
    <sheet name="2" sheetId="24" r:id="rId5"/>
    <sheet name="3" sheetId="53" r:id="rId6"/>
    <sheet name="4" sheetId="93" r:id="rId7"/>
    <sheet name="5" sheetId="108" r:id="rId8"/>
    <sheet name="6" sheetId="150" r:id="rId9"/>
    <sheet name="7" sheetId="151" r:id="rId10"/>
    <sheet name="8" sheetId="152" r:id="rId11"/>
    <sheet name="9" sheetId="153" r:id="rId12"/>
    <sheet name="10" sheetId="154" r:id="rId13"/>
    <sheet name="11" sheetId="156" r:id="rId14"/>
    <sheet name="12" sheetId="157" r:id="rId15"/>
    <sheet name="13" sheetId="158" r:id="rId16"/>
    <sheet name="14" sheetId="159" r:id="rId17"/>
    <sheet name="15" sheetId="160" r:id="rId18"/>
    <sheet name="16" sheetId="161" r:id="rId19"/>
    <sheet name="17" sheetId="162" r:id="rId20"/>
    <sheet name="18" sheetId="163" r:id="rId21"/>
    <sheet name="19" sheetId="164" r:id="rId22"/>
    <sheet name="20" sheetId="165" r:id="rId23"/>
    <sheet name="PSSA2 TOTALE" sheetId="20" r:id="rId24"/>
    <sheet name="PSS A8" sheetId="166" r:id="rId25"/>
    <sheet name="VIAGGI E TRASFERTE" sheetId="46" r:id="rId26"/>
    <sheet name="ALTRICOSTI" sheetId="47" r:id="rId27"/>
    <sheet name="COSTI ORARI" sheetId="48" r:id="rId28"/>
  </sheets>
  <definedNames>
    <definedName name="_xlnm.Print_Area" localSheetId="3">'1'!$A$2:$I$65</definedName>
    <definedName name="_xlnm.Print_Area" localSheetId="12">'10'!$A$2:$I$65</definedName>
    <definedName name="_xlnm.Print_Area" localSheetId="13">'11'!$A$2:$I$65</definedName>
    <definedName name="_xlnm.Print_Area" localSheetId="14">'12'!$A$2:$I$65</definedName>
    <definedName name="_xlnm.Print_Area" localSheetId="15">'13'!$A$2:$I$65</definedName>
    <definedName name="_xlnm.Print_Area" localSheetId="16">'14'!$A$2:$I$65</definedName>
    <definedName name="_xlnm.Print_Area" localSheetId="17">'15'!$A$2:$I$65</definedName>
    <definedName name="_xlnm.Print_Area" localSheetId="18">'16'!$A$2:$I$65</definedName>
    <definedName name="_xlnm.Print_Area" localSheetId="19">'17'!$A$2:$I$65</definedName>
    <definedName name="_xlnm.Print_Area" localSheetId="20">'18'!$A$2:$I$65</definedName>
    <definedName name="_xlnm.Print_Area" localSheetId="21">'19'!$A$2:$I$65</definedName>
    <definedName name="_xlnm.Print_Area" localSheetId="4">'2'!$A$2:$I$65</definedName>
    <definedName name="_xlnm.Print_Area" localSheetId="22">'20'!$A$2:$I$65</definedName>
    <definedName name="_xlnm.Print_Area" localSheetId="5">'3'!$A$2:$I$65</definedName>
    <definedName name="_xlnm.Print_Area" localSheetId="6">'4'!$A$2:$I$65</definedName>
    <definedName name="_xlnm.Print_Area" localSheetId="7">'5'!$A$2:$I$65</definedName>
    <definedName name="_xlnm.Print_Area" localSheetId="8">'6'!$A$2:$I$65</definedName>
    <definedName name="_xlnm.Print_Area" localSheetId="9">'7'!$A$2:$I$65</definedName>
    <definedName name="_xlnm.Print_Area" localSheetId="10">'8'!$A$2:$I$65</definedName>
    <definedName name="_xlnm.Print_Area" localSheetId="11">'9'!$A$2:$I$65</definedName>
    <definedName name="_xlnm.Print_Area" localSheetId="26">ALTRICOSTI!$B$2:$H$76</definedName>
    <definedName name="_xlnm.Print_Area" localSheetId="27">'COSTI ORARI'!$B$4:$L$46</definedName>
    <definedName name="_xlnm.Print_Area" localSheetId="23">'PSSA2 TOTALE'!$B$2:$J$65</definedName>
    <definedName name="_xlnm.Print_Area" localSheetId="0">'SPIEGAZIONI PSS-A'!$A$1:$M$67</definedName>
    <definedName name="_xlnm.Print_Area" localSheetId="25">'VIAGGI E TRASFERTE'!$B$2:$N$101</definedName>
    <definedName name="Durata" localSheetId="12">OFFSET('10'!Evento,0,3)</definedName>
    <definedName name="Durata" localSheetId="13">OFFSET('11'!Evento,0,3)</definedName>
    <definedName name="Durata" localSheetId="14">OFFSET('12'!Evento,0,3)</definedName>
    <definedName name="Durata" localSheetId="15">OFFSET('13'!Evento,0,3)</definedName>
    <definedName name="Durata" localSheetId="16">OFFSET('14'!Evento,0,3)</definedName>
    <definedName name="Durata" localSheetId="17">OFFSET('15'!Evento,0,3)</definedName>
    <definedName name="Durata" localSheetId="18">OFFSET('16'!Evento,0,3)</definedName>
    <definedName name="Durata" localSheetId="19">OFFSET('17'!Evento,0,3)</definedName>
    <definedName name="Durata" localSheetId="20">OFFSET('18'!Evento,0,3)</definedName>
    <definedName name="Durata" localSheetId="21">OFFSET('19'!Evento,0,3)</definedName>
    <definedName name="Durata" localSheetId="22">OFFSET('20'!Evento,0,3)</definedName>
    <definedName name="Durata" localSheetId="7">OFFSET(Evento,0,3)</definedName>
    <definedName name="Durata" localSheetId="8">OFFSET('6'!Evento,0,3)</definedName>
    <definedName name="Durata" localSheetId="9">OFFSET('7'!Evento,0,3)</definedName>
    <definedName name="Durata" localSheetId="10">OFFSET('8'!Evento,0,3)</definedName>
    <definedName name="Durata" localSheetId="11">OFFSET('9'!Evento,0,3)</definedName>
    <definedName name="Durata">OFFSET(Evento,0,3)</definedName>
    <definedName name="Evento" localSheetId="12">OFFSET(#REF!,0,0,COUNTIF(#REF!,"&lt;&gt;")-1)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8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>OFFSET(#REF!,0,0,COUNTIF(#REF!,"&lt;&gt;")-1)</definedName>
    <definedName name="Inizio" localSheetId="12">OFFSET('10'!Evento,0,1)</definedName>
    <definedName name="Inizio" localSheetId="13">OFFSET('11'!Evento,0,1)</definedName>
    <definedName name="Inizio" localSheetId="14">OFFSET('12'!Evento,0,1)</definedName>
    <definedName name="Inizio" localSheetId="15">OFFSET('13'!Evento,0,1)</definedName>
    <definedName name="Inizio" localSheetId="16">OFFSET('14'!Evento,0,1)</definedName>
    <definedName name="Inizio" localSheetId="17">OFFSET('15'!Evento,0,1)</definedName>
    <definedName name="Inizio" localSheetId="18">OFFSET('16'!Evento,0,1)</definedName>
    <definedName name="Inizio" localSheetId="19">OFFSET('17'!Evento,0,1)</definedName>
    <definedName name="Inizio" localSheetId="20">OFFSET('18'!Evento,0,1)</definedName>
    <definedName name="Inizio" localSheetId="21">OFFSET('19'!Evento,0,1)</definedName>
    <definedName name="Inizio" localSheetId="22">OFFSET('20'!Evento,0,1)</definedName>
    <definedName name="Inizio" localSheetId="7">OFFSET(Evento,0,1)</definedName>
    <definedName name="Inizio" localSheetId="8">OFFSET('6'!Evento,0,1)</definedName>
    <definedName name="Inizio" localSheetId="9">OFFSET('7'!Evento,0,1)</definedName>
    <definedName name="Inizio" localSheetId="10">OFFSET('8'!Evento,0,1)</definedName>
    <definedName name="Inizio" localSheetId="11">OFFSET('9'!Evento,0,1)</definedName>
    <definedName name="Inizio">OFFSET(Evento,0,1)</definedName>
  </definedNames>
  <calcPr calcId="191029"/>
</workbook>
</file>

<file path=xl/calcChain.xml><?xml version="1.0" encoding="utf-8"?>
<calcChain xmlns="http://schemas.openxmlformats.org/spreadsheetml/2006/main">
  <c r="J3" i="20" l="1"/>
  <c r="H60" i="165" l="1"/>
  <c r="D60" i="165"/>
  <c r="U18" i="166" l="1"/>
  <c r="U17" i="166"/>
  <c r="U16" i="166"/>
  <c r="U15" i="166"/>
  <c r="U14" i="166"/>
  <c r="U13" i="166"/>
  <c r="U12" i="166"/>
  <c r="U11" i="166"/>
  <c r="U10" i="166"/>
  <c r="U9" i="166"/>
  <c r="U8" i="166"/>
  <c r="U7" i="166"/>
  <c r="U6" i="166"/>
  <c r="U5" i="166"/>
  <c r="U4" i="166"/>
  <c r="T18" i="166"/>
  <c r="T17" i="166"/>
  <c r="T16" i="166"/>
  <c r="T15" i="166"/>
  <c r="T14" i="166"/>
  <c r="T13" i="166"/>
  <c r="T12" i="166"/>
  <c r="T11" i="166"/>
  <c r="T10" i="166"/>
  <c r="T9" i="166"/>
  <c r="T8" i="166"/>
  <c r="T7" i="166"/>
  <c r="T6" i="166"/>
  <c r="T5" i="166"/>
  <c r="T4" i="166"/>
  <c r="S18" i="166"/>
  <c r="S17" i="166"/>
  <c r="S16" i="166"/>
  <c r="S15" i="166"/>
  <c r="S14" i="166"/>
  <c r="S13" i="166"/>
  <c r="S12" i="166"/>
  <c r="S11" i="166"/>
  <c r="S10" i="166"/>
  <c r="S9" i="166"/>
  <c r="S8" i="166"/>
  <c r="S7" i="166"/>
  <c r="S6" i="166"/>
  <c r="S5" i="166"/>
  <c r="S4" i="166"/>
  <c r="R18" i="166"/>
  <c r="R17" i="166"/>
  <c r="R16" i="166"/>
  <c r="R15" i="166"/>
  <c r="R14" i="166"/>
  <c r="R13" i="166"/>
  <c r="R12" i="166"/>
  <c r="R11" i="166"/>
  <c r="R10" i="166"/>
  <c r="R9" i="166"/>
  <c r="R8" i="166"/>
  <c r="R7" i="166"/>
  <c r="R6" i="166"/>
  <c r="R5" i="166"/>
  <c r="R4" i="166"/>
  <c r="Q18" i="166"/>
  <c r="Q17" i="166"/>
  <c r="Q16" i="166"/>
  <c r="Q15" i="166"/>
  <c r="Q14" i="166"/>
  <c r="Q13" i="166"/>
  <c r="Q12" i="166"/>
  <c r="Q11" i="166"/>
  <c r="Q10" i="166"/>
  <c r="Q9" i="166"/>
  <c r="Q8" i="166"/>
  <c r="Q7" i="166"/>
  <c r="Q6" i="166"/>
  <c r="Q5" i="166"/>
  <c r="Q4" i="166"/>
  <c r="P18" i="166"/>
  <c r="P17" i="166"/>
  <c r="P16" i="166"/>
  <c r="P15" i="166"/>
  <c r="P14" i="166"/>
  <c r="P13" i="166"/>
  <c r="P12" i="166"/>
  <c r="P11" i="166"/>
  <c r="P10" i="166"/>
  <c r="P9" i="166"/>
  <c r="P8" i="166"/>
  <c r="P7" i="166"/>
  <c r="P6" i="166"/>
  <c r="P5" i="166"/>
  <c r="P4" i="166"/>
  <c r="O18" i="166"/>
  <c r="O17" i="166"/>
  <c r="O16" i="166"/>
  <c r="O15" i="166"/>
  <c r="O14" i="166"/>
  <c r="O13" i="166"/>
  <c r="O12" i="166"/>
  <c r="O11" i="166"/>
  <c r="O10" i="166"/>
  <c r="O9" i="166"/>
  <c r="O8" i="166"/>
  <c r="O7" i="166"/>
  <c r="O6" i="166"/>
  <c r="O5" i="166"/>
  <c r="O4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N5" i="166"/>
  <c r="N4" i="166"/>
  <c r="M18" i="166"/>
  <c r="M17" i="166"/>
  <c r="M16" i="166"/>
  <c r="M15" i="166"/>
  <c r="M14" i="166"/>
  <c r="M13" i="166"/>
  <c r="M12" i="166"/>
  <c r="M11" i="166"/>
  <c r="M10" i="166"/>
  <c r="M9" i="166"/>
  <c r="M8" i="166"/>
  <c r="M7" i="166"/>
  <c r="M6" i="166"/>
  <c r="M5" i="166"/>
  <c r="M4" i="166"/>
  <c r="L18" i="166"/>
  <c r="L17" i="166"/>
  <c r="L16" i="166"/>
  <c r="L15" i="166"/>
  <c r="L14" i="166"/>
  <c r="L13" i="166"/>
  <c r="L12" i="166"/>
  <c r="L11" i="166"/>
  <c r="L10" i="166"/>
  <c r="L9" i="166"/>
  <c r="L8" i="166"/>
  <c r="L7" i="166"/>
  <c r="L6" i="166"/>
  <c r="L5" i="166"/>
  <c r="L4" i="166"/>
  <c r="K18" i="166"/>
  <c r="K17" i="166"/>
  <c r="K16" i="166"/>
  <c r="K15" i="166"/>
  <c r="K14" i="166"/>
  <c r="K13" i="166"/>
  <c r="K12" i="166"/>
  <c r="K11" i="166"/>
  <c r="K10" i="166"/>
  <c r="K9" i="166"/>
  <c r="K8" i="166"/>
  <c r="K7" i="166"/>
  <c r="K6" i="166"/>
  <c r="K5" i="166"/>
  <c r="K4" i="166"/>
  <c r="J18" i="166"/>
  <c r="J17" i="166"/>
  <c r="J16" i="166"/>
  <c r="J15" i="166"/>
  <c r="J14" i="166"/>
  <c r="J13" i="166"/>
  <c r="J12" i="166"/>
  <c r="J11" i="166"/>
  <c r="J10" i="166"/>
  <c r="J9" i="166"/>
  <c r="J8" i="166"/>
  <c r="J7" i="166"/>
  <c r="J6" i="166"/>
  <c r="J5" i="166"/>
  <c r="J4" i="166"/>
  <c r="I18" i="166"/>
  <c r="I17" i="166"/>
  <c r="I16" i="166"/>
  <c r="I15" i="166"/>
  <c r="I14" i="166"/>
  <c r="I13" i="166"/>
  <c r="I12" i="166"/>
  <c r="I11" i="166"/>
  <c r="I10" i="166"/>
  <c r="I9" i="166"/>
  <c r="I8" i="166"/>
  <c r="I7" i="166"/>
  <c r="I6" i="166"/>
  <c r="I5" i="166"/>
  <c r="I4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6" i="166"/>
  <c r="H5" i="166"/>
  <c r="H4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G5" i="166"/>
  <c r="G4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F6" i="166"/>
  <c r="F5" i="166"/>
  <c r="F4" i="166"/>
  <c r="E18" i="166"/>
  <c r="E17" i="166"/>
  <c r="E16" i="166"/>
  <c r="E15" i="166"/>
  <c r="E14" i="166"/>
  <c r="E13" i="166"/>
  <c r="E12" i="166"/>
  <c r="E11" i="166"/>
  <c r="E10" i="166"/>
  <c r="E9" i="166"/>
  <c r="E8" i="166"/>
  <c r="E7" i="166"/>
  <c r="E6" i="166"/>
  <c r="E5" i="166"/>
  <c r="E4" i="166"/>
  <c r="D18" i="166"/>
  <c r="D16" i="166"/>
  <c r="D17" i="166"/>
  <c r="D15" i="166"/>
  <c r="D14" i="166"/>
  <c r="D13" i="166"/>
  <c r="D12" i="166"/>
  <c r="D11" i="166"/>
  <c r="D10" i="166"/>
  <c r="D9" i="166"/>
  <c r="D8" i="166"/>
  <c r="D7" i="166"/>
  <c r="D6" i="166"/>
  <c r="D5" i="166"/>
  <c r="D4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6" i="166"/>
  <c r="C5" i="166"/>
  <c r="C4" i="166"/>
  <c r="B18" i="166"/>
  <c r="B17" i="166"/>
  <c r="B16" i="166"/>
  <c r="B15" i="166"/>
  <c r="V15" i="166" s="1"/>
  <c r="B14" i="166"/>
  <c r="B13" i="166"/>
  <c r="B12" i="166"/>
  <c r="B11" i="166"/>
  <c r="V11" i="166" s="1"/>
  <c r="B10" i="166"/>
  <c r="B9" i="166"/>
  <c r="B8" i="166"/>
  <c r="B7" i="166"/>
  <c r="V7" i="166" s="1"/>
  <c r="B6" i="166"/>
  <c r="B5" i="166"/>
  <c r="B4" i="166"/>
  <c r="V54" i="166"/>
  <c r="V4" i="166" l="1"/>
  <c r="V8" i="166"/>
  <c r="V12" i="166"/>
  <c r="V16" i="166"/>
  <c r="V5" i="166"/>
  <c r="V9" i="166"/>
  <c r="V13" i="166"/>
  <c r="V17" i="166"/>
  <c r="V6" i="166"/>
  <c r="V10" i="166"/>
  <c r="V14" i="166"/>
  <c r="V18" i="166"/>
  <c r="F19" i="166"/>
  <c r="K19" i="166"/>
  <c r="O19" i="166"/>
  <c r="B19" i="166"/>
  <c r="J19" i="166"/>
  <c r="N19" i="166"/>
  <c r="R19" i="166"/>
  <c r="E19" i="166"/>
  <c r="H19" i="166"/>
  <c r="M19" i="166"/>
  <c r="S19" i="166"/>
  <c r="G19" i="166"/>
  <c r="I19" i="166"/>
  <c r="Q19" i="166"/>
  <c r="U19" i="166"/>
  <c r="L19" i="166"/>
  <c r="P19" i="166"/>
  <c r="T19" i="166"/>
  <c r="D19" i="166"/>
  <c r="C19" i="166"/>
  <c r="D4" i="23"/>
  <c r="U1" i="166"/>
  <c r="T1" i="166"/>
  <c r="S1" i="166"/>
  <c r="R1" i="166"/>
  <c r="Q1" i="166"/>
  <c r="P1" i="166"/>
  <c r="O1" i="166"/>
  <c r="N1" i="166"/>
  <c r="M1" i="166"/>
  <c r="L1" i="166"/>
  <c r="K1" i="166"/>
  <c r="J1" i="166"/>
  <c r="I1" i="166"/>
  <c r="H1" i="166"/>
  <c r="G1" i="166"/>
  <c r="F1" i="166"/>
  <c r="E1" i="166"/>
  <c r="D1" i="166"/>
  <c r="C1" i="166"/>
  <c r="B1" i="166"/>
  <c r="V19" i="166" l="1"/>
  <c r="V57" i="166"/>
  <c r="U45" i="166"/>
  <c r="T45" i="166"/>
  <c r="S45" i="166"/>
  <c r="R45" i="166"/>
  <c r="Q45" i="166"/>
  <c r="P45" i="166"/>
  <c r="O45" i="166"/>
  <c r="N45" i="166"/>
  <c r="M45" i="166"/>
  <c r="L45" i="166"/>
  <c r="K45" i="166"/>
  <c r="J45" i="166"/>
  <c r="I45" i="166"/>
  <c r="H45" i="166"/>
  <c r="G45" i="166"/>
  <c r="F45" i="166"/>
  <c r="E45" i="166"/>
  <c r="D45" i="166"/>
  <c r="B28" i="166"/>
  <c r="C28" i="166"/>
  <c r="C45" i="166"/>
  <c r="B45" i="166"/>
  <c r="A53" i="166"/>
  <c r="A55" i="166"/>
  <c r="A56" i="166"/>
  <c r="A57" i="166"/>
  <c r="A58" i="166"/>
  <c r="A46" i="166"/>
  <c r="A47" i="166"/>
  <c r="A48" i="166"/>
  <c r="A49" i="166"/>
  <c r="A51" i="166"/>
  <c r="A52" i="166"/>
  <c r="A37" i="166"/>
  <c r="A38" i="166"/>
  <c r="A39" i="166"/>
  <c r="A40" i="166"/>
  <c r="A41" i="166"/>
  <c r="A42" i="166"/>
  <c r="A43" i="166"/>
  <c r="A44" i="166"/>
  <c r="A45" i="166"/>
  <c r="A28" i="166"/>
  <c r="A29" i="166"/>
  <c r="A30" i="166"/>
  <c r="A31" i="166"/>
  <c r="A32" i="166"/>
  <c r="A33" i="166"/>
  <c r="A34" i="166"/>
  <c r="A35" i="166"/>
  <c r="A36" i="166"/>
  <c r="A3" i="166"/>
  <c r="A21" i="166"/>
  <c r="A2" i="166"/>
  <c r="V28" i="166" l="1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F58" i="165"/>
  <c r="F56" i="165"/>
  <c r="I56" i="165" s="1"/>
  <c r="F55" i="165"/>
  <c r="I55" i="165" s="1"/>
  <c r="U48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H45" i="165"/>
  <c r="D45" i="165"/>
  <c r="E45" i="165" s="1"/>
  <c r="F45" i="165" s="1"/>
  <c r="I45" i="165" s="1"/>
  <c r="U38" i="166" s="1"/>
  <c r="D44" i="165"/>
  <c r="H43" i="165"/>
  <c r="D43" i="165"/>
  <c r="E43" i="165" s="1"/>
  <c r="F43" i="165" s="1"/>
  <c r="I43" i="165" s="1"/>
  <c r="U36" i="166" s="1"/>
  <c r="D41" i="165"/>
  <c r="E41" i="165" s="1"/>
  <c r="F41" i="165" s="1"/>
  <c r="H40" i="165"/>
  <c r="D40" i="165"/>
  <c r="E40" i="165" s="1"/>
  <c r="F40" i="165" s="1"/>
  <c r="I40" i="165" s="1"/>
  <c r="U33" i="166" s="1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I55" i="164"/>
  <c r="T48" i="166" s="1"/>
  <c r="F55" i="164"/>
  <c r="E54" i="164"/>
  <c r="F54" i="164" s="1"/>
  <c r="D54" i="164"/>
  <c r="E53" i="164"/>
  <c r="D53" i="164"/>
  <c r="G50" i="164"/>
  <c r="C50" i="164"/>
  <c r="D49" i="164"/>
  <c r="H49" i="164" s="1"/>
  <c r="E48" i="164"/>
  <c r="F48" i="164" s="1"/>
  <c r="I48" i="164" s="1"/>
  <c r="T41" i="166" s="1"/>
  <c r="D48" i="164"/>
  <c r="H48" i="164" s="1"/>
  <c r="H47" i="164"/>
  <c r="E47" i="164"/>
  <c r="F47" i="164" s="1"/>
  <c r="I47" i="164" s="1"/>
  <c r="T40" i="166" s="1"/>
  <c r="D47" i="164"/>
  <c r="D46" i="164"/>
  <c r="E46" i="164" s="1"/>
  <c r="F46" i="164" s="1"/>
  <c r="D45" i="164"/>
  <c r="D44" i="164"/>
  <c r="H44" i="164" s="1"/>
  <c r="H43" i="164"/>
  <c r="D43" i="164"/>
  <c r="E43" i="164" s="1"/>
  <c r="F43" i="164" s="1"/>
  <c r="D41" i="164"/>
  <c r="E41" i="164" s="1"/>
  <c r="F41" i="164" s="1"/>
  <c r="E40" i="164"/>
  <c r="F40" i="164" s="1"/>
  <c r="I40" i="164" s="1"/>
  <c r="T33" i="166" s="1"/>
  <c r="D40" i="164"/>
  <c r="H40" i="164" s="1"/>
  <c r="D39" i="164"/>
  <c r="H39" i="164" s="1"/>
  <c r="D38" i="164"/>
  <c r="E38" i="164" s="1"/>
  <c r="F38" i="164" s="1"/>
  <c r="E34" i="164"/>
  <c r="H34" i="164" s="1"/>
  <c r="C34" i="164"/>
  <c r="A34" i="164"/>
  <c r="E33" i="164"/>
  <c r="C33" i="164"/>
  <c r="A33" i="164"/>
  <c r="E32" i="164"/>
  <c r="F32" i="164" s="1"/>
  <c r="C32" i="164"/>
  <c r="A32" i="164"/>
  <c r="E31" i="164"/>
  <c r="C31" i="164"/>
  <c r="A31" i="164"/>
  <c r="E30" i="164"/>
  <c r="F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F20" i="164"/>
  <c r="I20" i="164" s="1"/>
  <c r="E20" i="164"/>
  <c r="H20" i="164" s="1"/>
  <c r="A20" i="164"/>
  <c r="H19" i="164"/>
  <c r="F19" i="164"/>
  <c r="E19" i="164"/>
  <c r="A19" i="164"/>
  <c r="H18" i="164"/>
  <c r="F18" i="164"/>
  <c r="E18" i="164"/>
  <c r="A18" i="164"/>
  <c r="E17" i="164"/>
  <c r="A17" i="164"/>
  <c r="E16" i="164"/>
  <c r="A16" i="164"/>
  <c r="H15" i="164"/>
  <c r="F15" i="164"/>
  <c r="E15" i="164"/>
  <c r="A15" i="164"/>
  <c r="H14" i="164"/>
  <c r="F14" i="164"/>
  <c r="E14" i="164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48" i="166" s="1"/>
  <c r="F54" i="163"/>
  <c r="E54" i="163"/>
  <c r="D54" i="163"/>
  <c r="E53" i="163"/>
  <c r="D53" i="163"/>
  <c r="G50" i="163"/>
  <c r="C50" i="163"/>
  <c r="D49" i="163"/>
  <c r="H49" i="163" s="1"/>
  <c r="H48" i="163"/>
  <c r="D48" i="163"/>
  <c r="E48" i="163" s="1"/>
  <c r="F48" i="163" s="1"/>
  <c r="D47" i="163"/>
  <c r="E47" i="163" s="1"/>
  <c r="F47" i="163" s="1"/>
  <c r="D46" i="163"/>
  <c r="D45" i="163"/>
  <c r="H45" i="163" s="1"/>
  <c r="H44" i="163"/>
  <c r="D44" i="163"/>
  <c r="E44" i="163" s="1"/>
  <c r="F44" i="163" s="1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F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H23" i="163"/>
  <c r="F23" i="163"/>
  <c r="E23" i="163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I55" i="162"/>
  <c r="R48" i="166" s="1"/>
  <c r="F55" i="162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H12" i="162"/>
  <c r="E12" i="162"/>
  <c r="F12" i="162" s="1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48" i="166" s="1"/>
  <c r="E54" i="161"/>
  <c r="F54" i="161" s="1"/>
  <c r="D54" i="161"/>
  <c r="E53" i="161"/>
  <c r="D53" i="161"/>
  <c r="G50" i="161"/>
  <c r="C50" i="161"/>
  <c r="H49" i="161"/>
  <c r="D49" i="161"/>
  <c r="E49" i="161" s="1"/>
  <c r="F49" i="161" s="1"/>
  <c r="D48" i="161"/>
  <c r="E48" i="161" s="1"/>
  <c r="F48" i="161" s="1"/>
  <c r="D47" i="161"/>
  <c r="H47" i="161" s="1"/>
  <c r="D46" i="161"/>
  <c r="H46" i="161" s="1"/>
  <c r="H45" i="161"/>
  <c r="D45" i="161"/>
  <c r="E45" i="161" s="1"/>
  <c r="F45" i="161" s="1"/>
  <c r="D44" i="161"/>
  <c r="E44" i="161" s="1"/>
  <c r="F44" i="161" s="1"/>
  <c r="D43" i="161"/>
  <c r="H43" i="161" s="1"/>
  <c r="D41" i="161"/>
  <c r="H41" i="161" s="1"/>
  <c r="H40" i="161"/>
  <c r="D40" i="161"/>
  <c r="E40" i="161" s="1"/>
  <c r="F40" i="161" s="1"/>
  <c r="D39" i="161"/>
  <c r="E39" i="161" s="1"/>
  <c r="F39" i="161" s="1"/>
  <c r="D38" i="161"/>
  <c r="H38" i="161" s="1"/>
  <c r="E34" i="161"/>
  <c r="H34" i="161" s="1"/>
  <c r="C34" i="161"/>
  <c r="A34" i="161"/>
  <c r="H33" i="161"/>
  <c r="F33" i="161"/>
  <c r="E33" i="161"/>
  <c r="C33" i="161"/>
  <c r="A33" i="161"/>
  <c r="E32" i="161"/>
  <c r="H32" i="161" s="1"/>
  <c r="C32" i="161"/>
  <c r="A32" i="161"/>
  <c r="H31" i="161"/>
  <c r="F31" i="161"/>
  <c r="E31" i="161"/>
  <c r="C31" i="161"/>
  <c r="A31" i="161"/>
  <c r="E30" i="161"/>
  <c r="H30" i="161" s="1"/>
  <c r="C30" i="161"/>
  <c r="A30" i="161"/>
  <c r="H29" i="161"/>
  <c r="F29" i="161"/>
  <c r="E29" i="161"/>
  <c r="C29" i="161"/>
  <c r="A29" i="161"/>
  <c r="G27" i="161"/>
  <c r="D27" i="161"/>
  <c r="E26" i="161"/>
  <c r="H26" i="161" s="1"/>
  <c r="A26" i="161"/>
  <c r="E25" i="161"/>
  <c r="H25" i="161" s="1"/>
  <c r="A25" i="161"/>
  <c r="H24" i="161"/>
  <c r="E24" i="161"/>
  <c r="F24" i="161" s="1"/>
  <c r="A24" i="161"/>
  <c r="E23" i="161"/>
  <c r="H23" i="161" s="1"/>
  <c r="A23" i="161"/>
  <c r="E22" i="161"/>
  <c r="H22" i="161" s="1"/>
  <c r="A22" i="161"/>
  <c r="F21" i="161"/>
  <c r="E21" i="161"/>
  <c r="H21" i="161" s="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30" i="163" l="1"/>
  <c r="H29" i="165"/>
  <c r="I29" i="165" s="1"/>
  <c r="U22" i="166" s="1"/>
  <c r="F30" i="165"/>
  <c r="I30" i="165" s="1"/>
  <c r="U23" i="166" s="1"/>
  <c r="H31" i="165"/>
  <c r="I31" i="165" s="1"/>
  <c r="U24" i="166" s="1"/>
  <c r="F17" i="161"/>
  <c r="I17" i="161" s="1"/>
  <c r="H20" i="161"/>
  <c r="F26" i="162"/>
  <c r="I19" i="164"/>
  <c r="I23" i="163"/>
  <c r="F31" i="163"/>
  <c r="I31" i="163" s="1"/>
  <c r="S24" i="166" s="1"/>
  <c r="F34" i="164"/>
  <c r="I34" i="164" s="1"/>
  <c r="T27" i="166" s="1"/>
  <c r="H30" i="164"/>
  <c r="I30" i="164" s="1"/>
  <c r="T23" i="166" s="1"/>
  <c r="H32" i="164"/>
  <c r="F36" i="162"/>
  <c r="H15" i="162"/>
  <c r="F22" i="162"/>
  <c r="I22" i="162" s="1"/>
  <c r="F19" i="163"/>
  <c r="I19" i="163" s="1"/>
  <c r="F16" i="162"/>
  <c r="I16" i="162" s="1"/>
  <c r="F13" i="163"/>
  <c r="I26" i="162"/>
  <c r="I14" i="164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3" i="166" s="1"/>
  <c r="E45" i="162"/>
  <c r="F45" i="162" s="1"/>
  <c r="I45" i="162" s="1"/>
  <c r="R38" i="166" s="1"/>
  <c r="H47" i="163"/>
  <c r="I47" i="163" s="1"/>
  <c r="S40" i="166" s="1"/>
  <c r="E49" i="163"/>
  <c r="F49" i="163" s="1"/>
  <c r="I49" i="163" s="1"/>
  <c r="S42" i="166" s="1"/>
  <c r="I18" i="164"/>
  <c r="F22" i="164"/>
  <c r="I22" i="164" s="1"/>
  <c r="E39" i="164"/>
  <c r="F39" i="164" s="1"/>
  <c r="I39" i="164" s="1"/>
  <c r="T32" i="166" s="1"/>
  <c r="I24" i="161"/>
  <c r="F25" i="161"/>
  <c r="I25" i="161" s="1"/>
  <c r="H39" i="161"/>
  <c r="H50" i="161" s="1"/>
  <c r="E41" i="161"/>
  <c r="F41" i="161" s="1"/>
  <c r="I41" i="161" s="1"/>
  <c r="Q34" i="166" s="1"/>
  <c r="H44" i="161"/>
  <c r="E46" i="161"/>
  <c r="F46" i="161" s="1"/>
  <c r="I46" i="161" s="1"/>
  <c r="Q39" i="166" s="1"/>
  <c r="H48" i="161"/>
  <c r="I48" i="161" s="1"/>
  <c r="Q41" i="166" s="1"/>
  <c r="F20" i="162"/>
  <c r="I20" i="162" s="1"/>
  <c r="H23" i="162"/>
  <c r="H38" i="162"/>
  <c r="H43" i="162"/>
  <c r="I43" i="162" s="1"/>
  <c r="R36" i="166" s="1"/>
  <c r="H47" i="162"/>
  <c r="H49" i="162"/>
  <c r="I49" i="162" s="1"/>
  <c r="R42" i="166" s="1"/>
  <c r="I13" i="163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5" i="166" s="1"/>
  <c r="F33" i="163"/>
  <c r="I33" i="163" s="1"/>
  <c r="S26" i="166" s="1"/>
  <c r="F34" i="163"/>
  <c r="I34" i="163" s="1"/>
  <c r="S27" i="166" s="1"/>
  <c r="E39" i="163"/>
  <c r="F39" i="163" s="1"/>
  <c r="I39" i="163" s="1"/>
  <c r="S32" i="166" s="1"/>
  <c r="H43" i="163"/>
  <c r="I43" i="163" s="1"/>
  <c r="S36" i="166" s="1"/>
  <c r="E45" i="163"/>
  <c r="F45" i="163" s="1"/>
  <c r="I45" i="163" s="1"/>
  <c r="S38" i="166" s="1"/>
  <c r="I48" i="163"/>
  <c r="S41" i="166" s="1"/>
  <c r="F23" i="164"/>
  <c r="I23" i="164" s="1"/>
  <c r="F26" i="164"/>
  <c r="I26" i="164" s="1"/>
  <c r="H46" i="164"/>
  <c r="I46" i="164" s="1"/>
  <c r="T39" i="166" s="1"/>
  <c r="F14" i="165"/>
  <c r="H17" i="165"/>
  <c r="I17" i="165" s="1"/>
  <c r="F18" i="165"/>
  <c r="I18" i="165" s="1"/>
  <c r="H21" i="165"/>
  <c r="H22" i="165"/>
  <c r="I22" i="165" s="1"/>
  <c r="H26" i="165"/>
  <c r="I26" i="165" s="1"/>
  <c r="H49" i="165"/>
  <c r="I49" i="165" s="1"/>
  <c r="U42" i="166" s="1"/>
  <c r="I39" i="161"/>
  <c r="Q32" i="166" s="1"/>
  <c r="I44" i="161"/>
  <c r="Q37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3" i="166" s="1"/>
  <c r="I21" i="165"/>
  <c r="H25" i="165"/>
  <c r="I25" i="165" s="1"/>
  <c r="I20" i="161"/>
  <c r="I21" i="161"/>
  <c r="I31" i="161"/>
  <c r="Q24" i="166" s="1"/>
  <c r="I33" i="161"/>
  <c r="Q26" i="166" s="1"/>
  <c r="I40" i="161"/>
  <c r="Q33" i="166" s="1"/>
  <c r="I45" i="161"/>
  <c r="Q38" i="166" s="1"/>
  <c r="I49" i="161"/>
  <c r="Q42" i="166" s="1"/>
  <c r="I12" i="162"/>
  <c r="I30" i="163"/>
  <c r="S23" i="166" s="1"/>
  <c r="I44" i="163"/>
  <c r="S37" i="166" s="1"/>
  <c r="H38" i="164"/>
  <c r="E44" i="164"/>
  <c r="F44" i="164" s="1"/>
  <c r="I44" i="164" s="1"/>
  <c r="T37" i="166" s="1"/>
  <c r="E49" i="164"/>
  <c r="F49" i="164" s="1"/>
  <c r="I49" i="164" s="1"/>
  <c r="T42" i="166" s="1"/>
  <c r="H13" i="165"/>
  <c r="I13" i="165" s="1"/>
  <c r="H33" i="165"/>
  <c r="I33" i="165" s="1"/>
  <c r="U26" i="166" s="1"/>
  <c r="F34" i="165"/>
  <c r="I34" i="165" s="1"/>
  <c r="U27" i="166" s="1"/>
  <c r="E47" i="165"/>
  <c r="F47" i="165" s="1"/>
  <c r="E38" i="165"/>
  <c r="F29" i="163"/>
  <c r="I29" i="163" s="1"/>
  <c r="I29" i="161"/>
  <c r="Q22" i="166" s="1"/>
  <c r="H12" i="161"/>
  <c r="I12" i="161" s="1"/>
  <c r="F12" i="164"/>
  <c r="I12" i="164" s="1"/>
  <c r="H36" i="161"/>
  <c r="H32" i="165"/>
  <c r="F32" i="165"/>
  <c r="F36" i="165" s="1"/>
  <c r="F14" i="161"/>
  <c r="I14" i="161" s="1"/>
  <c r="F22" i="161"/>
  <c r="I22" i="161" s="1"/>
  <c r="E38" i="161"/>
  <c r="E43" i="161"/>
  <c r="F43" i="161" s="1"/>
  <c r="I43" i="161" s="1"/>
  <c r="Q36" i="166" s="1"/>
  <c r="E47" i="161"/>
  <c r="F47" i="161" s="1"/>
  <c r="I47" i="161" s="1"/>
  <c r="Q40" i="166" s="1"/>
  <c r="H13" i="162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I46" i="163" s="1"/>
  <c r="S39" i="166" s="1"/>
  <c r="H16" i="164"/>
  <c r="F16" i="164"/>
  <c r="H36" i="163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F32" i="161"/>
  <c r="I32" i="161" s="1"/>
  <c r="Q25" i="166" s="1"/>
  <c r="F34" i="161"/>
  <c r="I34" i="161" s="1"/>
  <c r="Q27" i="166" s="1"/>
  <c r="H19" i="162"/>
  <c r="H12" i="163"/>
  <c r="H16" i="163"/>
  <c r="F16" i="163"/>
  <c r="F38" i="163"/>
  <c r="H41" i="163"/>
  <c r="E41" i="163"/>
  <c r="F41" i="163" s="1"/>
  <c r="H13" i="164"/>
  <c r="F13" i="164"/>
  <c r="H50" i="164"/>
  <c r="I13" i="162"/>
  <c r="H24" i="163"/>
  <c r="F24" i="163"/>
  <c r="I24" i="163" s="1"/>
  <c r="I15" i="162"/>
  <c r="H17" i="162"/>
  <c r="I17" i="162" s="1"/>
  <c r="I23" i="162"/>
  <c r="H25" i="162"/>
  <c r="I25" i="162" s="1"/>
  <c r="H29" i="162"/>
  <c r="I29" i="162" s="1"/>
  <c r="R22" i="166" s="1"/>
  <c r="H30" i="162"/>
  <c r="I30" i="162" s="1"/>
  <c r="R23" i="166" s="1"/>
  <c r="H31" i="162"/>
  <c r="I31" i="162" s="1"/>
  <c r="R24" i="166" s="1"/>
  <c r="H32" i="162"/>
  <c r="I32" i="162" s="1"/>
  <c r="R25" i="166" s="1"/>
  <c r="H33" i="162"/>
  <c r="I33" i="162" s="1"/>
  <c r="R26" i="166" s="1"/>
  <c r="H34" i="162"/>
  <c r="I34" i="162" s="1"/>
  <c r="R27" i="166" s="1"/>
  <c r="F38" i="162"/>
  <c r="H41" i="162"/>
  <c r="E41" i="162"/>
  <c r="F41" i="162" s="1"/>
  <c r="I41" i="162" s="1"/>
  <c r="R34" i="166" s="1"/>
  <c r="H46" i="162"/>
  <c r="E46" i="162"/>
  <c r="F46" i="162" s="1"/>
  <c r="I47" i="162"/>
  <c r="R40" i="166" s="1"/>
  <c r="H20" i="163"/>
  <c r="F20" i="163"/>
  <c r="H45" i="164"/>
  <c r="E45" i="164"/>
  <c r="F45" i="164" s="1"/>
  <c r="I45" i="164" s="1"/>
  <c r="T38" i="166" s="1"/>
  <c r="H15" i="165"/>
  <c r="F15" i="165"/>
  <c r="H23" i="165"/>
  <c r="F23" i="165"/>
  <c r="I23" i="165" s="1"/>
  <c r="H38" i="163"/>
  <c r="H50" i="163" s="1"/>
  <c r="I15" i="164"/>
  <c r="H25" i="164"/>
  <c r="F25" i="164"/>
  <c r="I25" i="164" s="1"/>
  <c r="H29" i="164"/>
  <c r="F29" i="164"/>
  <c r="H12" i="165"/>
  <c r="F12" i="165"/>
  <c r="I14" i="165"/>
  <c r="H20" i="165"/>
  <c r="F20" i="165"/>
  <c r="F38" i="165"/>
  <c r="H44" i="165"/>
  <c r="E44" i="165"/>
  <c r="F44" i="165" s="1"/>
  <c r="I47" i="165"/>
  <c r="U40" i="166" s="1"/>
  <c r="H21" i="164"/>
  <c r="F21" i="164"/>
  <c r="H31" i="164"/>
  <c r="F31" i="164"/>
  <c r="I31" i="164" s="1"/>
  <c r="T24" i="166" s="1"/>
  <c r="I38" i="164"/>
  <c r="T31" i="166" s="1"/>
  <c r="H48" i="165"/>
  <c r="E48" i="165"/>
  <c r="F48" i="165" s="1"/>
  <c r="H17" i="164"/>
  <c r="F17" i="164"/>
  <c r="F24" i="164"/>
  <c r="I24" i="164" s="1"/>
  <c r="I32" i="164"/>
  <c r="T25" i="166" s="1"/>
  <c r="H33" i="164"/>
  <c r="F33" i="164"/>
  <c r="H41" i="164"/>
  <c r="I41" i="164" s="1"/>
  <c r="T34" i="166" s="1"/>
  <c r="I43" i="164"/>
  <c r="T36" i="166" s="1"/>
  <c r="H16" i="165"/>
  <c r="F16" i="165"/>
  <c r="F19" i="165"/>
  <c r="I19" i="165" s="1"/>
  <c r="H24" i="165"/>
  <c r="F24" i="165"/>
  <c r="H39" i="165"/>
  <c r="E39" i="165"/>
  <c r="F39" i="165" s="1"/>
  <c r="I39" i="165" s="1"/>
  <c r="U32" i="166" s="1"/>
  <c r="H41" i="165"/>
  <c r="I41" i="165" s="1"/>
  <c r="U34" i="166" s="1"/>
  <c r="H46" i="165"/>
  <c r="I46" i="165" s="1"/>
  <c r="U39" i="166" s="1"/>
  <c r="F62" i="160"/>
  <c r="H60" i="160"/>
  <c r="D60" i="160"/>
  <c r="F58" i="160"/>
  <c r="F56" i="160"/>
  <c r="I56" i="160" s="1"/>
  <c r="F55" i="160"/>
  <c r="I55" i="160" s="1"/>
  <c r="P48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48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48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48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48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48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48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48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48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H40" i="151"/>
  <c r="D40" i="151"/>
  <c r="E40" i="151" s="1"/>
  <c r="F40" i="151" s="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48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H41" i="150"/>
  <c r="F41" i="150"/>
  <c r="I41" i="150" s="1"/>
  <c r="G34" i="166" s="1"/>
  <c r="D41" i="150"/>
  <c r="E41" i="150" s="1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I33" i="164" l="1"/>
  <c r="T26" i="166" s="1"/>
  <c r="H36" i="165"/>
  <c r="I24" i="165"/>
  <c r="I16" i="165"/>
  <c r="I21" i="164"/>
  <c r="F36" i="163"/>
  <c r="I20" i="165"/>
  <c r="I16" i="163"/>
  <c r="H27" i="163"/>
  <c r="H51" i="163" s="1"/>
  <c r="I15" i="165"/>
  <c r="I20" i="163"/>
  <c r="I16" i="164"/>
  <c r="F50" i="164"/>
  <c r="E50" i="162"/>
  <c r="E50" i="163"/>
  <c r="F27" i="162"/>
  <c r="H50" i="165"/>
  <c r="I36" i="161"/>
  <c r="Q29" i="166" s="1"/>
  <c r="Q23" i="166"/>
  <c r="I44" i="162"/>
  <c r="R37" i="166" s="1"/>
  <c r="F21" i="152"/>
  <c r="F22" i="152"/>
  <c r="I22" i="152" s="1"/>
  <c r="H36" i="158"/>
  <c r="H27" i="165"/>
  <c r="H51" i="165" s="1"/>
  <c r="H27" i="162"/>
  <c r="H50" i="162"/>
  <c r="E43" i="158"/>
  <c r="F43" i="158" s="1"/>
  <c r="I43" i="158" s="1"/>
  <c r="N36" i="166" s="1"/>
  <c r="E46" i="158"/>
  <c r="F46" i="158" s="1"/>
  <c r="I46" i="158" s="1"/>
  <c r="N39" i="166" s="1"/>
  <c r="E43" i="159"/>
  <c r="F43" i="159" s="1"/>
  <c r="I43" i="159" s="1"/>
  <c r="O36" i="166" s="1"/>
  <c r="E46" i="159"/>
  <c r="F46" i="159" s="1"/>
  <c r="I36" i="163"/>
  <c r="S29" i="166" s="1"/>
  <c r="S22" i="166"/>
  <c r="H12" i="151"/>
  <c r="H54" i="162"/>
  <c r="I54" i="162" s="1"/>
  <c r="R47" i="166" s="1"/>
  <c r="I36" i="162"/>
  <c r="R29" i="166" s="1"/>
  <c r="H54" i="163"/>
  <c r="I54" i="163" s="1"/>
  <c r="S47" i="166" s="1"/>
  <c r="I19" i="162"/>
  <c r="E50" i="161"/>
  <c r="F38" i="161"/>
  <c r="I48" i="165"/>
  <c r="U41" i="166" s="1"/>
  <c r="F27" i="164"/>
  <c r="I38" i="165"/>
  <c r="U31" i="166" s="1"/>
  <c r="F50" i="165"/>
  <c r="E50" i="164"/>
  <c r="I38" i="162"/>
  <c r="R31" i="166" s="1"/>
  <c r="F50" i="162"/>
  <c r="I13" i="164"/>
  <c r="F50" i="163"/>
  <c r="I38" i="163"/>
  <c r="S31" i="166" s="1"/>
  <c r="F36" i="161"/>
  <c r="I48" i="162"/>
  <c r="R41" i="166" s="1"/>
  <c r="I39" i="162"/>
  <c r="R32" i="166" s="1"/>
  <c r="H27" i="161"/>
  <c r="I50" i="164"/>
  <c r="T43" i="166" s="1"/>
  <c r="E50" i="165"/>
  <c r="F36" i="164"/>
  <c r="I29" i="164"/>
  <c r="H27" i="164"/>
  <c r="I12" i="163"/>
  <c r="F27" i="161"/>
  <c r="I17" i="164"/>
  <c r="I44" i="165"/>
  <c r="U37" i="166" s="1"/>
  <c r="F27" i="165"/>
  <c r="I12" i="165"/>
  <c r="H36" i="164"/>
  <c r="I46" i="162"/>
  <c r="R39" i="166" s="1"/>
  <c r="H36" i="162"/>
  <c r="I41" i="163"/>
  <c r="S34" i="166" s="1"/>
  <c r="F27" i="163"/>
  <c r="I32" i="165"/>
  <c r="I27" i="161"/>
  <c r="Q20" i="166" s="1"/>
  <c r="E47" i="150"/>
  <c r="F47" i="150" s="1"/>
  <c r="I47" i="150" s="1"/>
  <c r="G40" i="166" s="1"/>
  <c r="H45" i="151"/>
  <c r="F18" i="152"/>
  <c r="I18" i="152" s="1"/>
  <c r="H46" i="154"/>
  <c r="I46" i="154" s="1"/>
  <c r="K39" i="166" s="1"/>
  <c r="H31" i="156"/>
  <c r="I31" i="156" s="1"/>
  <c r="L24" i="166" s="1"/>
  <c r="F31" i="158"/>
  <c r="I31" i="158" s="1"/>
  <c r="N24" i="166" s="1"/>
  <c r="H49" i="158"/>
  <c r="F25" i="159"/>
  <c r="E45" i="160"/>
  <c r="F45" i="160" s="1"/>
  <c r="I45" i="160" s="1"/>
  <c r="P38" i="166" s="1"/>
  <c r="F17" i="152"/>
  <c r="I17" i="152" s="1"/>
  <c r="E41" i="152"/>
  <c r="F41" i="152" s="1"/>
  <c r="I41" i="152" s="1"/>
  <c r="I34" i="166" s="1"/>
  <c r="H45" i="153"/>
  <c r="F12" i="157"/>
  <c r="I12" i="157" s="1"/>
  <c r="F17" i="158"/>
  <c r="I17" i="158" s="1"/>
  <c r="F29" i="158"/>
  <c r="I29" i="158" s="1"/>
  <c r="N22" i="166" s="1"/>
  <c r="F30" i="158"/>
  <c r="F32" i="158"/>
  <c r="I32" i="158" s="1"/>
  <c r="N25" i="166" s="1"/>
  <c r="F33" i="158"/>
  <c r="I33" i="158" s="1"/>
  <c r="N26" i="166" s="1"/>
  <c r="F34" i="158"/>
  <c r="H40" i="158"/>
  <c r="F26" i="159"/>
  <c r="I26" i="159" s="1"/>
  <c r="E46" i="160"/>
  <c r="F46" i="160" s="1"/>
  <c r="I46" i="160" s="1"/>
  <c r="P39" i="166" s="1"/>
  <c r="E46" i="150"/>
  <c r="F46" i="150" s="1"/>
  <c r="I46" i="150" s="1"/>
  <c r="G39" i="166" s="1"/>
  <c r="H45" i="152"/>
  <c r="E43" i="153"/>
  <c r="F43" i="153" s="1"/>
  <c r="I43" i="153" s="1"/>
  <c r="J36" i="166" s="1"/>
  <c r="H49" i="153"/>
  <c r="I49" i="153" s="1"/>
  <c r="J42" i="166" s="1"/>
  <c r="H40" i="154"/>
  <c r="I40" i="154" s="1"/>
  <c r="K33" i="166" s="1"/>
  <c r="H29" i="156"/>
  <c r="I29" i="156" s="1"/>
  <c r="L22" i="166" s="1"/>
  <c r="E40" i="156"/>
  <c r="F40" i="156" s="1"/>
  <c r="I40" i="156" s="1"/>
  <c r="L33" i="166" s="1"/>
  <c r="E43" i="156"/>
  <c r="F43" i="156" s="1"/>
  <c r="I43" i="156" s="1"/>
  <c r="L36" i="166" s="1"/>
  <c r="E45" i="156"/>
  <c r="F45" i="156" s="1"/>
  <c r="E47" i="156"/>
  <c r="F47" i="156" s="1"/>
  <c r="I47" i="156" s="1"/>
  <c r="L40" i="166" s="1"/>
  <c r="F20" i="157"/>
  <c r="I20" i="157" s="1"/>
  <c r="E47" i="158"/>
  <c r="F47" i="158" s="1"/>
  <c r="I47" i="158" s="1"/>
  <c r="N40" i="166" s="1"/>
  <c r="H16" i="159"/>
  <c r="I16" i="159" s="1"/>
  <c r="E41" i="159"/>
  <c r="F41" i="159" s="1"/>
  <c r="I41" i="159" s="1"/>
  <c r="O34" i="166" s="1"/>
  <c r="E47" i="159"/>
  <c r="F47" i="159" s="1"/>
  <c r="I47" i="159" s="1"/>
  <c r="O40" i="166" s="1"/>
  <c r="E43" i="160"/>
  <c r="F43" i="160" s="1"/>
  <c r="I43" i="160" s="1"/>
  <c r="P36" i="166" s="1"/>
  <c r="I40" i="151"/>
  <c r="H33" i="166" s="1"/>
  <c r="H46" i="151"/>
  <c r="E43" i="152"/>
  <c r="F43" i="152" s="1"/>
  <c r="I43" i="152" s="1"/>
  <c r="I36" i="166" s="1"/>
  <c r="H49" i="152"/>
  <c r="I49" i="152" s="1"/>
  <c r="I42" i="166" s="1"/>
  <c r="H40" i="153"/>
  <c r="H45" i="154"/>
  <c r="E38" i="151"/>
  <c r="F38" i="151" s="1"/>
  <c r="E38" i="154"/>
  <c r="E38" i="152"/>
  <c r="F38" i="152" s="1"/>
  <c r="F33" i="150"/>
  <c r="I33" i="150" s="1"/>
  <c r="G26" i="166" s="1"/>
  <c r="H33" i="153"/>
  <c r="I33" i="153" s="1"/>
  <c r="J26" i="166" s="1"/>
  <c r="H33" i="157"/>
  <c r="I33" i="157" s="1"/>
  <c r="M26" i="166" s="1"/>
  <c r="F31" i="150"/>
  <c r="I31" i="150" s="1"/>
  <c r="G24" i="166" s="1"/>
  <c r="H36" i="151"/>
  <c r="F29" i="150"/>
  <c r="I29" i="150" s="1"/>
  <c r="G22" i="166" s="1"/>
  <c r="E38" i="156"/>
  <c r="F38" i="156" s="1"/>
  <c r="E38" i="159"/>
  <c r="F38" i="159" s="1"/>
  <c r="H29" i="160"/>
  <c r="I29" i="160" s="1"/>
  <c r="P22" i="166" s="1"/>
  <c r="F31" i="153"/>
  <c r="H31" i="153"/>
  <c r="H43" i="154"/>
  <c r="E43" i="154"/>
  <c r="F43" i="154" s="1"/>
  <c r="I43" i="154" s="1"/>
  <c r="K36" i="166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I47" i="152" s="1"/>
  <c r="I40" i="166" s="1"/>
  <c r="H47" i="153"/>
  <c r="E47" i="153"/>
  <c r="F47" i="153" s="1"/>
  <c r="H36" i="154"/>
  <c r="H31" i="152"/>
  <c r="F31" i="152"/>
  <c r="H46" i="153"/>
  <c r="E46" i="153"/>
  <c r="F46" i="153" s="1"/>
  <c r="I46" i="153" s="1"/>
  <c r="J39" i="166" s="1"/>
  <c r="E40" i="150"/>
  <c r="F40" i="150" s="1"/>
  <c r="I40" i="150" s="1"/>
  <c r="G33" i="166" s="1"/>
  <c r="H40" i="150"/>
  <c r="H43" i="151"/>
  <c r="E43" i="151"/>
  <c r="F43" i="151" s="1"/>
  <c r="I43" i="151" s="1"/>
  <c r="H36" i="166" s="1"/>
  <c r="I46" i="151"/>
  <c r="H39" i="166" s="1"/>
  <c r="E49" i="151"/>
  <c r="F49" i="151" s="1"/>
  <c r="H49" i="151"/>
  <c r="H38" i="153"/>
  <c r="E38" i="153"/>
  <c r="F38" i="153" s="1"/>
  <c r="H41" i="154"/>
  <c r="E41" i="154"/>
  <c r="F41" i="154" s="1"/>
  <c r="I41" i="154" s="1"/>
  <c r="K34" i="166" s="1"/>
  <c r="E38" i="157"/>
  <c r="F38" i="157" s="1"/>
  <c r="E43" i="157"/>
  <c r="F43" i="157" s="1"/>
  <c r="I43" i="157" s="1"/>
  <c r="M36" i="166" s="1"/>
  <c r="E45" i="157"/>
  <c r="F45" i="157" s="1"/>
  <c r="I45" i="157" s="1"/>
  <c r="M38" i="166" s="1"/>
  <c r="E47" i="157"/>
  <c r="F47" i="157" s="1"/>
  <c r="I47" i="157" s="1"/>
  <c r="M40" i="166" s="1"/>
  <c r="E49" i="157"/>
  <c r="F49" i="157" s="1"/>
  <c r="I49" i="157" s="1"/>
  <c r="M42" i="166" s="1"/>
  <c r="H41" i="158"/>
  <c r="I41" i="158" s="1"/>
  <c r="N34" i="166" s="1"/>
  <c r="H33" i="160"/>
  <c r="I33" i="160" s="1"/>
  <c r="P26" i="166" s="1"/>
  <c r="E40" i="160"/>
  <c r="F40" i="160" s="1"/>
  <c r="I40" i="160" s="1"/>
  <c r="P33" i="166" s="1"/>
  <c r="E41" i="160"/>
  <c r="F41" i="160" s="1"/>
  <c r="I41" i="160" s="1"/>
  <c r="P34" i="166" s="1"/>
  <c r="E49" i="160"/>
  <c r="F49" i="160" s="1"/>
  <c r="I49" i="160" s="1"/>
  <c r="P42" i="166" s="1"/>
  <c r="E38" i="150"/>
  <c r="F38" i="150" s="1"/>
  <c r="H45" i="150"/>
  <c r="F29" i="151"/>
  <c r="I29" i="151" s="1"/>
  <c r="H22" i="166" s="1"/>
  <c r="F31" i="151"/>
  <c r="I31" i="151" s="1"/>
  <c r="H24" i="166" s="1"/>
  <c r="F33" i="151"/>
  <c r="I33" i="151" s="1"/>
  <c r="H26" i="166" s="1"/>
  <c r="E47" i="151"/>
  <c r="F47" i="151" s="1"/>
  <c r="I47" i="151" s="1"/>
  <c r="H40" i="166" s="1"/>
  <c r="H40" i="152"/>
  <c r="I45" i="152"/>
  <c r="I38" i="166" s="1"/>
  <c r="H29" i="153"/>
  <c r="I29" i="153" s="1"/>
  <c r="J22" i="166" s="1"/>
  <c r="H41" i="153"/>
  <c r="I41" i="153" s="1"/>
  <c r="J34" i="166" s="1"/>
  <c r="I45" i="153"/>
  <c r="J38" i="166" s="1"/>
  <c r="F29" i="154"/>
  <c r="I29" i="154" s="1"/>
  <c r="K22" i="166" s="1"/>
  <c r="F31" i="154"/>
  <c r="I31" i="154" s="1"/>
  <c r="K24" i="166" s="1"/>
  <c r="F33" i="154"/>
  <c r="I33" i="154" s="1"/>
  <c r="K26" i="166" s="1"/>
  <c r="E47" i="154"/>
  <c r="F47" i="154" s="1"/>
  <c r="I47" i="154" s="1"/>
  <c r="K40" i="166" s="1"/>
  <c r="F18" i="156"/>
  <c r="I18" i="156" s="1"/>
  <c r="H33" i="156"/>
  <c r="I33" i="156" s="1"/>
  <c r="L26" i="166" s="1"/>
  <c r="H49" i="156"/>
  <c r="I49" i="156" s="1"/>
  <c r="L42" i="166" s="1"/>
  <c r="H29" i="157"/>
  <c r="H40" i="157"/>
  <c r="I40" i="157" s="1"/>
  <c r="M33" i="166" s="1"/>
  <c r="F13" i="158"/>
  <c r="I13" i="158" s="1"/>
  <c r="I30" i="158"/>
  <c r="N23" i="166" s="1"/>
  <c r="I34" i="158"/>
  <c r="N27" i="166" s="1"/>
  <c r="I40" i="158"/>
  <c r="N33" i="166" s="1"/>
  <c r="H45" i="158"/>
  <c r="I45" i="158" s="1"/>
  <c r="N38" i="166" s="1"/>
  <c r="H29" i="159"/>
  <c r="I29" i="159" s="1"/>
  <c r="O22" i="166" s="1"/>
  <c r="H31" i="159"/>
  <c r="I31" i="159" s="1"/>
  <c r="O24" i="166" s="1"/>
  <c r="H33" i="159"/>
  <c r="I33" i="159" s="1"/>
  <c r="O26" i="166" s="1"/>
  <c r="H40" i="159"/>
  <c r="I40" i="159" s="1"/>
  <c r="O33" i="166" s="1"/>
  <c r="H45" i="159"/>
  <c r="E49" i="159"/>
  <c r="F49" i="159" s="1"/>
  <c r="I49" i="159" s="1"/>
  <c r="O42" i="166" s="1"/>
  <c r="H13" i="160"/>
  <c r="I13" i="160" s="1"/>
  <c r="H31" i="160"/>
  <c r="I31" i="160" s="1"/>
  <c r="P24" i="166" s="1"/>
  <c r="E38" i="160"/>
  <c r="F38" i="160" s="1"/>
  <c r="E47" i="160"/>
  <c r="F47" i="160" s="1"/>
  <c r="I47" i="160" s="1"/>
  <c r="P40" i="166" s="1"/>
  <c r="H36" i="150"/>
  <c r="I40" i="152"/>
  <c r="I33" i="166" s="1"/>
  <c r="H49" i="154"/>
  <c r="I49" i="154" s="1"/>
  <c r="K42" i="166" s="1"/>
  <c r="H31" i="157"/>
  <c r="I31" i="157" s="1"/>
  <c r="M24" i="166" s="1"/>
  <c r="F14" i="160"/>
  <c r="E43" i="150"/>
  <c r="F43" i="150" s="1"/>
  <c r="I43" i="150" s="1"/>
  <c r="G36" i="166" s="1"/>
  <c r="H49" i="150"/>
  <c r="I49" i="150" s="1"/>
  <c r="G42" i="166" s="1"/>
  <c r="I45" i="151"/>
  <c r="H38" i="166" s="1"/>
  <c r="I40" i="153"/>
  <c r="J33" i="166" s="1"/>
  <c r="H50" i="154"/>
  <c r="I45" i="154"/>
  <c r="K38" i="166" s="1"/>
  <c r="I45" i="156"/>
  <c r="L38" i="166" s="1"/>
  <c r="I25" i="159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I21" i="152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I22" i="150" s="1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F25" i="151"/>
  <c r="I25" i="151" s="1"/>
  <c r="F26" i="151"/>
  <c r="I26" i="151" s="1"/>
  <c r="F13" i="152"/>
  <c r="I13" i="152" s="1"/>
  <c r="F14" i="152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I20" i="158"/>
  <c r="H24" i="158"/>
  <c r="I24" i="158" s="1"/>
  <c r="H12" i="152"/>
  <c r="H12" i="154"/>
  <c r="I12" i="154" s="1"/>
  <c r="H12" i="158"/>
  <c r="I12" i="158" s="1"/>
  <c r="F12" i="156"/>
  <c r="I12" i="156" s="1"/>
  <c r="F15" i="157"/>
  <c r="I15" i="157" s="1"/>
  <c r="F19" i="157"/>
  <c r="I19" i="157" s="1"/>
  <c r="F23" i="157"/>
  <c r="I23" i="157" s="1"/>
  <c r="F30" i="157"/>
  <c r="I30" i="157" s="1"/>
  <c r="M23" i="166" s="1"/>
  <c r="F32" i="157"/>
  <c r="I32" i="157" s="1"/>
  <c r="M25" i="166" s="1"/>
  <c r="F34" i="157"/>
  <c r="I34" i="157" s="1"/>
  <c r="M27" i="166" s="1"/>
  <c r="E39" i="157"/>
  <c r="F39" i="157" s="1"/>
  <c r="I39" i="157" s="1"/>
  <c r="M32" i="166" s="1"/>
  <c r="H41" i="157"/>
  <c r="E44" i="157"/>
  <c r="F44" i="157" s="1"/>
  <c r="I44" i="157" s="1"/>
  <c r="M37" i="166" s="1"/>
  <c r="H46" i="157"/>
  <c r="I46" i="157" s="1"/>
  <c r="M39" i="166" s="1"/>
  <c r="E48" i="157"/>
  <c r="F48" i="157" s="1"/>
  <c r="I48" i="157" s="1"/>
  <c r="M41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2" i="166" s="1"/>
  <c r="E44" i="158"/>
  <c r="F44" i="158" s="1"/>
  <c r="I44" i="158" s="1"/>
  <c r="N37" i="166" s="1"/>
  <c r="I49" i="158"/>
  <c r="N42" i="166" s="1"/>
  <c r="H50" i="160"/>
  <c r="I46" i="159"/>
  <c r="O39" i="166" s="1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3" i="166" s="1"/>
  <c r="F32" i="159"/>
  <c r="I32" i="159" s="1"/>
  <c r="O25" i="166" s="1"/>
  <c r="F34" i="159"/>
  <c r="I34" i="159" s="1"/>
  <c r="O27" i="166" s="1"/>
  <c r="E39" i="159"/>
  <c r="F39" i="159" s="1"/>
  <c r="I39" i="159" s="1"/>
  <c r="O32" i="166" s="1"/>
  <c r="E44" i="159"/>
  <c r="F44" i="159" s="1"/>
  <c r="I44" i="159" s="1"/>
  <c r="O37" i="166" s="1"/>
  <c r="E48" i="159"/>
  <c r="F48" i="159" s="1"/>
  <c r="I48" i="159" s="1"/>
  <c r="O41" i="166" s="1"/>
  <c r="F15" i="160"/>
  <c r="I15" i="160" s="1"/>
  <c r="F19" i="160"/>
  <c r="I19" i="160" s="1"/>
  <c r="F23" i="160"/>
  <c r="I23" i="160" s="1"/>
  <c r="F30" i="160"/>
  <c r="I30" i="160" s="1"/>
  <c r="P23" i="166" s="1"/>
  <c r="F32" i="160"/>
  <c r="I32" i="160" s="1"/>
  <c r="P25" i="166" s="1"/>
  <c r="F34" i="160"/>
  <c r="I34" i="160" s="1"/>
  <c r="P27" i="166" s="1"/>
  <c r="E39" i="160"/>
  <c r="F39" i="160" s="1"/>
  <c r="I39" i="160" s="1"/>
  <c r="P32" i="166" s="1"/>
  <c r="E44" i="160"/>
  <c r="F44" i="160" s="1"/>
  <c r="I44" i="160" s="1"/>
  <c r="P37" i="166" s="1"/>
  <c r="E48" i="160"/>
  <c r="F48" i="160" s="1"/>
  <c r="I48" i="160" s="1"/>
  <c r="P41" i="166" s="1"/>
  <c r="F12" i="160"/>
  <c r="F16" i="160"/>
  <c r="I16" i="160" s="1"/>
  <c r="F20" i="160"/>
  <c r="I20" i="160" s="1"/>
  <c r="F24" i="160"/>
  <c r="I24" i="160" s="1"/>
  <c r="F15" i="156"/>
  <c r="I15" i="156" s="1"/>
  <c r="F19" i="156"/>
  <c r="I19" i="156" s="1"/>
  <c r="F23" i="156"/>
  <c r="I23" i="156" s="1"/>
  <c r="F30" i="156"/>
  <c r="I30" i="156" s="1"/>
  <c r="L23" i="166" s="1"/>
  <c r="F32" i="156"/>
  <c r="I32" i="156" s="1"/>
  <c r="L25" i="166" s="1"/>
  <c r="F34" i="156"/>
  <c r="I34" i="156" s="1"/>
  <c r="L27" i="166" s="1"/>
  <c r="E39" i="156"/>
  <c r="F39" i="156" s="1"/>
  <c r="I39" i="156" s="1"/>
  <c r="L32" i="166" s="1"/>
  <c r="H41" i="156"/>
  <c r="E44" i="156"/>
  <c r="F44" i="156" s="1"/>
  <c r="I44" i="156" s="1"/>
  <c r="L37" i="166" s="1"/>
  <c r="H46" i="156"/>
  <c r="I46" i="156" s="1"/>
  <c r="L39" i="166" s="1"/>
  <c r="E48" i="156"/>
  <c r="F48" i="156" s="1"/>
  <c r="I48" i="156" s="1"/>
  <c r="L41" i="166" s="1"/>
  <c r="I26" i="154"/>
  <c r="F15" i="154"/>
  <c r="I15" i="154" s="1"/>
  <c r="F19" i="154"/>
  <c r="I19" i="154" s="1"/>
  <c r="F23" i="154"/>
  <c r="I23" i="154" s="1"/>
  <c r="F30" i="154"/>
  <c r="F32" i="154"/>
  <c r="I32" i="154" s="1"/>
  <c r="K25" i="166" s="1"/>
  <c r="F34" i="154"/>
  <c r="I34" i="154" s="1"/>
  <c r="K27" i="166" s="1"/>
  <c r="F38" i="154"/>
  <c r="E39" i="154"/>
  <c r="F39" i="154" s="1"/>
  <c r="I39" i="154" s="1"/>
  <c r="K32" i="166" s="1"/>
  <c r="E44" i="154"/>
  <c r="F44" i="154" s="1"/>
  <c r="I44" i="154" s="1"/>
  <c r="K37" i="166" s="1"/>
  <c r="E48" i="154"/>
  <c r="F48" i="154" s="1"/>
  <c r="I48" i="154" s="1"/>
  <c r="K41" i="166" s="1"/>
  <c r="F23" i="153"/>
  <c r="I23" i="153" s="1"/>
  <c r="F32" i="153"/>
  <c r="I32" i="153" s="1"/>
  <c r="J25" i="166" s="1"/>
  <c r="E39" i="153"/>
  <c r="F39" i="153" s="1"/>
  <c r="I39" i="153" s="1"/>
  <c r="J32" i="166" s="1"/>
  <c r="E44" i="153"/>
  <c r="F44" i="153" s="1"/>
  <c r="I44" i="153" s="1"/>
  <c r="J37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7" i="166" s="1"/>
  <c r="E48" i="153"/>
  <c r="F48" i="153" s="1"/>
  <c r="I48" i="153" s="1"/>
  <c r="J41" i="166" s="1"/>
  <c r="I14" i="152"/>
  <c r="F15" i="152"/>
  <c r="I15" i="152" s="1"/>
  <c r="F19" i="152"/>
  <c r="I19" i="152" s="1"/>
  <c r="F23" i="152"/>
  <c r="I23" i="152" s="1"/>
  <c r="F30" i="152"/>
  <c r="F32" i="152"/>
  <c r="I32" i="152" s="1"/>
  <c r="I25" i="166" s="1"/>
  <c r="F34" i="152"/>
  <c r="I34" i="152" s="1"/>
  <c r="I27" i="166" s="1"/>
  <c r="E39" i="152"/>
  <c r="F39" i="152" s="1"/>
  <c r="I39" i="152" s="1"/>
  <c r="I32" i="166" s="1"/>
  <c r="E44" i="152"/>
  <c r="F44" i="152" s="1"/>
  <c r="I44" i="152" s="1"/>
  <c r="I37" i="166" s="1"/>
  <c r="E48" i="152"/>
  <c r="F48" i="152" s="1"/>
  <c r="I48" i="152" s="1"/>
  <c r="I41" i="166" s="1"/>
  <c r="I12" i="151"/>
  <c r="I22" i="151"/>
  <c r="F15" i="151"/>
  <c r="I15" i="151" s="1"/>
  <c r="F19" i="151"/>
  <c r="I19" i="151" s="1"/>
  <c r="F23" i="151"/>
  <c r="I23" i="151" s="1"/>
  <c r="F30" i="151"/>
  <c r="F32" i="151"/>
  <c r="I32" i="151" s="1"/>
  <c r="H25" i="166" s="1"/>
  <c r="F34" i="151"/>
  <c r="I34" i="151" s="1"/>
  <c r="H27" i="166" s="1"/>
  <c r="E39" i="151"/>
  <c r="F39" i="151" s="1"/>
  <c r="I39" i="151" s="1"/>
  <c r="H32" i="166" s="1"/>
  <c r="E44" i="151"/>
  <c r="F44" i="151" s="1"/>
  <c r="I44" i="151" s="1"/>
  <c r="H37" i="166" s="1"/>
  <c r="E48" i="151"/>
  <c r="F48" i="151" s="1"/>
  <c r="I48" i="151" s="1"/>
  <c r="H41" i="166" s="1"/>
  <c r="F15" i="150"/>
  <c r="I15" i="150" s="1"/>
  <c r="F19" i="150"/>
  <c r="I19" i="150" s="1"/>
  <c r="F23" i="150"/>
  <c r="I23" i="150" s="1"/>
  <c r="F30" i="150"/>
  <c r="F32" i="150"/>
  <c r="I32" i="150" s="1"/>
  <c r="G25" i="166" s="1"/>
  <c r="F34" i="150"/>
  <c r="I34" i="150" s="1"/>
  <c r="G27" i="166" s="1"/>
  <c r="E39" i="150"/>
  <c r="F39" i="150" s="1"/>
  <c r="I39" i="150" s="1"/>
  <c r="G32" i="166" s="1"/>
  <c r="E44" i="150"/>
  <c r="F44" i="150" s="1"/>
  <c r="I44" i="150" s="1"/>
  <c r="G37" i="166" s="1"/>
  <c r="E48" i="150"/>
  <c r="F48" i="150" s="1"/>
  <c r="I48" i="150" s="1"/>
  <c r="G41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3" i="166" s="1"/>
  <c r="A22" i="23"/>
  <c r="A14" i="166" s="1"/>
  <c r="A23" i="23"/>
  <c r="A15" i="166" s="1"/>
  <c r="A24" i="23"/>
  <c r="A16" i="166" s="1"/>
  <c r="A25" i="23"/>
  <c r="A17" i="166" s="1"/>
  <c r="A26" i="23"/>
  <c r="A18" i="166" s="1"/>
  <c r="D48" i="23"/>
  <c r="E48" i="23" s="1"/>
  <c r="F48" i="23" s="1"/>
  <c r="E29" i="23"/>
  <c r="H29" i="23" s="1"/>
  <c r="E30" i="23"/>
  <c r="F30" i="23" s="1"/>
  <c r="E31" i="23"/>
  <c r="H31" i="23" s="1"/>
  <c r="E32" i="23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D44" i="23"/>
  <c r="E44" i="23" s="1"/>
  <c r="F44" i="23" s="1"/>
  <c r="D45" i="23"/>
  <c r="H45" i="23" s="1"/>
  <c r="D46" i="23"/>
  <c r="E46" i="23" s="1"/>
  <c r="F46" i="23" s="1"/>
  <c r="D47" i="23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H31" i="53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H41" i="53"/>
  <c r="D43" i="53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3" i="23"/>
  <c r="F32" i="24"/>
  <c r="I32" i="24" s="1"/>
  <c r="C25" i="166" s="1"/>
  <c r="E44" i="24"/>
  <c r="F44" i="24" s="1"/>
  <c r="F30" i="53"/>
  <c r="I30" i="53" s="1"/>
  <c r="D23" i="166" s="1"/>
  <c r="E39" i="53"/>
  <c r="F39" i="53" s="1"/>
  <c r="E44" i="93"/>
  <c r="F44" i="93" s="1"/>
  <c r="E48" i="93"/>
  <c r="F48" i="93" s="1"/>
  <c r="I48" i="93" s="1"/>
  <c r="E41" i="166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48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48" i="166" s="1"/>
  <c r="F58" i="24"/>
  <c r="F55" i="53"/>
  <c r="I55" i="53" s="1"/>
  <c r="D48" i="166" s="1"/>
  <c r="F58" i="53"/>
  <c r="F55" i="93"/>
  <c r="I55" i="93" s="1"/>
  <c r="E48" i="166" s="1"/>
  <c r="F58" i="93"/>
  <c r="F55" i="108"/>
  <c r="I55" i="108" s="1"/>
  <c r="F48" i="166" s="1"/>
  <c r="F58" i="108"/>
  <c r="G55" i="20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3" i="166" s="1"/>
  <c r="A31" i="23"/>
  <c r="A24" i="166" s="1"/>
  <c r="A32" i="23"/>
  <c r="A25" i="166" s="1"/>
  <c r="A33" i="23"/>
  <c r="A26" i="166" s="1"/>
  <c r="A34" i="23"/>
  <c r="A27" i="166" s="1"/>
  <c r="A29" i="23"/>
  <c r="A22" i="166" s="1"/>
  <c r="C30" i="23"/>
  <c r="C31" i="23"/>
  <c r="C32" i="23"/>
  <c r="C29" i="23"/>
  <c r="B5" i="23"/>
  <c r="B4" i="23"/>
  <c r="B3" i="23"/>
  <c r="A13" i="23"/>
  <c r="A5" i="166" s="1"/>
  <c r="A14" i="23"/>
  <c r="A6" i="166" s="1"/>
  <c r="A15" i="23"/>
  <c r="A7" i="166" s="1"/>
  <c r="A16" i="23"/>
  <c r="A8" i="166" s="1"/>
  <c r="A17" i="23"/>
  <c r="A9" i="166" s="1"/>
  <c r="A18" i="23"/>
  <c r="A10" i="166" s="1"/>
  <c r="A19" i="23"/>
  <c r="A11" i="166" s="1"/>
  <c r="A20" i="23"/>
  <c r="A12" i="166" s="1"/>
  <c r="A12" i="23"/>
  <c r="A4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H47" i="53"/>
  <c r="H43" i="53"/>
  <c r="E43" i="53"/>
  <c r="F43" i="53" s="1"/>
  <c r="H32" i="23"/>
  <c r="F32" i="23"/>
  <c r="J55" i="20"/>
  <c r="E45" i="108"/>
  <c r="F45" i="108" s="1"/>
  <c r="I45" i="108" s="1"/>
  <c r="F38" i="166" s="1"/>
  <c r="E49" i="93"/>
  <c r="F49" i="93" s="1"/>
  <c r="E15" i="23"/>
  <c r="F15" i="23" s="1"/>
  <c r="E15" i="53"/>
  <c r="F15" i="53" s="1"/>
  <c r="H47" i="23"/>
  <c r="E47" i="23"/>
  <c r="F47" i="23" s="1"/>
  <c r="I47" i="23" s="1"/>
  <c r="B40" i="166" s="1"/>
  <c r="E45" i="23"/>
  <c r="F45" i="23" s="1"/>
  <c r="H43" i="23"/>
  <c r="E43" i="23"/>
  <c r="F43" i="23" s="1"/>
  <c r="F54" i="23"/>
  <c r="V48" i="166" l="1"/>
  <c r="F33" i="108"/>
  <c r="I20" i="156"/>
  <c r="I14" i="154"/>
  <c r="I25" i="154"/>
  <c r="I25" i="153"/>
  <c r="I17" i="153"/>
  <c r="I14" i="150"/>
  <c r="H51" i="162"/>
  <c r="H57" i="162" s="1"/>
  <c r="H59" i="162" s="1"/>
  <c r="H63" i="162" s="1"/>
  <c r="H65" i="162" s="1"/>
  <c r="F18" i="24"/>
  <c r="I18" i="24" s="1"/>
  <c r="I18" i="157"/>
  <c r="I17" i="150"/>
  <c r="I18" i="150"/>
  <c r="I22" i="154"/>
  <c r="I13" i="154"/>
  <c r="I21" i="153"/>
  <c r="I26" i="150"/>
  <c r="I22" i="157"/>
  <c r="I18" i="154"/>
  <c r="F51" i="162"/>
  <c r="I43" i="23"/>
  <c r="B36" i="166" s="1"/>
  <c r="F51" i="163"/>
  <c r="H54" i="165"/>
  <c r="I54" i="165" s="1"/>
  <c r="U47" i="166" s="1"/>
  <c r="F51" i="164"/>
  <c r="I36" i="164"/>
  <c r="T29" i="166" s="1"/>
  <c r="T22" i="166"/>
  <c r="I27" i="162"/>
  <c r="R20" i="166" s="1"/>
  <c r="I41" i="53"/>
  <c r="D34" i="166" s="1"/>
  <c r="H50" i="150"/>
  <c r="I27" i="165"/>
  <c r="U20" i="166" s="1"/>
  <c r="E47" i="93"/>
  <c r="F47" i="93" s="1"/>
  <c r="I47" i="93" s="1"/>
  <c r="E40" i="166" s="1"/>
  <c r="I32" i="23"/>
  <c r="B25" i="166" s="1"/>
  <c r="I60" i="20"/>
  <c r="E41" i="24"/>
  <c r="F41" i="24" s="1"/>
  <c r="I27" i="163"/>
  <c r="S20" i="166" s="1"/>
  <c r="I27" i="164"/>
  <c r="T20" i="166" s="1"/>
  <c r="E40" i="23"/>
  <c r="F40" i="23" s="1"/>
  <c r="H50" i="158"/>
  <c r="H50" i="159"/>
  <c r="I36" i="165"/>
  <c r="U29" i="166" s="1"/>
  <c r="U25" i="166"/>
  <c r="H36" i="156"/>
  <c r="H57" i="163"/>
  <c r="H59" i="163" s="1"/>
  <c r="H63" i="163" s="1"/>
  <c r="H65" i="163" s="1"/>
  <c r="C53" i="163"/>
  <c r="F53" i="163" s="1"/>
  <c r="I53" i="163" s="1"/>
  <c r="S46" i="166" s="1"/>
  <c r="I38" i="161"/>
  <c r="F50" i="161"/>
  <c r="F51" i="161" s="1"/>
  <c r="H54" i="164"/>
  <c r="I54" i="164" s="1"/>
  <c r="T47" i="166" s="1"/>
  <c r="H51" i="164"/>
  <c r="I50" i="165"/>
  <c r="H57" i="165"/>
  <c r="H59" i="165" s="1"/>
  <c r="H63" i="165" s="1"/>
  <c r="H65" i="165" s="1"/>
  <c r="H51" i="161"/>
  <c r="H54" i="161"/>
  <c r="I54" i="161" s="1"/>
  <c r="Q47" i="166" s="1"/>
  <c r="I50" i="163"/>
  <c r="I50" i="162"/>
  <c r="C53" i="161"/>
  <c r="F53" i="161" s="1"/>
  <c r="I53" i="161" s="1"/>
  <c r="Q46" i="166" s="1"/>
  <c r="F51" i="165"/>
  <c r="I40" i="23"/>
  <c r="B33" i="166" s="1"/>
  <c r="H27" i="160"/>
  <c r="H54" i="160" s="1"/>
  <c r="I54" i="160" s="1"/>
  <c r="P47" i="166" s="1"/>
  <c r="H36" i="157"/>
  <c r="E43" i="93"/>
  <c r="F43" i="93" s="1"/>
  <c r="I43" i="93" s="1"/>
  <c r="E36" i="166" s="1"/>
  <c r="E41" i="108"/>
  <c r="F41" i="108" s="1"/>
  <c r="I41" i="108" s="1"/>
  <c r="F34" i="166" s="1"/>
  <c r="E39" i="93"/>
  <c r="F39" i="93" s="1"/>
  <c r="I39" i="93" s="1"/>
  <c r="E32" i="166" s="1"/>
  <c r="H40" i="108"/>
  <c r="I40" i="108" s="1"/>
  <c r="F33" i="166" s="1"/>
  <c r="E39" i="23"/>
  <c r="F39" i="23" s="1"/>
  <c r="F36" i="158"/>
  <c r="H50" i="152"/>
  <c r="H50" i="153"/>
  <c r="I33" i="152"/>
  <c r="I26" i="166" s="1"/>
  <c r="H50" i="151"/>
  <c r="H76" i="47"/>
  <c r="E43" i="108"/>
  <c r="F43" i="108" s="1"/>
  <c r="I43" i="108" s="1"/>
  <c r="F36" i="166" s="1"/>
  <c r="F31" i="23"/>
  <c r="I31" i="23" s="1"/>
  <c r="B24" i="166" s="1"/>
  <c r="I46" i="152"/>
  <c r="I39" i="166" s="1"/>
  <c r="E38" i="108"/>
  <c r="F38" i="108" s="1"/>
  <c r="I38" i="108" s="1"/>
  <c r="F31" i="166" s="1"/>
  <c r="I38" i="20"/>
  <c r="F34" i="23"/>
  <c r="I34" i="23" s="1"/>
  <c r="B27" i="166" s="1"/>
  <c r="F33" i="24"/>
  <c r="I33" i="24" s="1"/>
  <c r="C26" i="166" s="1"/>
  <c r="I31" i="152"/>
  <c r="I24" i="166" s="1"/>
  <c r="I36" i="156"/>
  <c r="L29" i="166" s="1"/>
  <c r="H36" i="159"/>
  <c r="H36" i="160"/>
  <c r="H27" i="152"/>
  <c r="H54" i="152" s="1"/>
  <c r="I54" i="152" s="1"/>
  <c r="I47" i="166" s="1"/>
  <c r="I29" i="152"/>
  <c r="I22" i="166" s="1"/>
  <c r="H38" i="23"/>
  <c r="I38" i="23" s="1"/>
  <c r="B31" i="166" s="1"/>
  <c r="H38" i="93"/>
  <c r="I38" i="93" s="1"/>
  <c r="E31" i="166" s="1"/>
  <c r="H36" i="153"/>
  <c r="E49" i="23"/>
  <c r="F49" i="23" s="1"/>
  <c r="E48" i="53"/>
  <c r="F48" i="53" s="1"/>
  <c r="I48" i="53" s="1"/>
  <c r="D41" i="166" s="1"/>
  <c r="E40" i="24"/>
  <c r="F40" i="24" s="1"/>
  <c r="H33" i="53"/>
  <c r="I33" i="53" s="1"/>
  <c r="D26" i="166" s="1"/>
  <c r="H39" i="24"/>
  <c r="H27" i="156"/>
  <c r="H54" i="156" s="1"/>
  <c r="I54" i="156" s="1"/>
  <c r="L47" i="166" s="1"/>
  <c r="I43" i="53"/>
  <c r="D36" i="166" s="1"/>
  <c r="E44" i="53"/>
  <c r="F44" i="53" s="1"/>
  <c r="I44" i="53" s="1"/>
  <c r="D37" i="166" s="1"/>
  <c r="F34" i="53"/>
  <c r="I34" i="53" s="1"/>
  <c r="D27" i="166" s="1"/>
  <c r="E43" i="24"/>
  <c r="F43" i="24" s="1"/>
  <c r="I43" i="24" s="1"/>
  <c r="C36" i="166" s="1"/>
  <c r="I39" i="24"/>
  <c r="C32" i="166" s="1"/>
  <c r="F47" i="20"/>
  <c r="G47" i="20" s="1"/>
  <c r="J47" i="20" s="1"/>
  <c r="I47" i="153"/>
  <c r="J40" i="166" s="1"/>
  <c r="H50" i="156"/>
  <c r="I41" i="156"/>
  <c r="L34" i="166" s="1"/>
  <c r="I48" i="158"/>
  <c r="N41" i="166" s="1"/>
  <c r="I29" i="157"/>
  <c r="I45" i="150"/>
  <c r="G38" i="166" s="1"/>
  <c r="I45" i="159"/>
  <c r="O38" i="166" s="1"/>
  <c r="H36" i="152"/>
  <c r="I49" i="23"/>
  <c r="B42" i="166" s="1"/>
  <c r="I36" i="159"/>
  <c r="O29" i="166" s="1"/>
  <c r="I45" i="23"/>
  <c r="B38" i="166" s="1"/>
  <c r="I41" i="24"/>
  <c r="C34" i="166" s="1"/>
  <c r="I41" i="20"/>
  <c r="I30" i="153"/>
  <c r="J23" i="166" s="1"/>
  <c r="H50" i="157"/>
  <c r="I21" i="150"/>
  <c r="I13" i="150"/>
  <c r="I14" i="153"/>
  <c r="I22" i="153"/>
  <c r="I49" i="151"/>
  <c r="H42" i="166" s="1"/>
  <c r="I41" i="151"/>
  <c r="H34" i="166" s="1"/>
  <c r="I31" i="153"/>
  <c r="J24" i="166" s="1"/>
  <c r="I12" i="152"/>
  <c r="H27" i="150"/>
  <c r="H54" i="150" s="1"/>
  <c r="I54" i="150" s="1"/>
  <c r="G47" i="166" s="1"/>
  <c r="I13" i="156"/>
  <c r="H27" i="154"/>
  <c r="H54" i="154" s="1"/>
  <c r="I54" i="154" s="1"/>
  <c r="K47" i="166" s="1"/>
  <c r="H27" i="157"/>
  <c r="I17" i="154"/>
  <c r="H27" i="159"/>
  <c r="H54" i="159" s="1"/>
  <c r="I54" i="159" s="1"/>
  <c r="O47" i="166" s="1"/>
  <c r="I14" i="157"/>
  <c r="I18" i="153"/>
  <c r="I16" i="150"/>
  <c r="I25" i="150"/>
  <c r="I26" i="153"/>
  <c r="H27" i="151"/>
  <c r="H54" i="151" s="1"/>
  <c r="I54" i="151" s="1"/>
  <c r="H47" i="166" s="1"/>
  <c r="I13" i="157"/>
  <c r="I21" i="154"/>
  <c r="I17" i="156"/>
  <c r="I25" i="157"/>
  <c r="I24" i="152"/>
  <c r="I20" i="152"/>
  <c r="H27" i="158"/>
  <c r="H54" i="158" s="1"/>
  <c r="I54" i="158" s="1"/>
  <c r="N47" i="166" s="1"/>
  <c r="F27" i="156"/>
  <c r="F27" i="160"/>
  <c r="I12" i="160"/>
  <c r="I38" i="160"/>
  <c r="F50" i="160"/>
  <c r="F27" i="159"/>
  <c r="E50" i="158"/>
  <c r="F38" i="158"/>
  <c r="I27" i="158"/>
  <c r="N20" i="166" s="1"/>
  <c r="I41" i="157"/>
  <c r="M34" i="166" s="1"/>
  <c r="F36" i="157"/>
  <c r="E50" i="160"/>
  <c r="F27" i="158"/>
  <c r="I36" i="158"/>
  <c r="N29" i="166" s="1"/>
  <c r="F50" i="159"/>
  <c r="I38" i="159"/>
  <c r="O31" i="166" s="1"/>
  <c r="F36" i="160"/>
  <c r="F36" i="159"/>
  <c r="F27" i="157"/>
  <c r="I36" i="160"/>
  <c r="P29" i="166" s="1"/>
  <c r="I27" i="159"/>
  <c r="O20" i="166" s="1"/>
  <c r="I38" i="157"/>
  <c r="F50" i="157"/>
  <c r="E50" i="159"/>
  <c r="E50" i="157"/>
  <c r="F36" i="156"/>
  <c r="I38" i="156"/>
  <c r="L31" i="166" s="1"/>
  <c r="F50" i="156"/>
  <c r="E50" i="156"/>
  <c r="I30" i="154"/>
  <c r="F36" i="154"/>
  <c r="E50" i="154"/>
  <c r="I38" i="154"/>
  <c r="F50" i="154"/>
  <c r="F27" i="154"/>
  <c r="I38" i="153"/>
  <c r="F50" i="153"/>
  <c r="F27" i="153"/>
  <c r="I12" i="153"/>
  <c r="E50" i="153"/>
  <c r="H27" i="153"/>
  <c r="F36" i="153"/>
  <c r="I30" i="152"/>
  <c r="I23" i="166" s="1"/>
  <c r="F36" i="152"/>
  <c r="F27" i="152"/>
  <c r="I38" i="152"/>
  <c r="F50" i="152"/>
  <c r="E50" i="152"/>
  <c r="E50" i="151"/>
  <c r="I30" i="151"/>
  <c r="F36" i="151"/>
  <c r="F27" i="151"/>
  <c r="I38" i="151"/>
  <c r="H31" i="166" s="1"/>
  <c r="F50" i="151"/>
  <c r="I27" i="151"/>
  <c r="H20" i="166" s="1"/>
  <c r="F27" i="150"/>
  <c r="I30" i="150"/>
  <c r="F36" i="150"/>
  <c r="I38" i="150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I25" i="24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5" i="166" s="1"/>
  <c r="E49" i="108"/>
  <c r="F49" i="108" s="1"/>
  <c r="I49" i="108" s="1"/>
  <c r="F42" i="166" s="1"/>
  <c r="F26" i="108"/>
  <c r="I26" i="108" s="1"/>
  <c r="E46" i="108"/>
  <c r="F46" i="108" s="1"/>
  <c r="I46" i="108" s="1"/>
  <c r="F39" i="166" s="1"/>
  <c r="F34" i="108"/>
  <c r="I34" i="108" s="1"/>
  <c r="F27" i="166" s="1"/>
  <c r="F31" i="93"/>
  <c r="I31" i="93" s="1"/>
  <c r="E24" i="166" s="1"/>
  <c r="F29" i="93"/>
  <c r="I29" i="93" s="1"/>
  <c r="E22" i="166" s="1"/>
  <c r="H41" i="93"/>
  <c r="I41" i="93" s="1"/>
  <c r="E34" i="166" s="1"/>
  <c r="E46" i="93"/>
  <c r="F46" i="93" s="1"/>
  <c r="I46" i="20" s="1"/>
  <c r="J46" i="20" s="1"/>
  <c r="H47" i="108"/>
  <c r="I47" i="108" s="1"/>
  <c r="F40" i="166" s="1"/>
  <c r="E44" i="108"/>
  <c r="F44" i="108" s="1"/>
  <c r="I44" i="20" s="1"/>
  <c r="G33" i="20"/>
  <c r="I24" i="20"/>
  <c r="G29" i="20"/>
  <c r="H30" i="108"/>
  <c r="I30" i="108" s="1"/>
  <c r="F23" i="166" s="1"/>
  <c r="H39" i="108"/>
  <c r="I39" i="108" s="1"/>
  <c r="F32" i="166" s="1"/>
  <c r="F18" i="108"/>
  <c r="I18" i="108" s="1"/>
  <c r="I33" i="108"/>
  <c r="F26" i="166" s="1"/>
  <c r="E48" i="108"/>
  <c r="F48" i="108" s="1"/>
  <c r="I48" i="108" s="1"/>
  <c r="F41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7" i="166" s="1"/>
  <c r="I49" i="93"/>
  <c r="E42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3" i="166" s="1"/>
  <c r="F32" i="53"/>
  <c r="I32" i="53" s="1"/>
  <c r="D25" i="166" s="1"/>
  <c r="H45" i="53"/>
  <c r="I45" i="53" s="1"/>
  <c r="D38" i="166" s="1"/>
  <c r="F44" i="20"/>
  <c r="G44" i="20" s="1"/>
  <c r="I31" i="53"/>
  <c r="D24" i="166" s="1"/>
  <c r="E49" i="53"/>
  <c r="F49" i="53" s="1"/>
  <c r="I49" i="53" s="1"/>
  <c r="D42" i="166" s="1"/>
  <c r="I47" i="53"/>
  <c r="D40" i="166" s="1"/>
  <c r="I39" i="53"/>
  <c r="D32" i="166" s="1"/>
  <c r="E38" i="53"/>
  <c r="E46" i="53"/>
  <c r="F46" i="53" s="1"/>
  <c r="I46" i="53" s="1"/>
  <c r="D39" i="166" s="1"/>
  <c r="F17" i="53"/>
  <c r="I17" i="53" s="1"/>
  <c r="H15" i="53"/>
  <c r="I15" i="53" s="1"/>
  <c r="F20" i="23"/>
  <c r="I20" i="23" s="1"/>
  <c r="H15" i="23"/>
  <c r="I15" i="23" s="1"/>
  <c r="H41" i="23"/>
  <c r="I41" i="23" s="1"/>
  <c r="B34" i="166" s="1"/>
  <c r="H44" i="23"/>
  <c r="I44" i="23" s="1"/>
  <c r="B37" i="166" s="1"/>
  <c r="H46" i="23"/>
  <c r="H30" i="23"/>
  <c r="I30" i="23" s="1"/>
  <c r="B23" i="166" s="1"/>
  <c r="H48" i="23"/>
  <c r="I48" i="23" s="1"/>
  <c r="B41" i="166" s="1"/>
  <c r="G13" i="20"/>
  <c r="F18" i="23"/>
  <c r="I18" i="23" s="1"/>
  <c r="I33" i="23"/>
  <c r="B26" i="166" s="1"/>
  <c r="F16" i="23"/>
  <c r="I16" i="23" s="1"/>
  <c r="F29" i="23"/>
  <c r="I29" i="23" s="1"/>
  <c r="B22" i="166" s="1"/>
  <c r="H49" i="24"/>
  <c r="I49" i="24" s="1"/>
  <c r="C42" i="166" s="1"/>
  <c r="F17" i="24"/>
  <c r="I17" i="24" s="1"/>
  <c r="E46" i="24"/>
  <c r="F46" i="24" s="1"/>
  <c r="I46" i="24" s="1"/>
  <c r="C39" i="166" s="1"/>
  <c r="F34" i="24"/>
  <c r="I34" i="24" s="1"/>
  <c r="C27" i="166" s="1"/>
  <c r="E48" i="24"/>
  <c r="F48" i="24" s="1"/>
  <c r="I48" i="24" s="1"/>
  <c r="C41" i="166" s="1"/>
  <c r="F31" i="24"/>
  <c r="I31" i="24" s="1"/>
  <c r="C24" i="166" s="1"/>
  <c r="E47" i="24"/>
  <c r="F47" i="24" s="1"/>
  <c r="I47" i="24" s="1"/>
  <c r="C40" i="166" s="1"/>
  <c r="V40" i="166" s="1"/>
  <c r="F30" i="24"/>
  <c r="I30" i="24" s="1"/>
  <c r="C23" i="166" s="1"/>
  <c r="I44" i="24"/>
  <c r="C37" i="166" s="1"/>
  <c r="I40" i="24"/>
  <c r="C33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V41" i="166" l="1"/>
  <c r="V42" i="166"/>
  <c r="V34" i="166"/>
  <c r="H57" i="161"/>
  <c r="H59" i="161" s="1"/>
  <c r="H63" i="161" s="1"/>
  <c r="H65" i="161" s="1"/>
  <c r="V36" i="166"/>
  <c r="F19" i="108"/>
  <c r="I19" i="108" s="1"/>
  <c r="H57" i="164"/>
  <c r="H59" i="164" s="1"/>
  <c r="H63" i="164" s="1"/>
  <c r="H65" i="164" s="1"/>
  <c r="I46" i="93"/>
  <c r="E39" i="166" s="1"/>
  <c r="C53" i="162"/>
  <c r="F53" i="162" s="1"/>
  <c r="I53" i="162" s="1"/>
  <c r="R46" i="166" s="1"/>
  <c r="I50" i="154"/>
  <c r="K43" i="166" s="1"/>
  <c r="K31" i="166"/>
  <c r="I51" i="165"/>
  <c r="U44" i="166" s="1"/>
  <c r="U43" i="166"/>
  <c r="I50" i="161"/>
  <c r="Q31" i="166"/>
  <c r="I50" i="150"/>
  <c r="G43" i="166" s="1"/>
  <c r="G31" i="166"/>
  <c r="I50" i="153"/>
  <c r="J43" i="166" s="1"/>
  <c r="J31" i="166"/>
  <c r="H51" i="157"/>
  <c r="I51" i="162"/>
  <c r="R44" i="166" s="1"/>
  <c r="R43" i="166"/>
  <c r="I27" i="150"/>
  <c r="G20" i="166" s="1"/>
  <c r="I36" i="151"/>
  <c r="H29" i="166" s="1"/>
  <c r="H23" i="166"/>
  <c r="I50" i="152"/>
  <c r="I43" i="166" s="1"/>
  <c r="I31" i="166"/>
  <c r="F51" i="154"/>
  <c r="I50" i="160"/>
  <c r="P43" i="166" s="1"/>
  <c r="P31" i="166"/>
  <c r="I27" i="156"/>
  <c r="L20" i="166" s="1"/>
  <c r="I51" i="163"/>
  <c r="S43" i="166"/>
  <c r="C53" i="165"/>
  <c r="F53" i="165" s="1"/>
  <c r="I53" i="165" s="1"/>
  <c r="U46" i="166" s="1"/>
  <c r="I51" i="164"/>
  <c r="T44" i="166" s="1"/>
  <c r="H36" i="53"/>
  <c r="H25" i="53"/>
  <c r="I25" i="53" s="1"/>
  <c r="I36" i="150"/>
  <c r="G29" i="166" s="1"/>
  <c r="G23" i="166"/>
  <c r="I36" i="154"/>
  <c r="K29" i="166" s="1"/>
  <c r="K23" i="166"/>
  <c r="I50" i="157"/>
  <c r="M43" i="166" s="1"/>
  <c r="M31" i="166"/>
  <c r="H54" i="157"/>
  <c r="I54" i="157" s="1"/>
  <c r="M47" i="166" s="1"/>
  <c r="I27" i="160"/>
  <c r="P20" i="166" s="1"/>
  <c r="I36" i="157"/>
  <c r="M29" i="166" s="1"/>
  <c r="M22" i="166"/>
  <c r="F50" i="23"/>
  <c r="C53" i="164"/>
  <c r="F53" i="164" s="1"/>
  <c r="I53" i="164" s="1"/>
  <c r="T46" i="166" s="1"/>
  <c r="F57" i="163"/>
  <c r="F59" i="163" s="1"/>
  <c r="E60" i="163" s="1"/>
  <c r="F60" i="163" s="1"/>
  <c r="I60" i="163" s="1"/>
  <c r="S53" i="166" s="1"/>
  <c r="H51" i="160"/>
  <c r="H57" i="160" s="1"/>
  <c r="H59" i="160" s="1"/>
  <c r="H63" i="160" s="1"/>
  <c r="H65" i="160" s="1"/>
  <c r="H51" i="150"/>
  <c r="H57" i="150" s="1"/>
  <c r="H59" i="150" s="1"/>
  <c r="H63" i="150" s="1"/>
  <c r="H65" i="150" s="1"/>
  <c r="J41" i="20"/>
  <c r="J38" i="20"/>
  <c r="F57" i="161"/>
  <c r="F59" i="161" s="1"/>
  <c r="E50" i="23"/>
  <c r="I50" i="151"/>
  <c r="H43" i="166" s="1"/>
  <c r="I27" i="157"/>
  <c r="C53" i="157" s="1"/>
  <c r="F53" i="157" s="1"/>
  <c r="I53" i="157" s="1"/>
  <c r="M46" i="166" s="1"/>
  <c r="F26" i="23"/>
  <c r="I26" i="23" s="1"/>
  <c r="I39" i="23"/>
  <c r="B32" i="166" s="1"/>
  <c r="V32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29" i="166" s="1"/>
  <c r="I50" i="159"/>
  <c r="O43" i="166" s="1"/>
  <c r="H51" i="156"/>
  <c r="H57" i="156" s="1"/>
  <c r="H59" i="156" s="1"/>
  <c r="H63" i="156" s="1"/>
  <c r="H65" i="156" s="1"/>
  <c r="I36" i="153"/>
  <c r="J29" i="166" s="1"/>
  <c r="H36" i="108"/>
  <c r="H51" i="152"/>
  <c r="H57" i="152" s="1"/>
  <c r="H59" i="152" s="1"/>
  <c r="H63" i="152" s="1"/>
  <c r="H65" i="152" s="1"/>
  <c r="H50" i="23"/>
  <c r="F51" i="156"/>
  <c r="H51" i="151"/>
  <c r="H57" i="151" s="1"/>
  <c r="H59" i="151" s="1"/>
  <c r="H63" i="151" s="1"/>
  <c r="H65" i="151" s="1"/>
  <c r="F51" i="151"/>
  <c r="I50" i="156"/>
  <c r="I27" i="152"/>
  <c r="I36" i="23"/>
  <c r="B29" i="166" s="1"/>
  <c r="E50" i="108"/>
  <c r="H36" i="23"/>
  <c r="I46" i="23"/>
  <c r="B39" i="166" s="1"/>
  <c r="I34" i="93"/>
  <c r="E27" i="166" s="1"/>
  <c r="V27" i="166" s="1"/>
  <c r="I27" i="154"/>
  <c r="H51" i="159"/>
  <c r="H57" i="159" s="1"/>
  <c r="H59" i="159" s="1"/>
  <c r="H63" i="159" s="1"/>
  <c r="H65" i="159" s="1"/>
  <c r="H51" i="154"/>
  <c r="H57" i="154" s="1"/>
  <c r="H59" i="154" s="1"/>
  <c r="H63" i="154" s="1"/>
  <c r="H65" i="154" s="1"/>
  <c r="F18" i="53"/>
  <c r="H13" i="53"/>
  <c r="I13" i="53" s="1"/>
  <c r="F24" i="24"/>
  <c r="I24" i="24" s="1"/>
  <c r="F20" i="53"/>
  <c r="I20" i="53" s="1"/>
  <c r="F19" i="93"/>
  <c r="F21" i="108"/>
  <c r="I21" i="108" s="1"/>
  <c r="F24" i="108"/>
  <c r="I24" i="108" s="1"/>
  <c r="H19" i="23"/>
  <c r="I19" i="23" s="1"/>
  <c r="I27" i="153"/>
  <c r="H25" i="93"/>
  <c r="I25" i="93" s="1"/>
  <c r="F13" i="23"/>
  <c r="I13" i="23" s="1"/>
  <c r="I19" i="24"/>
  <c r="H51" i="158"/>
  <c r="H57" i="158" s="1"/>
  <c r="H59" i="158" s="1"/>
  <c r="H63" i="158" s="1"/>
  <c r="H65" i="158" s="1"/>
  <c r="C53" i="158"/>
  <c r="F53" i="158" s="1"/>
  <c r="I53" i="158" s="1"/>
  <c r="N46" i="166" s="1"/>
  <c r="F51" i="157"/>
  <c r="F50" i="158"/>
  <c r="F51" i="158" s="1"/>
  <c r="I38" i="158"/>
  <c r="F51" i="159"/>
  <c r="C53" i="160"/>
  <c r="F53" i="160" s="1"/>
  <c r="I53" i="160" s="1"/>
  <c r="P46" i="166" s="1"/>
  <c r="C53" i="159"/>
  <c r="F53" i="159" s="1"/>
  <c r="I53" i="159" s="1"/>
  <c r="O46" i="166" s="1"/>
  <c r="F51" i="160"/>
  <c r="F51" i="153"/>
  <c r="H54" i="153"/>
  <c r="I54" i="153" s="1"/>
  <c r="J47" i="166" s="1"/>
  <c r="H51" i="153"/>
  <c r="F51" i="152"/>
  <c r="C53" i="151"/>
  <c r="F53" i="151" s="1"/>
  <c r="I53" i="151" s="1"/>
  <c r="H46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H50" i="108"/>
  <c r="J44" i="20"/>
  <c r="I31" i="108"/>
  <c r="F24" i="166" s="1"/>
  <c r="V24" i="166" s="1"/>
  <c r="I21" i="20"/>
  <c r="J21" i="20" s="1"/>
  <c r="J48" i="20"/>
  <c r="I29" i="108"/>
  <c r="F22" i="166" s="1"/>
  <c r="F36" i="108"/>
  <c r="I33" i="93"/>
  <c r="E26" i="166" s="1"/>
  <c r="V26" i="166" s="1"/>
  <c r="I33" i="20"/>
  <c r="J33" i="20" s="1"/>
  <c r="I20" i="93"/>
  <c r="I20" i="20"/>
  <c r="J20" i="20" s="1"/>
  <c r="E50" i="93"/>
  <c r="G26" i="20"/>
  <c r="I45" i="93"/>
  <c r="E38" i="166" s="1"/>
  <c r="I45" i="20"/>
  <c r="J45" i="20" s="1"/>
  <c r="I40" i="93"/>
  <c r="E33" i="166" s="1"/>
  <c r="V33" i="166" s="1"/>
  <c r="I22" i="20"/>
  <c r="J22" i="20" s="1"/>
  <c r="I30" i="93"/>
  <c r="E23" i="166" s="1"/>
  <c r="F36" i="93"/>
  <c r="I32" i="93"/>
  <c r="E25" i="166" s="1"/>
  <c r="V25" i="166" s="1"/>
  <c r="F50" i="93"/>
  <c r="H50" i="53"/>
  <c r="I18" i="53"/>
  <c r="E50" i="53"/>
  <c r="F38" i="53"/>
  <c r="F12" i="53"/>
  <c r="I12" i="53" s="1"/>
  <c r="J34" i="20"/>
  <c r="J29" i="20"/>
  <c r="F36" i="23"/>
  <c r="J24" i="20"/>
  <c r="I45" i="24"/>
  <c r="C38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F36" i="53"/>
  <c r="F38" i="24"/>
  <c r="E50" i="24"/>
  <c r="H50" i="24"/>
  <c r="I29" i="24"/>
  <c r="F36" i="24"/>
  <c r="F14" i="23"/>
  <c r="H14" i="23"/>
  <c r="G50" i="20"/>
  <c r="I14" i="108"/>
  <c r="G14" i="20"/>
  <c r="F14" i="24"/>
  <c r="H14" i="24"/>
  <c r="I19" i="93"/>
  <c r="V38" i="166" l="1"/>
  <c r="V39" i="166"/>
  <c r="V23" i="166"/>
  <c r="H27" i="108"/>
  <c r="I50" i="23"/>
  <c r="B43" i="166" s="1"/>
  <c r="H57" i="157"/>
  <c r="H59" i="157" s="1"/>
  <c r="H63" i="157" s="1"/>
  <c r="H65" i="157" s="1"/>
  <c r="F57" i="162"/>
  <c r="F59" i="162" s="1"/>
  <c r="E60" i="162" s="1"/>
  <c r="F60" i="162" s="1"/>
  <c r="I60" i="162" s="1"/>
  <c r="R53" i="166" s="1"/>
  <c r="I51" i="159"/>
  <c r="O44" i="166" s="1"/>
  <c r="C53" i="156"/>
  <c r="F53" i="156" s="1"/>
  <c r="I53" i="156" s="1"/>
  <c r="L46" i="166" s="1"/>
  <c r="C53" i="150"/>
  <c r="F53" i="150" s="1"/>
  <c r="I53" i="150" s="1"/>
  <c r="G46" i="166" s="1"/>
  <c r="I51" i="160"/>
  <c r="P44" i="166" s="1"/>
  <c r="I51" i="151"/>
  <c r="H44" i="166" s="1"/>
  <c r="C53" i="153"/>
  <c r="F53" i="153" s="1"/>
  <c r="I53" i="153" s="1"/>
  <c r="J46" i="166" s="1"/>
  <c r="J20" i="166"/>
  <c r="C53" i="154"/>
  <c r="F53" i="154" s="1"/>
  <c r="I53" i="154" s="1"/>
  <c r="K46" i="166" s="1"/>
  <c r="K20" i="166"/>
  <c r="F57" i="165"/>
  <c r="F59" i="165" s="1"/>
  <c r="E60" i="165" s="1"/>
  <c r="F60" i="165" s="1"/>
  <c r="I60" i="165" s="1"/>
  <c r="I57" i="165"/>
  <c r="I51" i="156"/>
  <c r="L44" i="166" s="1"/>
  <c r="L43" i="166"/>
  <c r="I51" i="150"/>
  <c r="G44" i="166" s="1"/>
  <c r="I57" i="163"/>
  <c r="S44" i="166"/>
  <c r="I50" i="158"/>
  <c r="N31" i="166"/>
  <c r="I50" i="108"/>
  <c r="F43" i="166" s="1"/>
  <c r="F37" i="166"/>
  <c r="V37" i="166" s="1"/>
  <c r="C53" i="152"/>
  <c r="F53" i="152" s="1"/>
  <c r="I53" i="152" s="1"/>
  <c r="I46" i="166" s="1"/>
  <c r="I20" i="166"/>
  <c r="I51" i="157"/>
  <c r="M44" i="166" s="1"/>
  <c r="M20" i="166"/>
  <c r="I57" i="164"/>
  <c r="F57" i="164"/>
  <c r="F59" i="164" s="1"/>
  <c r="E60" i="164" s="1"/>
  <c r="F60" i="164" s="1"/>
  <c r="I60" i="164" s="1"/>
  <c r="T53" i="166" s="1"/>
  <c r="I57" i="162"/>
  <c r="I59" i="162" s="1"/>
  <c r="R52" i="166" s="1"/>
  <c r="I51" i="161"/>
  <c r="Q43" i="166"/>
  <c r="I36" i="53"/>
  <c r="D29" i="166" s="1"/>
  <c r="D22" i="166"/>
  <c r="I36" i="24"/>
  <c r="C29" i="166" s="1"/>
  <c r="C22" i="166"/>
  <c r="F63" i="163"/>
  <c r="F65" i="163" s="1"/>
  <c r="I65" i="163" s="1"/>
  <c r="S58" i="166" s="1"/>
  <c r="E60" i="161"/>
  <c r="F60" i="161" s="1"/>
  <c r="I60" i="161" s="1"/>
  <c r="Q53" i="166" s="1"/>
  <c r="I51" i="152"/>
  <c r="I44" i="166" s="1"/>
  <c r="I51" i="154"/>
  <c r="I36" i="93"/>
  <c r="E29" i="166" s="1"/>
  <c r="I50" i="93"/>
  <c r="E43" i="166" s="1"/>
  <c r="F57" i="160"/>
  <c r="F59" i="160" s="1"/>
  <c r="E60" i="160" s="1"/>
  <c r="F60" i="160" s="1"/>
  <c r="I60" i="160" s="1"/>
  <c r="P53" i="166" s="1"/>
  <c r="I57" i="159"/>
  <c r="I51" i="153"/>
  <c r="F57" i="158"/>
  <c r="F59" i="158" s="1"/>
  <c r="E60" i="158" s="1"/>
  <c r="F60" i="158" s="1"/>
  <c r="F57" i="159"/>
  <c r="F59" i="159" s="1"/>
  <c r="E60" i="159" s="1"/>
  <c r="F60" i="159" s="1"/>
  <c r="I60" i="159" s="1"/>
  <c r="O53" i="166" s="1"/>
  <c r="I21" i="24"/>
  <c r="F57" i="157"/>
  <c r="F59" i="157" s="1"/>
  <c r="H57" i="153"/>
  <c r="H59" i="153" s="1"/>
  <c r="H63" i="153" s="1"/>
  <c r="H65" i="153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7" i="166" s="1"/>
  <c r="I36" i="108"/>
  <c r="F29" i="166" s="1"/>
  <c r="I12" i="108"/>
  <c r="I12" i="93"/>
  <c r="I40" i="20"/>
  <c r="H50" i="20"/>
  <c r="I30" i="20"/>
  <c r="H36" i="20"/>
  <c r="I38" i="53"/>
  <c r="F50" i="53"/>
  <c r="I17" i="23"/>
  <c r="H27" i="24"/>
  <c r="H54" i="24" s="1"/>
  <c r="I54" i="24" s="1"/>
  <c r="C47" i="166" s="1"/>
  <c r="I23" i="24"/>
  <c r="H51" i="108"/>
  <c r="H54" i="108"/>
  <c r="I54" i="108" s="1"/>
  <c r="F47" i="166" s="1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F50" i="24"/>
  <c r="I14" i="24"/>
  <c r="F27" i="24"/>
  <c r="I14" i="23"/>
  <c r="F27" i="23"/>
  <c r="F51" i="23" s="1"/>
  <c r="I14" i="93"/>
  <c r="V22" i="166" l="1"/>
  <c r="F57" i="153"/>
  <c r="F59" i="153" s="1"/>
  <c r="E60" i="153" s="1"/>
  <c r="F60" i="153" s="1"/>
  <c r="I60" i="153" s="1"/>
  <c r="J53" i="166" s="1"/>
  <c r="F57" i="156"/>
  <c r="F59" i="156" s="1"/>
  <c r="E60" i="156" s="1"/>
  <c r="F60" i="156" s="1"/>
  <c r="I60" i="156" s="1"/>
  <c r="L53" i="166" s="1"/>
  <c r="F57" i="150"/>
  <c r="F59" i="150" s="1"/>
  <c r="E60" i="150" s="1"/>
  <c r="F60" i="150" s="1"/>
  <c r="I60" i="150" s="1"/>
  <c r="G53" i="166" s="1"/>
  <c r="I57" i="150"/>
  <c r="I59" i="150" s="1"/>
  <c r="G52" i="166" s="1"/>
  <c r="I57" i="157"/>
  <c r="I59" i="157" s="1"/>
  <c r="M52" i="166" s="1"/>
  <c r="I57" i="160"/>
  <c r="I59" i="160" s="1"/>
  <c r="P52" i="166" s="1"/>
  <c r="I63" i="163"/>
  <c r="R50" i="166"/>
  <c r="I57" i="151"/>
  <c r="I59" i="151" s="1"/>
  <c r="H52" i="166" s="1"/>
  <c r="V29" i="166"/>
  <c r="F57" i="154"/>
  <c r="F59" i="154" s="1"/>
  <c r="E60" i="154" s="1"/>
  <c r="F60" i="154" s="1"/>
  <c r="I60" i="154" s="1"/>
  <c r="K53" i="166" s="1"/>
  <c r="Q44" i="166"/>
  <c r="I57" i="161"/>
  <c r="I59" i="165"/>
  <c r="U52" i="166" s="1"/>
  <c r="U50" i="166"/>
  <c r="I59" i="164"/>
  <c r="T52" i="166" s="1"/>
  <c r="T50" i="166"/>
  <c r="I59" i="163"/>
  <c r="S52" i="166" s="1"/>
  <c r="S50" i="166"/>
  <c r="I57" i="152"/>
  <c r="I51" i="158"/>
  <c r="N43" i="166"/>
  <c r="I50" i="24"/>
  <c r="C43" i="166" s="1"/>
  <c r="C31" i="166"/>
  <c r="I57" i="153"/>
  <c r="J44" i="166"/>
  <c r="I27" i="108"/>
  <c r="I51" i="108" s="1"/>
  <c r="I57" i="156"/>
  <c r="F57" i="152"/>
  <c r="F59" i="152" s="1"/>
  <c r="E60" i="152" s="1"/>
  <c r="F60" i="152" s="1"/>
  <c r="I60" i="152" s="1"/>
  <c r="I53" i="166" s="1"/>
  <c r="I59" i="159"/>
  <c r="O52" i="166" s="1"/>
  <c r="O50" i="166"/>
  <c r="I57" i="154"/>
  <c r="K44" i="166"/>
  <c r="I50" i="53"/>
  <c r="D43" i="166" s="1"/>
  <c r="D31" i="166"/>
  <c r="F63" i="162"/>
  <c r="F65" i="162" s="1"/>
  <c r="I65" i="162" s="1"/>
  <c r="R58" i="166" s="1"/>
  <c r="U53" i="166"/>
  <c r="F63" i="161"/>
  <c r="F63" i="164"/>
  <c r="F63" i="165"/>
  <c r="I60" i="158"/>
  <c r="N53" i="166" s="1"/>
  <c r="F63" i="158"/>
  <c r="F65" i="158" s="1"/>
  <c r="I65" i="158" s="1"/>
  <c r="N58" i="166" s="1"/>
  <c r="F51" i="24"/>
  <c r="E60" i="157"/>
  <c r="F60" i="157" s="1"/>
  <c r="I60" i="157" s="1"/>
  <c r="M53" i="166" s="1"/>
  <c r="F63" i="159"/>
  <c r="F63" i="160"/>
  <c r="E60" i="151"/>
  <c r="F60" i="151" s="1"/>
  <c r="I60" i="151" s="1"/>
  <c r="H53" i="166" s="1"/>
  <c r="H54" i="53"/>
  <c r="I54" i="53" s="1"/>
  <c r="D47" i="166" s="1"/>
  <c r="F51" i="53"/>
  <c r="I27" i="53"/>
  <c r="I27" i="24"/>
  <c r="H51" i="93"/>
  <c r="H57" i="93" s="1"/>
  <c r="H59" i="93" s="1"/>
  <c r="H63" i="93" s="1"/>
  <c r="H65" i="93" s="1"/>
  <c r="I27" i="93"/>
  <c r="J30" i="20"/>
  <c r="J36" i="20" s="1"/>
  <c r="I36" i="20"/>
  <c r="I50" i="20"/>
  <c r="J40" i="20"/>
  <c r="J50" i="20" s="1"/>
  <c r="I12" i="20"/>
  <c r="H27" i="20"/>
  <c r="I27" i="23"/>
  <c r="H51" i="24"/>
  <c r="H57" i="24" s="1"/>
  <c r="H59" i="24" s="1"/>
  <c r="H63" i="24" s="1"/>
  <c r="H65" i="24" s="1"/>
  <c r="H54" i="23"/>
  <c r="I54" i="23" s="1"/>
  <c r="B47" i="166" s="1"/>
  <c r="V47" i="166" s="1"/>
  <c r="H57" i="108"/>
  <c r="H59" i="108" s="1"/>
  <c r="H63" i="108" s="1"/>
  <c r="H65" i="108" s="1"/>
  <c r="V31" i="166" l="1"/>
  <c r="F63" i="150"/>
  <c r="F65" i="150" s="1"/>
  <c r="I65" i="150" s="1"/>
  <c r="G58" i="166" s="1"/>
  <c r="F63" i="152"/>
  <c r="F65" i="152" s="1"/>
  <c r="I65" i="152" s="1"/>
  <c r="I58" i="166" s="1"/>
  <c r="F63" i="153"/>
  <c r="F65" i="153" s="1"/>
  <c r="I65" i="153" s="1"/>
  <c r="J58" i="166" s="1"/>
  <c r="G50" i="166"/>
  <c r="M50" i="166"/>
  <c r="P50" i="166"/>
  <c r="H50" i="166"/>
  <c r="C53" i="24"/>
  <c r="F53" i="24" s="1"/>
  <c r="I53" i="24" s="1"/>
  <c r="C46" i="166" s="1"/>
  <c r="C20" i="166"/>
  <c r="V43" i="166"/>
  <c r="I59" i="152"/>
  <c r="I52" i="166" s="1"/>
  <c r="I50" i="166"/>
  <c r="F44" i="166"/>
  <c r="C53" i="23"/>
  <c r="F53" i="23" s="1"/>
  <c r="I53" i="23" s="1"/>
  <c r="B46" i="166" s="1"/>
  <c r="B20" i="166"/>
  <c r="I59" i="161"/>
  <c r="Q52" i="166" s="1"/>
  <c r="Q50" i="166"/>
  <c r="I63" i="162"/>
  <c r="I59" i="154"/>
  <c r="K52" i="166" s="1"/>
  <c r="K50" i="166"/>
  <c r="I59" i="156"/>
  <c r="L52" i="166" s="1"/>
  <c r="L50" i="166"/>
  <c r="C53" i="108"/>
  <c r="F53" i="108" s="1"/>
  <c r="F20" i="166"/>
  <c r="I59" i="153"/>
  <c r="J52" i="166" s="1"/>
  <c r="J50" i="166"/>
  <c r="N44" i="166"/>
  <c r="I57" i="158"/>
  <c r="I51" i="93"/>
  <c r="E44" i="166" s="1"/>
  <c r="E20" i="166"/>
  <c r="C53" i="53"/>
  <c r="F53" i="53" s="1"/>
  <c r="F57" i="53" s="1"/>
  <c r="F59" i="53" s="1"/>
  <c r="D20" i="166"/>
  <c r="I63" i="164"/>
  <c r="F65" i="164"/>
  <c r="I65" i="164" s="1"/>
  <c r="T58" i="166" s="1"/>
  <c r="F65" i="165"/>
  <c r="I65" i="165" s="1"/>
  <c r="U58" i="166" s="1"/>
  <c r="I63" i="165"/>
  <c r="F65" i="161"/>
  <c r="I65" i="161" s="1"/>
  <c r="Q58" i="166" s="1"/>
  <c r="I63" i="161"/>
  <c r="I63" i="158"/>
  <c r="F63" i="157"/>
  <c r="F65" i="160"/>
  <c r="I65" i="160" s="1"/>
  <c r="P58" i="166" s="1"/>
  <c r="I63" i="160"/>
  <c r="I63" i="159"/>
  <c r="F65" i="159"/>
  <c r="I65" i="159" s="1"/>
  <c r="O58" i="166" s="1"/>
  <c r="F63" i="156"/>
  <c r="F63" i="154"/>
  <c r="I63" i="153"/>
  <c r="F63" i="151"/>
  <c r="I63" i="150"/>
  <c r="H57" i="53"/>
  <c r="H59" i="53" s="1"/>
  <c r="H63" i="53" s="1"/>
  <c r="H65" i="53" s="1"/>
  <c r="I51" i="24"/>
  <c r="I51" i="53"/>
  <c r="D44" i="166" s="1"/>
  <c r="J12" i="20"/>
  <c r="J27" i="20" s="1"/>
  <c r="I27" i="20"/>
  <c r="C53" i="93"/>
  <c r="F53" i="93" s="1"/>
  <c r="F57" i="93" s="1"/>
  <c r="F59" i="93" s="1"/>
  <c r="I51" i="23"/>
  <c r="H57" i="23"/>
  <c r="H59" i="23" s="1"/>
  <c r="I59" i="20" s="1"/>
  <c r="I63" i="152" l="1"/>
  <c r="I53" i="53"/>
  <c r="D46" i="166" s="1"/>
  <c r="F57" i="23"/>
  <c r="F59" i="23" s="1"/>
  <c r="E60" i="23" s="1"/>
  <c r="F60" i="23" s="1"/>
  <c r="F57" i="24"/>
  <c r="F59" i="24" s="1"/>
  <c r="E60" i="24" s="1"/>
  <c r="F60" i="24" s="1"/>
  <c r="I60" i="24" s="1"/>
  <c r="C53" i="166" s="1"/>
  <c r="I59" i="158"/>
  <c r="N52" i="166" s="1"/>
  <c r="N50" i="166"/>
  <c r="I53" i="108"/>
  <c r="F57" i="108"/>
  <c r="F59" i="108" s="1"/>
  <c r="E60" i="108" s="1"/>
  <c r="F60" i="108" s="1"/>
  <c r="I60" i="108" s="1"/>
  <c r="F53" i="166" s="1"/>
  <c r="V20" i="166"/>
  <c r="I57" i="24"/>
  <c r="C44" i="166"/>
  <c r="I57" i="23"/>
  <c r="B44" i="166"/>
  <c r="H63" i="23"/>
  <c r="H65" i="23" s="1"/>
  <c r="I63" i="20"/>
  <c r="I65" i="20" s="1"/>
  <c r="F65" i="157"/>
  <c r="I65" i="157" s="1"/>
  <c r="M58" i="166" s="1"/>
  <c r="I63" i="157"/>
  <c r="F65" i="156"/>
  <c r="I65" i="156" s="1"/>
  <c r="L58" i="166" s="1"/>
  <c r="I63" i="156"/>
  <c r="F65" i="154"/>
  <c r="I65" i="154" s="1"/>
  <c r="K58" i="166" s="1"/>
  <c r="I63" i="154"/>
  <c r="I63" i="151"/>
  <c r="F65" i="151"/>
  <c r="I65" i="151" s="1"/>
  <c r="H58" i="166" s="1"/>
  <c r="I53" i="93"/>
  <c r="I54" i="20"/>
  <c r="J54" i="20" s="1"/>
  <c r="I51" i="20"/>
  <c r="J51" i="20"/>
  <c r="D53" i="20"/>
  <c r="G53" i="20" s="1"/>
  <c r="G57" i="20" s="1"/>
  <c r="E60" i="53"/>
  <c r="F60" i="53" s="1"/>
  <c r="I60" i="53" s="1"/>
  <c r="D53" i="166" s="1"/>
  <c r="E60" i="93"/>
  <c r="F60" i="93" s="1"/>
  <c r="I60" i="93" s="1"/>
  <c r="E53" i="166" s="1"/>
  <c r="I57" i="53" l="1"/>
  <c r="I59" i="53" s="1"/>
  <c r="D52" i="166" s="1"/>
  <c r="F63" i="24"/>
  <c r="I63" i="24" s="1"/>
  <c r="F63" i="108"/>
  <c r="I63" i="108" s="1"/>
  <c r="F46" i="166"/>
  <c r="I57" i="108"/>
  <c r="G59" i="20"/>
  <c r="V44" i="166"/>
  <c r="I57" i="93"/>
  <c r="E46" i="166"/>
  <c r="D50" i="166"/>
  <c r="I59" i="24"/>
  <c r="C52" i="166" s="1"/>
  <c r="C50" i="166"/>
  <c r="I60" i="23"/>
  <c r="B53" i="166" s="1"/>
  <c r="V53" i="166" s="1"/>
  <c r="G60" i="20"/>
  <c r="I59" i="23"/>
  <c r="B52" i="166" s="1"/>
  <c r="B50" i="166"/>
  <c r="F63" i="23"/>
  <c r="J53" i="20"/>
  <c r="J57" i="20" s="1"/>
  <c r="J59" i="20" s="1"/>
  <c r="I57" i="20"/>
  <c r="F63" i="93"/>
  <c r="I63" i="93" s="1"/>
  <c r="F63" i="53"/>
  <c r="V46" i="166" l="1"/>
  <c r="F65" i="108"/>
  <c r="I65" i="108" s="1"/>
  <c r="F58" i="166" s="1"/>
  <c r="F65" i="24"/>
  <c r="I65" i="24" s="1"/>
  <c r="C58" i="166" s="1"/>
  <c r="I59" i="108"/>
  <c r="F52" i="166" s="1"/>
  <c r="F50" i="166"/>
  <c r="I59" i="93"/>
  <c r="E52" i="166" s="1"/>
  <c r="E50" i="166"/>
  <c r="I63" i="23"/>
  <c r="F65" i="23"/>
  <c r="F65" i="93"/>
  <c r="I65" i="93" s="1"/>
  <c r="E58" i="166" s="1"/>
  <c r="I63" i="53"/>
  <c r="F65" i="53"/>
  <c r="J60" i="20"/>
  <c r="V52" i="166" l="1"/>
  <c r="V50" i="166"/>
  <c r="I65" i="23"/>
  <c r="B58" i="166" s="1"/>
  <c r="I65" i="53"/>
  <c r="D58" i="166" s="1"/>
  <c r="V58" i="166" l="1"/>
  <c r="G63" i="20"/>
  <c r="J63" i="20" s="1"/>
  <c r="G65" i="20" l="1"/>
  <c r="J65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  <author>Feltrin Raffaella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38" authorId="2" shapeId="0" xr:uid="{C6855EA1-55E6-4A64-81CE-F48E313BA25D}">
      <text>
        <r>
          <rPr>
            <b/>
            <sz val="9"/>
            <color indexed="81"/>
            <rFont val="Tahoma"/>
            <family val="2"/>
          </rPr>
          <t>Applicare solo se certificato.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4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NB: Il C.O. dei soggetti privati certificato ASI include già le G&amp;A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</authors>
  <commentList>
    <comment ref="D7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<sst xmlns="http://schemas.openxmlformats.org/spreadsheetml/2006/main" count="1611" uniqueCount="194">
  <si>
    <t>COMPANY PRICE BREAKDOWN FORM</t>
  </si>
  <si>
    <t>FORM N°</t>
  </si>
  <si>
    <t>PAGE Nr.</t>
  </si>
  <si>
    <t xml:space="preserve">Name and Title: </t>
  </si>
  <si>
    <t>Economic Condition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</si>
  <si>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</si>
  <si>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</si>
  <si>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</si>
  <si>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</si>
  <si>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</si>
  <si>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</si>
  <si>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</si>
  <si>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</si>
  <si>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</si>
  <si>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</si>
  <si>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Type of Unit</t>
  </si>
  <si>
    <t>N° of unit</t>
  </si>
  <si>
    <t>Unit rates in N.C.</t>
  </si>
  <si>
    <t>OTHER COST ELEMENTS</t>
  </si>
  <si>
    <t>Amounts in N.C.</t>
  </si>
  <si>
    <t>OH %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</si>
  <si>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</si>
  <si>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</si>
  <si>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</si>
  <si>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</si>
  <si>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</si>
  <si>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</si>
  <si>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</si>
  <si>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</si>
  <si>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</si>
  <si>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</si>
  <si>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</si>
  <si>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</si>
  <si>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</si>
  <si>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</si>
  <si>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</si>
  <si>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</si>
  <si>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</si>
  <si>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</si>
  <si>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</si>
  <si>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Date:</t>
  </si>
  <si>
    <t>Nr. of pages</t>
  </si>
  <si>
    <t>PSSA2  Issue 3</t>
  </si>
  <si>
    <t>Type of Price:</t>
  </si>
  <si>
    <t>2 Total Internal Special Facilities cost</t>
  </si>
  <si>
    <t>(to be specified)</t>
  </si>
  <si>
    <t>8 Total Cost of All Work Packages</t>
  </si>
  <si>
    <t>10 Sub-total</t>
  </si>
  <si>
    <t>14 Total</t>
  </si>
  <si>
    <t xml:space="preserve">Prop,/Tender N°     </t>
  </si>
  <si>
    <t>Euro</t>
  </si>
  <si>
    <t>16 TOTAL PRICE  FOR ASI</t>
  </si>
  <si>
    <t xml:space="preserve">RFQ/ITT No.:  </t>
  </si>
  <si>
    <t xml:space="preserve">COMPANY NAME:  </t>
  </si>
  <si>
    <t>11 Profit (5% on item 8 - item 3.9)</t>
  </si>
  <si>
    <t>5 General &amp; Admin.Expenses (if applicable)</t>
  </si>
  <si>
    <t>6 Research &amp; Develop. Exp. (if applicable)</t>
  </si>
  <si>
    <t>7 Other (if applicable)</t>
  </si>
  <si>
    <t>Nome del foglio</t>
  </si>
  <si>
    <t>Spiegazione</t>
  </si>
  <si>
    <t>AUTOESPLICATIVO</t>
  </si>
  <si>
    <t xml:space="preserve"> </t>
  </si>
  <si>
    <t xml:space="preserve">9 </t>
  </si>
  <si>
    <t>FORM No. PSS A1 Issue 2</t>
  </si>
  <si>
    <t>of</t>
  </si>
  <si>
    <t>COMPANY NAME:</t>
  </si>
  <si>
    <t>Name and title:</t>
  </si>
  <si>
    <t>NATIONAL CURRENCY *:</t>
  </si>
  <si>
    <t>Period for which agreed rates and overheads are valid :  From</t>
  </si>
  <si>
    <t>To</t>
  </si>
  <si>
    <t>ECONOMIC CONDITIONS:</t>
  </si>
  <si>
    <t>Agreed by</t>
  </si>
  <si>
    <t>Status</t>
  </si>
  <si>
    <t>(x when appl.)</t>
  </si>
  <si>
    <t>1. LABOUR</t>
  </si>
  <si>
    <t>Direct labour cost centres or categories</t>
  </si>
  <si>
    <t>hourly rate (NC)</t>
  </si>
  <si>
    <t>2. INTERNAL SPECIAL FACILITIES</t>
  </si>
  <si>
    <t>UNIT RATE (NC)</t>
  </si>
  <si>
    <t>3. OTHER COST ELEMENTS</t>
  </si>
  <si>
    <t>OVERHEADS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</si>
  <si>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</si>
  <si>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</si>
  <si>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</si>
  <si>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</si>
  <si>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</si>
  <si>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</si>
  <si>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t>External major products</t>
  </si>
  <si>
    <t>External services</t>
  </si>
  <si>
    <t>Transport, insurance</t>
  </si>
  <si>
    <t>Travels</t>
  </si>
  <si>
    <t>Miscellaneous</t>
  </si>
  <si>
    <t>5. General &amp; Admin. expenses</t>
  </si>
  <si>
    <t>* No mention of the EURO is required unless the cost accounting system is in EURO in which case the EURO shall be used as the N.C.</t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</si>
  <si>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</si>
  <si>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</si>
  <si>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PSSA3  Issue 3</t>
  </si>
  <si>
    <t>VIAGGI E TRASFERTE</t>
  </si>
  <si>
    <t>ALTRI COSTI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</si>
  <si>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</si>
  <si>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</si>
  <si>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</si>
  <si>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</si>
  <si>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</si>
  <si>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</si>
  <si>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</si>
  <si>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</si>
  <si>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</si>
  <si>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</si>
  <si>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TOTALE</t>
  </si>
  <si>
    <t>ALTRI COSTI (punti da 3.1 a 3.10 del PSS-A)</t>
  </si>
  <si>
    <t>DESCRIZIONE</t>
  </si>
  <si>
    <t>FORNITORE</t>
  </si>
  <si>
    <t>QUANTITA'</t>
  </si>
  <si>
    <t>COSTO UNITARIO</t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</si>
  <si>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</si>
  <si>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</si>
  <si>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</si>
  <si>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</si>
  <si>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</si>
  <si>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</si>
  <si>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ALTRI ONERI A CARICO ENTE</t>
  </si>
  <si>
    <t>COSTO TOTALE ANNUO DELLA RETRIBUZIONE</t>
  </si>
  <si>
    <t>ORE LAVORABILI ANNUE</t>
  </si>
  <si>
    <t>COSTO ORARIO</t>
  </si>
  <si>
    <t>NOTE E RIFERIMENTI</t>
  </si>
  <si>
    <t>ASSEGNO DI RICERCA</t>
  </si>
  <si>
    <t>COSTI ORARI</t>
  </si>
  <si>
    <t>EURO</t>
  </si>
  <si>
    <t>A S I</t>
  </si>
  <si>
    <t>Cofin.</t>
  </si>
  <si>
    <t>Cost for ASI</t>
  </si>
  <si>
    <t>Cofin. In</t>
  </si>
  <si>
    <t>manhours</t>
  </si>
  <si>
    <t xml:space="preserve"> Total effort</t>
  </si>
  <si>
    <t>11 Profit (5% on item 8 meno item 3.9)</t>
  </si>
  <si>
    <t>Date</t>
  </si>
  <si>
    <t>ACCANTONAMENTO ANNUO TFR/TFS</t>
  </si>
  <si>
    <t>RICERCATORE TP</t>
  </si>
  <si>
    <t>Classe V TP I progr.econ.</t>
  </si>
  <si>
    <t>Other</t>
  </si>
  <si>
    <t>7. Profit</t>
  </si>
  <si>
    <t>UNIVERSITA' DI ……</t>
  </si>
  <si>
    <t>INAF, CNR, etc</t>
  </si>
  <si>
    <t>Esempio: Retribuzioni pers universitario</t>
  </si>
  <si>
    <t>Esempio: DM 26-02-04 rivalutazione assegni di ricerca e successive</t>
  </si>
  <si>
    <t>ESA</t>
  </si>
  <si>
    <t>Page no.</t>
  </si>
  <si>
    <t>DETTAGLIO IMPORTO VOCI 3 DEI PSS-A3 (ESCLUSO VOCE 3.9)</t>
  </si>
  <si>
    <t>EVENTUALE COSTO NOLO AUTO/TAXI</t>
  </si>
  <si>
    <t>COSTO VITTO E ALLOGGIO</t>
  </si>
  <si>
    <t>WP n.</t>
  </si>
  <si>
    <t>MEZZO DI TRASPORTO     (A-Aereo, T-Treno, M-Macchina)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</si>
  <si>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</si>
  <si>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t>Cofin of N°. of unit</t>
  </si>
  <si>
    <t>Cofin. of Amounts in N.C.</t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</si>
  <si>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</si>
  <si>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TOTALE (EURO)</t>
  </si>
  <si>
    <t>DETTAGLIO ALTRI COSTI - I costi sono in EURO (specificare il tasso di cambio se i costi espressi in euro sono stati calcolati da altra valuta)</t>
  </si>
  <si>
    <t>COSTO TOTALE        (IN EURO)</t>
  </si>
  <si>
    <t>PSS-A1</t>
  </si>
  <si>
    <t xml:space="preserve">CALCOLO COSTI ORARI PER ISTITUTI ED ENTI SCIENTIFICI </t>
  </si>
  <si>
    <t>DA LEGGERE CON ATTENZIONE</t>
  </si>
  <si>
    <t xml:space="preserve">RIPORTA IL DETTAGLIO, DI OGNI PSSA3,  DELL' IMPORTO INSERITO NELLA VOCE 3.9 </t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</si>
  <si>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</si>
  <si>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t>(non applicabile per Università/Enti pubblici )</t>
  </si>
  <si>
    <t>(applicabile solo nei casi in cui c'è una esplicita direttiva di ASI)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</si>
  <si>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</si>
  <si>
    <t xml:space="preserve">      Type of Unit</t>
  </si>
  <si>
    <t>Hourly</t>
  </si>
  <si>
    <t>SPIEGAZIONI PSS-A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</si>
  <si>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</si>
  <si>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</si>
  <si>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</si>
  <si>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t>FOGLI DA 1 A 20</t>
  </si>
  <si>
    <t>WP</t>
  </si>
  <si>
    <t>Note importantI:</t>
  </si>
  <si>
    <r>
      <t xml:space="preserve">NEL FOGLIO </t>
    </r>
    <r>
      <rPr>
        <b/>
        <sz val="18"/>
        <color rgb="FFFF0000"/>
        <rFont val="Arial"/>
        <family val="2"/>
      </rPr>
      <t>"TOTALE"</t>
    </r>
    <r>
      <rPr>
        <b/>
        <sz val="18"/>
        <rFont val="Arial"/>
        <family val="2"/>
      </rPr>
      <t xml:space="preserve"> INSERIRE NELLA RIGA 61 AL PUNTO "12 Cost without additional charge  (SUBCO)" RIPORTARE IL VALORE COMPLESSIVO OFFERTO DEGLI EVENTULI SUBCO</t>
    </r>
  </si>
  <si>
    <t xml:space="preserve">12 Cost without additional charge  (SUBCO) </t>
  </si>
  <si>
    <t>TOTAL DIRECT LABOUR HOURS</t>
  </si>
  <si>
    <t>1. TOTAL DIRECT LABOUR COST</t>
  </si>
  <si>
    <t>TOTAL</t>
  </si>
  <si>
    <t>8 Total Cost Work Packages</t>
  </si>
  <si>
    <t>% Material Handling</t>
  </si>
  <si>
    <t xml:space="preserve">12 Cost without additional charge  (TOTAL SUBCO) </t>
  </si>
  <si>
    <t>TOTALE PSS-A2</t>
  </si>
  <si>
    <t>XXXX</t>
  </si>
  <si>
    <t>XX/XX/202X</t>
  </si>
  <si>
    <t>XX/XX/20XX</t>
  </si>
  <si>
    <t>CIG/CUP</t>
  </si>
  <si>
    <t>PROPOSAL name.:</t>
  </si>
  <si>
    <t>CIG/CUP:</t>
  </si>
  <si>
    <t xml:space="preserve">Prop,/Tender Name:   </t>
  </si>
  <si>
    <t>PFF/RC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</si>
</sst>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-;\-* #,##0_-;_-* &quot;-&quot;_-;_-@_-"/>
    <numFmt numFmtId="165" formatCode="_-* #,##0.00_-;\-* #,##0.00_-;_-* &quot;-&quot;??_-;_-@_-"/>
    <numFmt numFmtId="166" formatCode="0.0"/>
    <numFmt numFmtId="167" formatCode="#,###"/>
    <numFmt numFmtId="168" formatCode="_-* #,##0\ &quot;DM&quot;_-;\-* #,##0\ &quot;DM&quot;_-;_-* &quot;-&quot;\ &quot;DM&quot;_-;_-@_-"/>
    <numFmt numFmtId="169" formatCode="_-* #,##0\ _D_M_-;\-* #,##0\ _D_M_-;_-* &quot;-&quot;\ _D_M_-;_-@_-"/>
    <numFmt numFmtId="170" formatCode="#,##0_ ;\-#,##0\ "/>
    <numFmt numFmtId="171" formatCode="0.0%"/>
    <numFmt numFmtId="172" formatCode="#,##0.00_ ;\-#,##0.00\ "/>
    <numFmt numFmtId="173" formatCode="&quot;€&quot;\ #,##0.00"/>
    <numFmt numFmtId="174" formatCode="#,##0.0"/>
    <numFmt numFmtId="175" formatCode="_-* #,##0_-;\-* #,##0_-;_-* &quot;-&quot;??_-;_-@_-"/>
  </numFmts>
  <fonts count="8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733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Continuous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164" fontId="21" fillId="0" borderId="0" xfId="3" applyFont="1"/>
    <xf numFmtId="164" fontId="21" fillId="0" borderId="0" xfId="3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8" fillId="0" borderId="1" xfId="0" applyFont="1" applyBorder="1"/>
    <xf numFmtId="0" fontId="29" fillId="0" borderId="0" xfId="0" applyFont="1" applyBorder="1"/>
    <xf numFmtId="4" fontId="29" fillId="0" borderId="0" xfId="0" applyNumberFormat="1" applyFont="1" applyBorder="1"/>
    <xf numFmtId="4" fontId="28" fillId="0" borderId="0" xfId="0" applyNumberFormat="1" applyFont="1" applyBorder="1"/>
    <xf numFmtId="0" fontId="26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30" fillId="0" borderId="0" xfId="0" applyFont="1" applyAlignment="1">
      <alignment horizontal="right"/>
    </xf>
    <xf numFmtId="173" fontId="24" fillId="0" borderId="2" xfId="3" applyNumberFormat="1" applyFont="1" applyFill="1" applyBorder="1"/>
    <xf numFmtId="0" fontId="31" fillId="0" borderId="0" xfId="0" applyFont="1"/>
    <xf numFmtId="0" fontId="29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0" fontId="1" fillId="2" borderId="5" xfId="5" applyFont="1" applyFill="1" applyBorder="1" applyProtection="1">
      <protection locked="0"/>
    </xf>
    <xf numFmtId="4" fontId="34" fillId="2" borderId="6" xfId="3" applyNumberFormat="1" applyFont="1" applyFill="1" applyBorder="1" applyAlignment="1" applyProtection="1">
      <alignment horizontal="right"/>
      <protection locked="0"/>
    </xf>
    <xf numFmtId="4" fontId="34" fillId="2" borderId="6" xfId="3" applyNumberFormat="1" applyFont="1" applyFill="1" applyBorder="1" applyProtection="1">
      <protection locked="0"/>
    </xf>
    <xf numFmtId="4" fontId="34" fillId="2" borderId="7" xfId="3" applyNumberFormat="1" applyFont="1" applyFill="1" applyBorder="1" applyAlignment="1" applyProtection="1">
      <alignment horizontal="right"/>
      <protection locked="0"/>
    </xf>
    <xf numFmtId="4" fontId="34" fillId="2" borderId="7" xfId="3" applyNumberFormat="1" applyFont="1" applyFill="1" applyBorder="1" applyProtection="1">
      <protection locked="0"/>
    </xf>
    <xf numFmtId="4" fontId="34" fillId="2" borderId="8" xfId="3" applyNumberFormat="1" applyFont="1" applyFill="1" applyBorder="1" applyAlignment="1" applyProtection="1">
      <alignment horizontal="right"/>
      <protection locked="0"/>
    </xf>
    <xf numFmtId="4" fontId="34" fillId="2" borderId="8" xfId="3" applyNumberFormat="1" applyFont="1" applyFill="1" applyBorder="1" applyProtection="1">
      <protection locked="0"/>
    </xf>
    <xf numFmtId="4" fontId="28" fillId="0" borderId="6" xfId="0" applyNumberFormat="1" applyFont="1" applyFill="1" applyBorder="1" applyProtection="1"/>
    <xf numFmtId="4" fontId="28" fillId="0" borderId="9" xfId="0" applyNumberFormat="1" applyFont="1" applyFill="1" applyBorder="1" applyProtection="1"/>
    <xf numFmtId="166" fontId="1" fillId="2" borderId="10" xfId="5" applyNumberFormat="1" applyFont="1" applyFill="1" applyBorder="1" applyProtection="1">
      <protection locked="0"/>
    </xf>
    <xf numFmtId="0" fontId="13" fillId="2" borderId="16" xfId="0" applyFont="1" applyFill="1" applyBorder="1" applyAlignment="1" applyProtection="1">
      <alignment vertical="top" textRotation="90" wrapText="1"/>
      <protection locked="0"/>
    </xf>
    <xf numFmtId="0" fontId="13" fillId="2" borderId="7" xfId="0" applyFont="1" applyFill="1" applyBorder="1" applyAlignment="1" applyProtection="1">
      <alignment vertical="top" textRotation="90" wrapText="1"/>
      <protection locked="0"/>
    </xf>
    <xf numFmtId="0" fontId="13" fillId="2" borderId="17" xfId="0" applyFont="1" applyFill="1" applyBorder="1" applyAlignment="1" applyProtection="1">
      <alignment textRotation="90" wrapText="1"/>
      <protection locked="0"/>
    </xf>
    <xf numFmtId="0" fontId="13" fillId="2" borderId="18" xfId="0" applyFont="1" applyFill="1" applyBorder="1" applyAlignment="1" applyProtection="1">
      <alignment vertical="top" wrapText="1"/>
      <protection locked="0"/>
    </xf>
    <xf numFmtId="171" fontId="20" fillId="2" borderId="4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1" xfId="0" applyFont="1" applyFill="1" applyBorder="1" applyAlignment="1" applyProtection="1">
      <alignment vertical="top" wrapText="1"/>
      <protection locked="0"/>
    </xf>
    <xf numFmtId="0" fontId="13" fillId="2" borderId="22" xfId="0" applyFont="1" applyFill="1" applyBorder="1" applyAlignment="1" applyProtection="1">
      <alignment wrapText="1"/>
      <protection locked="0"/>
    </xf>
    <xf numFmtId="0" fontId="17" fillId="2" borderId="0" xfId="0" applyFont="1" applyFill="1" applyBorder="1" applyAlignment="1" applyProtection="1">
      <alignment vertical="top" wrapText="1"/>
      <protection locked="0"/>
    </xf>
    <xf numFmtId="0" fontId="17" fillId="2" borderId="23" xfId="0" applyFont="1" applyFill="1" applyBorder="1" applyAlignment="1" applyProtection="1">
      <alignment vertical="top" wrapText="1"/>
      <protection locked="0"/>
    </xf>
    <xf numFmtId="0" fontId="17" fillId="2" borderId="21" xfId="0" applyFont="1" applyFill="1" applyBorder="1" applyAlignment="1" applyProtection="1">
      <alignment vertical="top" wrapText="1"/>
      <protection locked="0"/>
    </xf>
    <xf numFmtId="0" fontId="17" fillId="2" borderId="22" xfId="0" applyFont="1" applyFill="1" applyBorder="1" applyAlignment="1" applyProtection="1">
      <alignment wrapText="1"/>
      <protection locked="0"/>
    </xf>
    <xf numFmtId="0" fontId="13" fillId="2" borderId="0" xfId="0" applyFont="1" applyFill="1" applyBorder="1" applyAlignment="1" applyProtection="1">
      <alignment vertical="top" wrapText="1"/>
      <protection locked="0"/>
    </xf>
    <xf numFmtId="0" fontId="13" fillId="2" borderId="23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horizontal="left" vertical="top" wrapText="1" indent="8"/>
      <protection locked="0"/>
    </xf>
    <xf numFmtId="0" fontId="13" fillId="2" borderId="23" xfId="0" applyFont="1" applyFill="1" applyBorder="1" applyAlignment="1" applyProtection="1">
      <alignment horizontal="left" vertical="top" wrapText="1" indent="8"/>
      <protection locked="0"/>
    </xf>
    <xf numFmtId="0" fontId="13" fillId="2" borderId="21" xfId="0" applyFont="1" applyFill="1" applyBorder="1" applyAlignment="1" applyProtection="1">
      <alignment horizontal="left" vertical="top" wrapText="1" indent="8"/>
      <protection locked="0"/>
    </xf>
    <xf numFmtId="0" fontId="17" fillId="2" borderId="24" xfId="0" applyFont="1" applyFill="1" applyBorder="1" applyAlignment="1" applyProtection="1">
      <alignment vertical="top" wrapText="1"/>
      <protection locked="0"/>
    </xf>
    <xf numFmtId="0" fontId="13" fillId="2" borderId="19" xfId="0" applyFont="1" applyFill="1" applyBorder="1" applyAlignment="1" applyProtection="1">
      <alignment vertical="top" wrapText="1"/>
      <protection locked="0"/>
    </xf>
    <xf numFmtId="0" fontId="13" fillId="2" borderId="25" xfId="0" applyFont="1" applyFill="1" applyBorder="1" applyAlignment="1" applyProtection="1">
      <alignment vertical="top" wrapText="1"/>
      <protection locked="0"/>
    </xf>
    <xf numFmtId="0" fontId="13" fillId="2" borderId="26" xfId="0" applyFont="1" applyFill="1" applyBorder="1" applyAlignment="1" applyProtection="1">
      <alignment vertical="top" wrapText="1"/>
      <protection locked="0"/>
    </xf>
    <xf numFmtId="0" fontId="13" fillId="2" borderId="27" xfId="0" applyFont="1" applyFill="1" applyBorder="1" applyAlignment="1" applyProtection="1">
      <alignment wrapText="1"/>
      <protection locked="0"/>
    </xf>
    <xf numFmtId="4" fontId="13" fillId="2" borderId="18" xfId="0" applyNumberFormat="1" applyFont="1" applyFill="1" applyBorder="1" applyAlignment="1" applyProtection="1">
      <alignment vertical="top" wrapText="1"/>
      <protection locked="0"/>
    </xf>
    <xf numFmtId="14" fontId="11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 applyProtection="1">
      <alignment horizontal="left"/>
    </xf>
    <xf numFmtId="0" fontId="3" fillId="0" borderId="28" xfId="5" applyBorder="1" applyAlignment="1" applyProtection="1">
      <alignment horizontal="left"/>
    </xf>
    <xf numFmtId="0" fontId="1" fillId="0" borderId="29" xfId="5" applyFont="1" applyFill="1" applyBorder="1" applyProtection="1"/>
    <xf numFmtId="0" fontId="1" fillId="0" borderId="30" xfId="5" applyFont="1" applyFill="1" applyBorder="1" applyProtection="1"/>
    <xf numFmtId="0" fontId="1" fillId="0" borderId="0" xfId="5" applyFont="1" applyProtection="1"/>
    <xf numFmtId="0" fontId="4" fillId="0" borderId="4" xfId="5" applyFont="1" applyBorder="1" applyAlignment="1" applyProtection="1">
      <alignment horizontal="centerContinuous" vertical="center" wrapText="1"/>
    </xf>
    <xf numFmtId="0" fontId="4" fillId="0" borderId="18" xfId="5" applyFont="1" applyBorder="1" applyAlignment="1" applyProtection="1">
      <alignment horizontal="centerContinuous" vertical="center" wrapText="1"/>
    </xf>
    <xf numFmtId="0" fontId="1" fillId="0" borderId="4" xfId="5" applyFont="1" applyBorder="1" applyAlignment="1" applyProtection="1">
      <alignment horizontal="center" vertical="center"/>
    </xf>
    <xf numFmtId="0" fontId="1" fillId="0" borderId="18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 wrapText="1"/>
    </xf>
    <xf numFmtId="0" fontId="1" fillId="0" borderId="31" xfId="5" applyFont="1" applyBorder="1" applyProtection="1"/>
    <xf numFmtId="0" fontId="1" fillId="0" borderId="29" xfId="5" applyFont="1" applyBorder="1" applyProtection="1"/>
    <xf numFmtId="0" fontId="1" fillId="0" borderId="32" xfId="5" applyFont="1" applyBorder="1" applyProtection="1"/>
    <xf numFmtId="0" fontId="2" fillId="0" borderId="31" xfId="5" applyFont="1" applyBorder="1" applyAlignment="1" applyProtection="1">
      <alignment horizontal="left"/>
    </xf>
    <xf numFmtId="0" fontId="7" fillId="0" borderId="33" xfId="5" applyFont="1" applyBorder="1" applyProtection="1"/>
    <xf numFmtId="0" fontId="1" fillId="0" borderId="30" xfId="5" applyFont="1" applyBorder="1" applyProtection="1"/>
    <xf numFmtId="0" fontId="1" fillId="0" borderId="30" xfId="5" applyNumberFormat="1" applyFont="1" applyBorder="1" applyAlignment="1" applyProtection="1">
      <alignment horizontal="left"/>
    </xf>
    <xf numFmtId="0" fontId="1" fillId="0" borderId="33" xfId="5" applyFont="1" applyBorder="1" applyAlignment="1" applyProtection="1">
      <alignment horizontal="left"/>
    </xf>
    <xf numFmtId="0" fontId="1" fillId="0" borderId="12" xfId="5" applyFont="1" applyBorder="1" applyProtection="1"/>
    <xf numFmtId="0" fontId="1" fillId="0" borderId="13" xfId="5" applyFont="1" applyBorder="1" applyProtection="1"/>
    <xf numFmtId="0" fontId="1" fillId="0" borderId="12" xfId="5" applyFont="1" applyBorder="1" applyAlignment="1" applyProtection="1">
      <alignment horizontal="left"/>
    </xf>
    <xf numFmtId="0" fontId="1" fillId="0" borderId="34" xfId="5" applyFont="1" applyBorder="1" applyProtection="1"/>
    <xf numFmtId="0" fontId="1" fillId="0" borderId="35" xfId="5" applyFont="1" applyBorder="1" applyProtection="1"/>
    <xf numFmtId="0" fontId="1" fillId="0" borderId="28" xfId="5" applyFont="1" applyBorder="1" applyProtection="1"/>
    <xf numFmtId="0" fontId="2" fillId="0" borderId="31" xfId="5" applyFont="1" applyBorder="1" applyProtection="1"/>
    <xf numFmtId="0" fontId="1" fillId="0" borderId="36" xfId="5" applyFont="1" applyBorder="1" applyProtection="1"/>
    <xf numFmtId="0" fontId="1" fillId="0" borderId="0" xfId="5" applyFont="1" applyBorder="1" applyProtection="1"/>
    <xf numFmtId="0" fontId="1" fillId="0" borderId="21" xfId="5" applyFont="1" applyBorder="1" applyProtection="1"/>
    <xf numFmtId="0" fontId="1" fillId="0" borderId="37" xfId="5" applyFont="1" applyBorder="1" applyProtection="1"/>
    <xf numFmtId="0" fontId="5" fillId="0" borderId="4" xfId="5" applyFont="1" applyBorder="1" applyProtection="1"/>
    <xf numFmtId="0" fontId="1" fillId="0" borderId="11" xfId="5" applyFont="1" applyBorder="1" applyProtection="1"/>
    <xf numFmtId="0" fontId="1" fillId="0" borderId="18" xfId="5" applyFont="1" applyBorder="1" applyProtection="1"/>
    <xf numFmtId="0" fontId="1" fillId="0" borderId="38" xfId="5" applyFont="1" applyBorder="1" applyAlignment="1" applyProtection="1">
      <alignment horizontal="center" vertical="center"/>
    </xf>
    <xf numFmtId="0" fontId="6" fillId="0" borderId="38" xfId="5" applyFont="1" applyBorder="1" applyAlignment="1" applyProtection="1">
      <alignment horizontal="center" vertical="center"/>
    </xf>
    <xf numFmtId="0" fontId="36" fillId="0" borderId="38" xfId="5" applyFont="1" applyBorder="1" applyAlignment="1" applyProtection="1">
      <alignment horizontal="center" vertical="center"/>
    </xf>
    <xf numFmtId="0" fontId="1" fillId="0" borderId="4" xfId="5" applyFont="1" applyBorder="1" applyAlignment="1" applyProtection="1">
      <alignment horizontal="centerContinuous"/>
    </xf>
    <xf numFmtId="0" fontId="1" fillId="0" borderId="11" xfId="5" applyFont="1" applyBorder="1" applyAlignment="1" applyProtection="1">
      <alignment horizontal="centerContinuous"/>
    </xf>
    <xf numFmtId="0" fontId="1" fillId="0" borderId="18" xfId="5" applyFont="1" applyBorder="1" applyAlignment="1" applyProtection="1">
      <alignment horizontal="centerContinuous"/>
    </xf>
    <xf numFmtId="0" fontId="1" fillId="0" borderId="9" xfId="5" applyFont="1" applyBorder="1" applyAlignment="1" applyProtection="1">
      <alignment horizontal="center" vertical="center"/>
    </xf>
    <xf numFmtId="0" fontId="1" fillId="0" borderId="37" xfId="5" applyFont="1" applyBorder="1" applyAlignment="1" applyProtection="1">
      <alignment horizontal="center" vertical="center"/>
    </xf>
    <xf numFmtId="0" fontId="37" fillId="0" borderId="37" xfId="5" applyFont="1" applyBorder="1" applyAlignment="1" applyProtection="1">
      <alignment horizontal="center" vertical="center"/>
    </xf>
    <xf numFmtId="0" fontId="1" fillId="0" borderId="39" xfId="5" applyFont="1" applyBorder="1" applyProtection="1"/>
    <xf numFmtId="0" fontId="1" fillId="0" borderId="40" xfId="5" applyFont="1" applyBorder="1" applyProtection="1"/>
    <xf numFmtId="0" fontId="1" fillId="0" borderId="41" xfId="5" applyFont="1" applyBorder="1" applyProtection="1"/>
    <xf numFmtId="4" fontId="1" fillId="0" borderId="42" xfId="5" applyNumberFormat="1" applyFont="1" applyBorder="1" applyProtection="1"/>
    <xf numFmtId="170" fontId="1" fillId="0" borderId="43" xfId="3" applyNumberFormat="1" applyFont="1" applyBorder="1" applyProtection="1"/>
    <xf numFmtId="3" fontId="37" fillId="3" borderId="7" xfId="5" applyNumberFormat="1" applyFont="1" applyFill="1" applyBorder="1" applyProtection="1"/>
    <xf numFmtId="170" fontId="1" fillId="3" borderId="7" xfId="5" applyNumberFormat="1" applyFont="1" applyFill="1" applyBorder="1" applyProtection="1"/>
    <xf numFmtId="0" fontId="5" fillId="0" borderId="4" xfId="5" applyFont="1" applyBorder="1" applyAlignment="1" applyProtection="1">
      <alignment vertical="center"/>
    </xf>
    <xf numFmtId="0" fontId="1" fillId="0" borderId="11" xfId="5" applyFont="1" applyBorder="1" applyAlignment="1" applyProtection="1">
      <alignment vertical="center"/>
    </xf>
    <xf numFmtId="1" fontId="1" fillId="0" borderId="7" xfId="5" applyNumberFormat="1" applyFont="1" applyBorder="1" applyAlignment="1" applyProtection="1">
      <alignment vertical="center"/>
    </xf>
    <xf numFmtId="0" fontId="1" fillId="1" borderId="7" xfId="5" applyFont="1" applyFill="1" applyBorder="1" applyAlignment="1" applyProtection="1">
      <alignment vertical="center"/>
    </xf>
    <xf numFmtId="164" fontId="1" fillId="0" borderId="18" xfId="3" applyFont="1" applyBorder="1" applyAlignment="1" applyProtection="1">
      <alignment vertical="center"/>
    </xf>
    <xf numFmtId="164" fontId="39" fillId="0" borderId="18" xfId="3" applyFont="1" applyBorder="1" applyAlignment="1" applyProtection="1">
      <alignment vertical="center"/>
    </xf>
    <xf numFmtId="164" fontId="37" fillId="0" borderId="18" xfId="3" applyFont="1" applyBorder="1" applyAlignment="1" applyProtection="1">
      <alignment vertical="center"/>
    </xf>
    <xf numFmtId="0" fontId="1" fillId="0" borderId="7" xfId="5" applyFont="1" applyBorder="1" applyProtection="1"/>
    <xf numFmtId="0" fontId="1" fillId="0" borderId="7" xfId="5" applyFont="1" applyBorder="1" applyAlignment="1" applyProtection="1">
      <alignment horizontal="centerContinuous"/>
    </xf>
    <xf numFmtId="167" fontId="1" fillId="0" borderId="37" xfId="5" applyNumberFormat="1" applyFont="1" applyBorder="1" applyProtection="1"/>
    <xf numFmtId="167" fontId="39" fillId="0" borderId="0" xfId="5" applyNumberFormat="1" applyFont="1" applyBorder="1" applyProtection="1"/>
    <xf numFmtId="0" fontId="37" fillId="1" borderId="7" xfId="5" applyFont="1" applyFill="1" applyBorder="1" applyProtection="1"/>
    <xf numFmtId="0" fontId="1" fillId="1" borderId="28" xfId="5" applyFont="1" applyFill="1" applyBorder="1" applyProtection="1"/>
    <xf numFmtId="171" fontId="1" fillId="0" borderId="3" xfId="6" applyNumberFormat="1" applyFont="1" applyBorder="1" applyProtection="1"/>
    <xf numFmtId="167" fontId="1" fillId="0" borderId="43" xfId="5" applyNumberFormat="1" applyFont="1" applyBorder="1" applyProtection="1"/>
    <xf numFmtId="0" fontId="37" fillId="3" borderId="7" xfId="5" applyFont="1" applyFill="1" applyBorder="1" applyProtection="1"/>
    <xf numFmtId="0" fontId="1" fillId="0" borderId="44" xfId="5" applyFont="1" applyBorder="1" applyProtection="1"/>
    <xf numFmtId="3" fontId="1" fillId="0" borderId="9" xfId="5" applyNumberFormat="1" applyFont="1" applyBorder="1" applyProtection="1"/>
    <xf numFmtId="37" fontId="1" fillId="0" borderId="3" xfId="5" applyNumberFormat="1" applyFont="1" applyBorder="1" applyProtection="1"/>
    <xf numFmtId="0" fontId="7" fillId="0" borderId="12" xfId="5" applyFont="1" applyBorder="1" applyProtection="1"/>
    <xf numFmtId="164" fontId="1" fillId="0" borderId="7" xfId="3" applyFont="1" applyBorder="1" applyProtection="1"/>
    <xf numFmtId="164" fontId="37" fillId="0" borderId="7" xfId="3" applyFont="1" applyBorder="1" applyProtection="1"/>
    <xf numFmtId="0" fontId="3" fillId="0" borderId="7" xfId="5" applyFill="1" applyBorder="1" applyAlignment="1" applyProtection="1"/>
    <xf numFmtId="0" fontId="3" fillId="0" borderId="7" xfId="5" applyFont="1" applyFill="1" applyBorder="1" applyAlignment="1" applyProtection="1">
      <alignment horizontal="centerContinuous"/>
    </xf>
    <xf numFmtId="0" fontId="3" fillId="0" borderId="7" xfId="5" applyFont="1" applyFill="1" applyBorder="1" applyAlignment="1" applyProtection="1"/>
    <xf numFmtId="167" fontId="3" fillId="0" borderId="18" xfId="5" applyNumberFormat="1" applyBorder="1" applyProtection="1"/>
    <xf numFmtId="167" fontId="40" fillId="0" borderId="11" xfId="5" applyNumberFormat="1" applyFont="1" applyBorder="1" applyProtection="1"/>
    <xf numFmtId="167" fontId="1" fillId="0" borderId="0" xfId="5" applyNumberFormat="1" applyFont="1" applyBorder="1" applyAlignment="1" applyProtection="1">
      <alignment vertical="center"/>
    </xf>
    <xf numFmtId="167" fontId="1" fillId="0" borderId="45" xfId="5" applyNumberFormat="1" applyFont="1" applyBorder="1" applyProtection="1"/>
    <xf numFmtId="0" fontId="1" fillId="0" borderId="33" xfId="5" applyFont="1" applyBorder="1" applyProtection="1"/>
    <xf numFmtId="0" fontId="1" fillId="0" borderId="43" xfId="5" applyFont="1" applyBorder="1" applyProtection="1"/>
    <xf numFmtId="0" fontId="1" fillId="1" borderId="7" xfId="5" applyFont="1" applyFill="1" applyBorder="1" applyProtection="1"/>
    <xf numFmtId="171" fontId="1" fillId="1" borderId="7" xfId="5" applyNumberFormat="1" applyFont="1" applyFill="1" applyBorder="1" applyProtection="1"/>
    <xf numFmtId="0" fontId="39" fillId="1" borderId="7" xfId="5" applyFont="1" applyFill="1" applyBorder="1" applyProtection="1"/>
    <xf numFmtId="3" fontId="37" fillId="1" borderId="7" xfId="5" applyNumberFormat="1" applyFont="1" applyFill="1" applyBorder="1" applyProtection="1"/>
    <xf numFmtId="0" fontId="7" fillId="0" borderId="4" xfId="5" applyFont="1" applyBorder="1" applyProtection="1"/>
    <xf numFmtId="167" fontId="1" fillId="0" borderId="7" xfId="5" applyNumberFormat="1" applyFont="1" applyBorder="1" applyProtection="1"/>
    <xf numFmtId="164" fontId="1" fillId="0" borderId="18" xfId="3" applyFont="1" applyBorder="1" applyProtection="1"/>
    <xf numFmtId="164" fontId="39" fillId="0" borderId="18" xfId="3" applyFont="1" applyBorder="1" applyProtection="1"/>
    <xf numFmtId="3" fontId="39" fillId="0" borderId="18" xfId="3" applyNumberFormat="1" applyFont="1" applyBorder="1" applyProtection="1"/>
    <xf numFmtId="0" fontId="8" fillId="0" borderId="4" xfId="5" applyFont="1" applyBorder="1" applyProtection="1"/>
    <xf numFmtId="0" fontId="2" fillId="0" borderId="4" xfId="5" applyFont="1" applyBorder="1" applyAlignment="1" applyProtection="1">
      <alignment vertical="center"/>
    </xf>
    <xf numFmtId="0" fontId="1" fillId="0" borderId="7" xfId="5" applyFont="1" applyBorder="1" applyAlignment="1" applyProtection="1">
      <alignment horizontal="center" vertical="center" wrapText="1"/>
    </xf>
    <xf numFmtId="0" fontId="1" fillId="0" borderId="7" xfId="5" applyFont="1" applyBorder="1" applyAlignment="1" applyProtection="1">
      <alignment horizontal="center" vertical="center"/>
    </xf>
    <xf numFmtId="3" fontId="37" fillId="0" borderId="11" xfId="5" applyNumberFormat="1" applyFont="1" applyBorder="1" applyProtection="1"/>
    <xf numFmtId="164" fontId="1" fillId="0" borderId="3" xfId="5" applyNumberFormat="1" applyFont="1" applyBorder="1" applyProtection="1"/>
    <xf numFmtId="9" fontId="1" fillId="0" borderId="3" xfId="6" applyFont="1" applyFill="1" applyBorder="1" applyProtection="1"/>
    <xf numFmtId="3" fontId="37" fillId="3" borderId="18" xfId="5" applyNumberFormat="1" applyFont="1" applyFill="1" applyBorder="1" applyProtection="1"/>
    <xf numFmtId="3" fontId="1" fillId="3" borderId="7" xfId="5" applyNumberFormat="1" applyFont="1" applyFill="1" applyBorder="1" applyProtection="1"/>
    <xf numFmtId="164" fontId="1" fillId="0" borderId="3" xfId="5" applyNumberFormat="1" applyFont="1" applyBorder="1" applyAlignment="1" applyProtection="1">
      <alignment horizontal="right"/>
    </xf>
    <xf numFmtId="3" fontId="39" fillId="1" borderId="23" xfId="5" applyNumberFormat="1" applyFont="1" applyFill="1" applyBorder="1" applyProtection="1"/>
    <xf numFmtId="9" fontId="1" fillId="0" borderId="3" xfId="6" applyFont="1" applyBorder="1" applyProtection="1"/>
    <xf numFmtId="0" fontId="1" fillId="0" borderId="9" xfId="5" applyFont="1" applyBorder="1" applyProtection="1"/>
    <xf numFmtId="3" fontId="39" fillId="1" borderId="9" xfId="5" applyNumberFormat="1" applyFont="1" applyFill="1" applyBorder="1" applyProtection="1"/>
    <xf numFmtId="0" fontId="1" fillId="0" borderId="4" xfId="5" applyFont="1" applyBorder="1" applyProtection="1"/>
    <xf numFmtId="0" fontId="1" fillId="0" borderId="4" xfId="5" quotePrefix="1" applyFont="1" applyBorder="1" applyAlignment="1" applyProtection="1">
      <alignment horizontal="left"/>
    </xf>
    <xf numFmtId="9" fontId="1" fillId="0" borderId="7" xfId="6" applyFont="1" applyBorder="1" applyAlignment="1" applyProtection="1">
      <alignment horizontal="centerContinuous"/>
    </xf>
    <xf numFmtId="0" fontId="39" fillId="3" borderId="7" xfId="5" applyFont="1" applyFill="1" applyBorder="1" applyProtection="1"/>
    <xf numFmtId="0" fontId="1" fillId="3" borderId="7" xfId="5" applyFont="1" applyFill="1" applyBorder="1" applyProtection="1"/>
    <xf numFmtId="164" fontId="1" fillId="0" borderId="37" xfId="3" applyFont="1" applyBorder="1" applyProtection="1"/>
    <xf numFmtId="164" fontId="39" fillId="0" borderId="37" xfId="3" applyFont="1" applyBorder="1" applyProtection="1"/>
    <xf numFmtId="3" fontId="1" fillId="0" borderId="18" xfId="5" applyNumberFormat="1" applyFont="1" applyBorder="1" applyProtection="1"/>
    <xf numFmtId="3" fontId="39" fillId="0" borderId="18" xfId="5" applyNumberFormat="1" applyFont="1" applyBorder="1" applyProtection="1"/>
    <xf numFmtId="0" fontId="1" fillId="0" borderId="4" xfId="5" applyFont="1" applyBorder="1" applyAlignment="1" applyProtection="1">
      <alignment horizontal="left"/>
    </xf>
    <xf numFmtId="164" fontId="1" fillId="0" borderId="7" xfId="5" applyNumberFormat="1" applyFont="1" applyBorder="1" applyAlignment="1" applyProtection="1">
      <alignment horizontal="right"/>
    </xf>
    <xf numFmtId="164" fontId="1" fillId="0" borderId="7" xfId="5" applyNumberFormat="1" applyFont="1" applyBorder="1" applyProtection="1"/>
    <xf numFmtId="164" fontId="39" fillId="0" borderId="7" xfId="5" applyNumberFormat="1" applyFont="1" applyBorder="1" applyProtection="1"/>
    <xf numFmtId="3" fontId="1" fillId="0" borderId="7" xfId="5" applyNumberFormat="1" applyFont="1" applyBorder="1" applyProtection="1"/>
    <xf numFmtId="0" fontId="2" fillId="0" borderId="4" xfId="5" applyFont="1" applyBorder="1" applyProtection="1"/>
    <xf numFmtId="0" fontId="2" fillId="0" borderId="11" xfId="5" applyFont="1" applyBorder="1" applyProtection="1"/>
    <xf numFmtId="164" fontId="2" fillId="0" borderId="7" xfId="5" applyNumberFormat="1" applyFont="1" applyBorder="1" applyProtection="1"/>
    <xf numFmtId="164" fontId="38" fillId="0" borderId="7" xfId="5" applyNumberFormat="1" applyFont="1" applyBorder="1" applyProtection="1"/>
    <xf numFmtId="0" fontId="2" fillId="0" borderId="0" xfId="5" applyFont="1" applyProtection="1"/>
    <xf numFmtId="0" fontId="1" fillId="0" borderId="7" xfId="5" applyFont="1" applyFill="1" applyBorder="1" applyProtection="1"/>
    <xf numFmtId="0" fontId="1" fillId="0" borderId="0" xfId="5" applyFont="1" applyFill="1" applyBorder="1" applyProtection="1"/>
    <xf numFmtId="0" fontId="2" fillId="0" borderId="15" xfId="0" applyFont="1" applyFill="1" applyBorder="1" applyAlignment="1" applyProtection="1"/>
    <xf numFmtId="0" fontId="0" fillId="0" borderId="0" xfId="0" applyProtection="1"/>
    <xf numFmtId="4" fontId="0" fillId="0" borderId="0" xfId="0" applyNumberFormat="1" applyProtection="1"/>
    <xf numFmtId="0" fontId="2" fillId="0" borderId="0" xfId="0" applyFont="1" applyProtection="1"/>
    <xf numFmtId="0" fontId="32" fillId="0" borderId="0" xfId="0" applyFont="1" applyProtection="1"/>
    <xf numFmtId="0" fontId="23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31" fillId="0" borderId="0" xfId="0" applyFont="1" applyAlignment="1" applyProtection="1">
      <alignment horizontal="center" vertical="top" wrapText="1"/>
    </xf>
    <xf numFmtId="4" fontId="28" fillId="0" borderId="46" xfId="3" applyNumberFormat="1" applyFont="1" applyFill="1" applyBorder="1" applyProtection="1"/>
    <xf numFmtId="0" fontId="34" fillId="0" borderId="0" xfId="0" applyFont="1" applyProtection="1"/>
    <xf numFmtId="4" fontId="28" fillId="0" borderId="7" xfId="3" applyNumberFormat="1" applyFont="1" applyFill="1" applyBorder="1" applyProtection="1"/>
    <xf numFmtId="4" fontId="28" fillId="0" borderId="25" xfId="3" applyNumberFormat="1" applyFont="1" applyFill="1" applyBorder="1" applyProtection="1"/>
    <xf numFmtId="4" fontId="0" fillId="0" borderId="0" xfId="0" applyNumberFormat="1" applyAlignment="1" applyProtection="1">
      <alignment horizontal="right"/>
    </xf>
    <xf numFmtId="3" fontId="0" fillId="0" borderId="0" xfId="0" applyNumberFormat="1" applyProtection="1"/>
    <xf numFmtId="4" fontId="2" fillId="0" borderId="0" xfId="0" applyNumberFormat="1" applyFont="1" applyProtection="1"/>
    <xf numFmtId="164" fontId="34" fillId="2" borderId="6" xfId="3" applyFont="1" applyFill="1" applyBorder="1" applyProtection="1">
      <protection locked="0"/>
    </xf>
    <xf numFmtId="4" fontId="34" fillId="2" borderId="6" xfId="0" applyNumberFormat="1" applyFont="1" applyFill="1" applyBorder="1" applyProtection="1">
      <protection locked="0"/>
    </xf>
    <xf numFmtId="164" fontId="34" fillId="2" borderId="7" xfId="3" applyFont="1" applyFill="1" applyBorder="1" applyProtection="1">
      <protection locked="0"/>
    </xf>
    <xf numFmtId="4" fontId="34" fillId="2" borderId="7" xfId="0" applyNumberFormat="1" applyFont="1" applyFill="1" applyBorder="1" applyProtection="1">
      <protection locked="0"/>
    </xf>
    <xf numFmtId="164" fontId="34" fillId="2" borderId="8" xfId="3" applyFont="1" applyFill="1" applyBorder="1" applyProtection="1">
      <protection locked="0"/>
    </xf>
    <xf numFmtId="4" fontId="34" fillId="2" borderId="8" xfId="0" applyNumberFormat="1" applyFont="1" applyFill="1" applyBorder="1" applyProtection="1">
      <protection locked="0"/>
    </xf>
    <xf numFmtId="4" fontId="28" fillId="0" borderId="25" xfId="0" applyNumberFormat="1" applyFont="1" applyFill="1" applyBorder="1" applyProtection="1"/>
    <xf numFmtId="0" fontId="24" fillId="2" borderId="47" xfId="3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Protection="1">
      <protection locked="0"/>
    </xf>
    <xf numFmtId="164" fontId="24" fillId="2" borderId="9" xfId="3" applyFont="1" applyFill="1" applyBorder="1" applyAlignment="1" applyProtection="1">
      <alignment horizontal="right"/>
      <protection locked="0"/>
    </xf>
    <xf numFmtId="172" fontId="24" fillId="2" borderId="9" xfId="3" applyNumberFormat="1" applyFont="1" applyFill="1" applyBorder="1" applyProtection="1">
      <protection locked="0"/>
    </xf>
    <xf numFmtId="0" fontId="24" fillId="2" borderId="16" xfId="3" applyNumberFormat="1" applyFont="1" applyFill="1" applyBorder="1" applyAlignment="1" applyProtection="1">
      <alignment horizontal="center"/>
      <protection locked="0"/>
    </xf>
    <xf numFmtId="164" fontId="24" fillId="2" borderId="7" xfId="3" applyFont="1" applyFill="1" applyBorder="1" applyAlignment="1" applyProtection="1">
      <alignment horizontal="center"/>
      <protection locked="0"/>
    </xf>
    <xf numFmtId="164" fontId="24" fillId="2" borderId="7" xfId="3" applyFont="1" applyFill="1" applyBorder="1" applyAlignment="1" applyProtection="1">
      <alignment horizontal="right"/>
      <protection locked="0"/>
    </xf>
    <xf numFmtId="172" fontId="24" fillId="2" borderId="7" xfId="3" applyNumberFormat="1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right"/>
      <protection locked="0"/>
    </xf>
    <xf numFmtId="0" fontId="24" fillId="2" borderId="48" xfId="0" applyNumberFormat="1" applyFont="1" applyFill="1" applyBorder="1" applyAlignment="1" applyProtection="1">
      <alignment horizontal="center"/>
      <protection locked="0"/>
    </xf>
    <xf numFmtId="0" fontId="24" fillId="2" borderId="8" xfId="0" applyFont="1" applyFill="1" applyBorder="1" applyProtection="1">
      <protection locked="0"/>
    </xf>
    <xf numFmtId="0" fontId="24" fillId="2" borderId="8" xfId="0" applyFont="1" applyFill="1" applyBorder="1" applyAlignment="1" applyProtection="1">
      <alignment horizontal="right"/>
      <protection locked="0"/>
    </xf>
    <xf numFmtId="0" fontId="24" fillId="2" borderId="49" xfId="3" applyNumberFormat="1" applyFont="1" applyFill="1" applyBorder="1" applyAlignment="1" applyProtection="1">
      <alignment horizontal="center" vertical="center"/>
      <protection locked="0"/>
    </xf>
    <xf numFmtId="164" fontId="24" fillId="2" borderId="6" xfId="3" applyFont="1" applyFill="1" applyBorder="1" applyAlignment="1" applyProtection="1">
      <alignment horizontal="center"/>
      <protection locked="0"/>
    </xf>
    <xf numFmtId="0" fontId="24" fillId="2" borderId="6" xfId="0" applyFont="1" applyFill="1" applyBorder="1" applyAlignment="1" applyProtection="1">
      <alignment horizontal="center"/>
      <protection locked="0"/>
    </xf>
    <xf numFmtId="0" fontId="29" fillId="0" borderId="50" xfId="0" applyFont="1" applyBorder="1"/>
    <xf numFmtId="4" fontId="29" fillId="0" borderId="20" xfId="0" applyNumberFormat="1" applyFont="1" applyBorder="1"/>
    <xf numFmtId="0" fontId="1" fillId="0" borderId="29" xfId="5" applyFont="1" applyFill="1" applyBorder="1" applyAlignment="1" applyProtection="1">
      <alignment horizontal="centerContinuous"/>
    </xf>
    <xf numFmtId="0" fontId="1" fillId="0" borderId="32" xfId="5" applyFont="1" applyFill="1" applyBorder="1" applyProtection="1"/>
    <xf numFmtId="0" fontId="1" fillId="0" borderId="43" xfId="5" applyFont="1" applyFill="1" applyBorder="1" applyProtection="1"/>
    <xf numFmtId="14" fontId="1" fillId="0" borderId="13" xfId="5" applyNumberFormat="1" applyFont="1" applyBorder="1" applyAlignment="1" applyProtection="1">
      <alignment horizontal="center"/>
    </xf>
    <xf numFmtId="0" fontId="1" fillId="0" borderId="51" xfId="5" applyFont="1" applyBorder="1" applyProtection="1"/>
    <xf numFmtId="0" fontId="1" fillId="0" borderId="42" xfId="5" applyFont="1" applyBorder="1" applyProtection="1"/>
    <xf numFmtId="167" fontId="1" fillId="0" borderId="10" xfId="5" applyNumberFormat="1" applyFont="1" applyBorder="1" applyProtection="1"/>
    <xf numFmtId="167" fontId="1" fillId="0" borderId="3" xfId="5" applyNumberFormat="1" applyFont="1" applyBorder="1" applyProtection="1"/>
    <xf numFmtId="167" fontId="1" fillId="0" borderId="9" xfId="5" applyNumberFormat="1" applyFont="1" applyBorder="1" applyProtection="1"/>
    <xf numFmtId="0" fontId="2" fillId="0" borderId="31" xfId="5" applyFont="1" applyFill="1" applyBorder="1" applyAlignment="1" applyProtection="1">
      <alignment horizontal="left"/>
    </xf>
    <xf numFmtId="0" fontId="1" fillId="0" borderId="30" xfId="5" applyNumberFormat="1" applyFont="1" applyFill="1" applyBorder="1" applyAlignment="1" applyProtection="1">
      <alignment horizontal="left"/>
    </xf>
    <xf numFmtId="14" fontId="1" fillId="0" borderId="13" xfId="5" applyNumberFormat="1" applyFont="1" applyFill="1" applyBorder="1" applyAlignment="1" applyProtection="1">
      <alignment horizontal="center"/>
    </xf>
    <xf numFmtId="0" fontId="1" fillId="0" borderId="13" xfId="5" applyFont="1" applyFill="1" applyBorder="1" applyProtection="1"/>
    <xf numFmtId="0" fontId="1" fillId="0" borderId="37" xfId="5" applyFont="1" applyFill="1" applyBorder="1" applyProtection="1"/>
    <xf numFmtId="0" fontId="1" fillId="0" borderId="35" xfId="5" applyFont="1" applyFill="1" applyBorder="1" applyProtection="1"/>
    <xf numFmtId="0" fontId="1" fillId="0" borderId="28" xfId="5" applyFont="1" applyFill="1" applyBorder="1" applyProtection="1"/>
    <xf numFmtId="0" fontId="1" fillId="0" borderId="21" xfId="5" applyFont="1" applyFill="1" applyBorder="1" applyProtection="1"/>
    <xf numFmtId="0" fontId="1" fillId="0" borderId="11" xfId="5" applyFont="1" applyFill="1" applyBorder="1" applyProtection="1"/>
    <xf numFmtId="0" fontId="1" fillId="0" borderId="18" xfId="5" applyFont="1" applyFill="1" applyBorder="1" applyProtection="1"/>
    <xf numFmtId="0" fontId="1" fillId="0" borderId="38" xfId="5" applyFont="1" applyFill="1" applyBorder="1" applyAlignment="1" applyProtection="1">
      <alignment horizontal="center" vertical="center"/>
    </xf>
    <xf numFmtId="0" fontId="6" fillId="0" borderId="38" xfId="5" applyFont="1" applyFill="1" applyBorder="1" applyAlignment="1" applyProtection="1">
      <alignment horizontal="center" vertical="center"/>
    </xf>
    <xf numFmtId="0" fontId="36" fillId="0" borderId="38" xfId="5" applyFont="1" applyFill="1" applyBorder="1" applyAlignment="1" applyProtection="1">
      <alignment horizontal="center" vertical="center"/>
    </xf>
    <xf numFmtId="0" fontId="1" fillId="0" borderId="11" xfId="5" applyFont="1" applyFill="1" applyBorder="1" applyAlignment="1" applyProtection="1">
      <alignment horizontal="centerContinuous"/>
    </xf>
    <xf numFmtId="0" fontId="1" fillId="0" borderId="18" xfId="5" applyFont="1" applyFill="1" applyBorder="1" applyAlignment="1" applyProtection="1">
      <alignment horizontal="centerContinuous"/>
    </xf>
    <xf numFmtId="0" fontId="1" fillId="0" borderId="9" xfId="5" applyFont="1" applyFill="1" applyBorder="1" applyAlignment="1" applyProtection="1">
      <alignment horizontal="center" vertical="center"/>
    </xf>
    <xf numFmtId="0" fontId="1" fillId="0" borderId="37" xfId="5" applyFont="1" applyFill="1" applyBorder="1" applyAlignment="1" applyProtection="1">
      <alignment horizontal="center" vertical="center"/>
    </xf>
    <xf numFmtId="0" fontId="37" fillId="0" borderId="37" xfId="5" applyFont="1" applyFill="1" applyBorder="1" applyAlignment="1" applyProtection="1">
      <alignment horizontal="center" vertical="center"/>
    </xf>
    <xf numFmtId="3" fontId="37" fillId="0" borderId="7" xfId="5" applyNumberFormat="1" applyFont="1" applyFill="1" applyBorder="1" applyProtection="1"/>
    <xf numFmtId="0" fontId="1" fillId="0" borderId="11" xfId="5" applyFont="1" applyFill="1" applyBorder="1" applyAlignment="1" applyProtection="1">
      <alignment vertical="center"/>
    </xf>
    <xf numFmtId="0" fontId="1" fillId="0" borderId="7" xfId="5" applyFont="1" applyFill="1" applyBorder="1" applyAlignment="1" applyProtection="1">
      <alignment horizontal="centerContinuous"/>
    </xf>
    <xf numFmtId="167" fontId="1" fillId="0" borderId="37" xfId="5" applyNumberFormat="1" applyFont="1" applyFill="1" applyBorder="1" applyProtection="1"/>
    <xf numFmtId="0" fontId="37" fillId="0" borderId="7" xfId="5" applyFont="1" applyFill="1" applyBorder="1" applyProtection="1"/>
    <xf numFmtId="167" fontId="3" fillId="0" borderId="18" xfId="5" applyNumberFormat="1" applyFill="1" applyBorder="1" applyProtection="1"/>
    <xf numFmtId="167" fontId="40" fillId="0" borderId="11" xfId="5" applyNumberFormat="1" applyFont="1" applyFill="1" applyBorder="1" applyProtection="1"/>
    <xf numFmtId="167" fontId="1" fillId="0" borderId="7" xfId="5" applyNumberFormat="1" applyFont="1" applyFill="1" applyBorder="1" applyProtection="1"/>
    <xf numFmtId="0" fontId="1" fillId="0" borderId="7" xfId="5" applyFont="1" applyFill="1" applyBorder="1" applyAlignment="1" applyProtection="1">
      <alignment horizontal="center" vertical="center" wrapText="1"/>
    </xf>
    <xf numFmtId="0" fontId="1" fillId="0" borderId="7" xfId="5" applyFont="1" applyFill="1" applyBorder="1" applyAlignment="1" applyProtection="1">
      <alignment horizontal="center" vertical="center"/>
    </xf>
    <xf numFmtId="3" fontId="37" fillId="0" borderId="11" xfId="5" applyNumberFormat="1" applyFont="1" applyFill="1" applyBorder="1" applyProtection="1"/>
    <xf numFmtId="164" fontId="1" fillId="0" borderId="3" xfId="5" applyNumberFormat="1" applyFont="1" applyFill="1" applyBorder="1" applyProtection="1"/>
    <xf numFmtId="3" fontId="37" fillId="0" borderId="18" xfId="5" applyNumberFormat="1" applyFont="1" applyFill="1" applyBorder="1" applyProtection="1"/>
    <xf numFmtId="164" fontId="1" fillId="0" borderId="3" xfId="5" applyNumberFormat="1" applyFont="1" applyFill="1" applyBorder="1" applyAlignment="1" applyProtection="1">
      <alignment horizontal="right"/>
    </xf>
    <xf numFmtId="0" fontId="1" fillId="0" borderId="9" xfId="5" applyFont="1" applyFill="1" applyBorder="1" applyProtection="1"/>
    <xf numFmtId="0" fontId="39" fillId="0" borderId="7" xfId="5" applyFont="1" applyFill="1" applyBorder="1" applyProtection="1"/>
    <xf numFmtId="164" fontId="39" fillId="0" borderId="7" xfId="5" applyNumberFormat="1" applyFont="1" applyFill="1" applyBorder="1" applyProtection="1"/>
    <xf numFmtId="164" fontId="1" fillId="0" borderId="0" xfId="5" applyNumberFormat="1" applyFont="1" applyProtection="1"/>
    <xf numFmtId="0" fontId="1" fillId="0" borderId="52" xfId="5" applyFont="1" applyFill="1" applyBorder="1" applyProtection="1"/>
    <xf numFmtId="0" fontId="7" fillId="0" borderId="53" xfId="5" applyFont="1" applyFill="1" applyBorder="1" applyProtection="1"/>
    <xf numFmtId="0" fontId="1" fillId="0" borderId="54" xfId="5" applyFont="1" applyFill="1" applyBorder="1" applyProtection="1"/>
    <xf numFmtId="0" fontId="1" fillId="0" borderId="55" xfId="5" applyFont="1" applyFill="1" applyBorder="1" applyProtection="1"/>
    <xf numFmtId="0" fontId="1" fillId="0" borderId="56" xfId="5" applyFont="1" applyFill="1" applyBorder="1" applyProtection="1"/>
    <xf numFmtId="0" fontId="1" fillId="0" borderId="24" xfId="5" applyFont="1" applyFill="1" applyBorder="1" applyProtection="1"/>
    <xf numFmtId="0" fontId="1" fillId="0" borderId="15" xfId="5" applyFont="1" applyFill="1" applyBorder="1" applyProtection="1"/>
    <xf numFmtId="0" fontId="5" fillId="0" borderId="57" xfId="5" applyFont="1" applyFill="1" applyBorder="1" applyProtection="1"/>
    <xf numFmtId="0" fontId="6" fillId="0" borderId="58" xfId="5" applyFont="1" applyFill="1" applyBorder="1" applyAlignment="1" applyProtection="1">
      <alignment horizontal="center" vertical="center"/>
    </xf>
    <xf numFmtId="0" fontId="1" fillId="0" borderId="57" xfId="5" applyFont="1" applyFill="1" applyBorder="1" applyAlignment="1" applyProtection="1">
      <alignment horizontal="centerContinuous"/>
    </xf>
    <xf numFmtId="0" fontId="1" fillId="0" borderId="15" xfId="5" applyFont="1" applyFill="1" applyBorder="1" applyAlignment="1" applyProtection="1">
      <alignment horizontal="center" vertical="center"/>
    </xf>
    <xf numFmtId="0" fontId="5" fillId="0" borderId="57" xfId="5" applyFont="1" applyFill="1" applyBorder="1" applyAlignment="1" applyProtection="1">
      <alignment vertical="center"/>
    </xf>
    <xf numFmtId="0" fontId="1" fillId="0" borderId="53" xfId="5" applyFont="1" applyFill="1" applyBorder="1" applyProtection="1"/>
    <xf numFmtId="3" fontId="1" fillId="0" borderId="17" xfId="5" applyNumberFormat="1" applyFont="1" applyFill="1" applyBorder="1" applyProtection="1"/>
    <xf numFmtId="0" fontId="7" fillId="0" borderId="57" xfId="5" applyFont="1" applyFill="1" applyBorder="1" applyProtection="1"/>
    <xf numFmtId="0" fontId="8" fillId="0" borderId="57" xfId="5" applyFont="1" applyFill="1" applyBorder="1" applyProtection="1"/>
    <xf numFmtId="0" fontId="2" fillId="0" borderId="57" xfId="5" applyFont="1" applyFill="1" applyBorder="1" applyAlignment="1" applyProtection="1">
      <alignment vertical="center"/>
    </xf>
    <xf numFmtId="0" fontId="1" fillId="0" borderId="57" xfId="5" applyFont="1" applyFill="1" applyBorder="1" applyProtection="1"/>
    <xf numFmtId="0" fontId="1" fillId="0" borderId="57" xfId="5" quotePrefix="1" applyFont="1" applyFill="1" applyBorder="1" applyAlignment="1" applyProtection="1">
      <alignment horizontal="left"/>
    </xf>
    <xf numFmtId="0" fontId="1" fillId="0" borderId="54" xfId="5" applyFont="1" applyFill="1" applyBorder="1" applyAlignment="1" applyProtection="1">
      <alignment horizontal="left"/>
    </xf>
    <xf numFmtId="0" fontId="0" fillId="4" borderId="0" xfId="0" applyFill="1" applyProtection="1"/>
    <xf numFmtId="0" fontId="11" fillId="0" borderId="7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15" fillId="0" borderId="13" xfId="0" applyFont="1" applyFill="1" applyBorder="1" applyAlignment="1" applyProtection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6" fillId="4" borderId="0" xfId="0" applyFont="1" applyFill="1" applyProtection="1"/>
    <xf numFmtId="0" fontId="13" fillId="0" borderId="57" xfId="0" applyFont="1" applyFill="1" applyBorder="1" applyAlignment="1" applyProtection="1">
      <alignment vertical="top" wrapText="1"/>
    </xf>
    <xf numFmtId="0" fontId="13" fillId="0" borderId="17" xfId="0" applyFont="1" applyFill="1" applyBorder="1" applyAlignment="1" applyProtection="1">
      <alignment vertical="top" wrapText="1"/>
    </xf>
    <xf numFmtId="0" fontId="13" fillId="0" borderId="65" xfId="0" applyFont="1" applyFill="1" applyBorder="1" applyAlignment="1" applyProtection="1">
      <alignment vertical="top" wrapText="1"/>
    </xf>
    <xf numFmtId="0" fontId="1" fillId="0" borderId="66" xfId="5" applyFont="1" applyBorder="1" applyProtection="1"/>
    <xf numFmtId="0" fontId="13" fillId="0" borderId="67" xfId="0" applyFont="1" applyFill="1" applyBorder="1" applyAlignment="1" applyProtection="1">
      <alignment vertical="top" wrapText="1"/>
    </xf>
    <xf numFmtId="0" fontId="13" fillId="0" borderId="18" xfId="0" applyFont="1" applyFill="1" applyBorder="1" applyAlignment="1" applyProtection="1">
      <alignment vertical="top" wrapText="1"/>
    </xf>
    <xf numFmtId="171" fontId="13" fillId="0" borderId="14" xfId="0" applyNumberFormat="1" applyFont="1" applyFill="1" applyBorder="1" applyAlignment="1" applyProtection="1">
      <alignment horizontal="center" vertical="top" wrapText="1"/>
    </xf>
    <xf numFmtId="0" fontId="14" fillId="0" borderId="68" xfId="0" applyFont="1" applyFill="1" applyBorder="1" applyAlignment="1" applyProtection="1">
      <alignment horizontal="left" vertical="top" wrapText="1"/>
    </xf>
    <xf numFmtId="0" fontId="14" fillId="0" borderId="69" xfId="0" applyFont="1" applyFill="1" applyBorder="1" applyAlignment="1" applyProtection="1">
      <alignment horizontal="left" vertical="top" wrapText="1"/>
    </xf>
    <xf numFmtId="0" fontId="14" fillId="0" borderId="21" xfId="0" applyFont="1" applyFill="1" applyBorder="1" applyAlignment="1" applyProtection="1">
      <alignment vertical="top" wrapText="1"/>
    </xf>
    <xf numFmtId="0" fontId="14" fillId="5" borderId="7" xfId="0" applyFont="1" applyFill="1" applyBorder="1" applyAlignment="1" applyProtection="1">
      <alignment vertical="top" wrapText="1"/>
    </xf>
    <xf numFmtId="171" fontId="13" fillId="5" borderId="14" xfId="0" applyNumberFormat="1" applyFont="1" applyFill="1" applyBorder="1" applyAlignment="1" applyProtection="1">
      <alignment horizontal="center" vertical="top" wrapText="1"/>
    </xf>
    <xf numFmtId="0" fontId="13" fillId="0" borderId="69" xfId="0" applyFont="1" applyFill="1" applyBorder="1" applyAlignment="1" applyProtection="1">
      <alignment horizontal="left" vertical="top" wrapText="1"/>
    </xf>
    <xf numFmtId="4" fontId="14" fillId="0" borderId="69" xfId="0" applyNumberFormat="1" applyFont="1" applyFill="1" applyBorder="1" applyAlignment="1" applyProtection="1">
      <alignment horizontal="left" vertical="top" wrapText="1"/>
    </xf>
    <xf numFmtId="171" fontId="13" fillId="0" borderId="70" xfId="0" applyNumberFormat="1" applyFont="1" applyFill="1" applyBorder="1" applyAlignment="1" applyProtection="1">
      <alignment horizontal="center" vertical="top" wrapText="1"/>
    </xf>
    <xf numFmtId="0" fontId="9" fillId="4" borderId="0" xfId="0" applyFont="1" applyFill="1" applyProtection="1"/>
    <xf numFmtId="0" fontId="15" fillId="0" borderId="35" xfId="0" applyFont="1" applyFill="1" applyBorder="1" applyAlignment="1" applyProtection="1">
      <alignment vertical="top" wrapText="1"/>
    </xf>
    <xf numFmtId="0" fontId="13" fillId="0" borderId="55" xfId="0" applyFont="1" applyFill="1" applyBorder="1" applyAlignment="1" applyProtection="1">
      <alignment vertical="top" wrapText="1"/>
    </xf>
    <xf numFmtId="0" fontId="1" fillId="0" borderId="14" xfId="5" applyFont="1" applyBorder="1" applyProtection="1"/>
    <xf numFmtId="0" fontId="1" fillId="0" borderId="71" xfId="5" applyFont="1" applyBorder="1" applyProtection="1"/>
    <xf numFmtId="171" fontId="13" fillId="5" borderId="12" xfId="0" applyNumberFormat="1" applyFont="1" applyFill="1" applyBorder="1" applyAlignment="1" applyProtection="1">
      <alignment horizontal="center" vertical="top" wrapText="1"/>
    </xf>
    <xf numFmtId="0" fontId="41" fillId="0" borderId="0" xfId="0" applyFont="1" applyProtection="1"/>
    <xf numFmtId="0" fontId="42" fillId="0" borderId="0" xfId="0" applyFont="1" applyAlignment="1">
      <alignment horizontal="left" vertical="center"/>
    </xf>
    <xf numFmtId="0" fontId="1" fillId="0" borderId="40" xfId="5" applyFont="1" applyFill="1" applyBorder="1" applyProtection="1">
      <protection hidden="1"/>
    </xf>
    <xf numFmtId="0" fontId="1" fillId="0" borderId="41" xfId="5" applyFont="1" applyFill="1" applyBorder="1" applyProtection="1">
      <protection hidden="1"/>
    </xf>
    <xf numFmtId="1" fontId="1" fillId="0" borderId="3" xfId="5" applyNumberFormat="1" applyFont="1" applyFill="1" applyBorder="1" applyProtection="1">
      <protection hidden="1"/>
    </xf>
    <xf numFmtId="4" fontId="1" fillId="0" borderId="42" xfId="5" applyNumberFormat="1" applyFont="1" applyFill="1" applyBorder="1" applyProtection="1">
      <protection hidden="1"/>
    </xf>
    <xf numFmtId="170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Fill="1" applyBorder="1" applyProtection="1">
      <protection hidden="1"/>
    </xf>
    <xf numFmtId="37" fontId="1" fillId="0" borderId="42" xfId="5" applyNumberFormat="1" applyFont="1" applyFill="1" applyBorder="1" applyProtection="1">
      <protection hidden="1"/>
    </xf>
    <xf numFmtId="167" fontId="1" fillId="0" borderId="43" xfId="5" applyNumberFormat="1" applyFont="1" applyFill="1" applyBorder="1" applyProtection="1">
      <protection hidden="1"/>
    </xf>
    <xf numFmtId="0" fontId="1" fillId="0" borderId="13" xfId="5" applyFont="1" applyFill="1" applyBorder="1" applyProtection="1">
      <protection hidden="1"/>
    </xf>
    <xf numFmtId="3" fontId="1" fillId="0" borderId="9" xfId="5" applyNumberFormat="1" applyFont="1" applyFill="1" applyBorder="1" applyProtection="1">
      <protection hidden="1"/>
    </xf>
    <xf numFmtId="171" fontId="7" fillId="0" borderId="3" xfId="6" applyNumberFormat="1" applyFont="1" applyFill="1" applyBorder="1" applyProtection="1">
      <protection hidden="1"/>
    </xf>
    <xf numFmtId="167" fontId="1" fillId="0" borderId="45" xfId="5" applyNumberFormat="1" applyFont="1" applyFill="1" applyBorder="1" applyProtection="1">
      <protection hidden="1"/>
    </xf>
    <xf numFmtId="9" fontId="1" fillId="0" borderId="3" xfId="6" applyFont="1" applyFill="1" applyBorder="1" applyProtection="1">
      <protection hidden="1"/>
    </xf>
    <xf numFmtId="167" fontId="1" fillId="0" borderId="10" xfId="5" applyNumberFormat="1" applyFont="1" applyFill="1" applyBorder="1" applyProtection="1">
      <protection hidden="1"/>
    </xf>
    <xf numFmtId="167" fontId="1" fillId="0" borderId="3" xfId="5" applyNumberFormat="1" applyFont="1" applyFill="1" applyBorder="1" applyProtection="1">
      <protection hidden="1"/>
    </xf>
    <xf numFmtId="0" fontId="1" fillId="0" borderId="9" xfId="5" applyFont="1" applyFill="1" applyBorder="1" applyProtection="1">
      <protection hidden="1"/>
    </xf>
    <xf numFmtId="167" fontId="1" fillId="0" borderId="9" xfId="5" applyNumberFormat="1" applyFont="1" applyFill="1" applyBorder="1" applyProtection="1">
      <protection hidden="1"/>
    </xf>
    <xf numFmtId="164" fontId="1" fillId="0" borderId="7" xfId="5" applyNumberFormat="1" applyFont="1" applyFill="1" applyBorder="1" applyProtection="1">
      <protection hidden="1"/>
    </xf>
    <xf numFmtId="167" fontId="1" fillId="0" borderId="37" xfId="5" applyNumberFormat="1" applyFont="1" applyFill="1" applyBorder="1" applyProtection="1">
      <protection hidden="1"/>
    </xf>
    <xf numFmtId="0" fontId="1" fillId="0" borderId="11" xfId="5" applyFont="1" applyFill="1" applyBorder="1" applyProtection="1">
      <protection hidden="1"/>
    </xf>
    <xf numFmtId="3" fontId="1" fillId="0" borderId="7" xfId="5" applyNumberFormat="1" applyFont="1" applyFill="1" applyBorder="1" applyProtection="1">
      <protection hidden="1"/>
    </xf>
    <xf numFmtId="0" fontId="1" fillId="0" borderId="18" xfId="5" applyFont="1" applyFill="1" applyBorder="1" applyAlignment="1" applyProtection="1">
      <alignment horizontal="centerContinuous"/>
      <protection hidden="1"/>
    </xf>
    <xf numFmtId="167" fontId="1" fillId="0" borderId="7" xfId="5" applyNumberFormat="1" applyFont="1" applyFill="1" applyBorder="1" applyProtection="1">
      <protection hidden="1"/>
    </xf>
    <xf numFmtId="0" fontId="43" fillId="0" borderId="57" xfId="5" applyFont="1" applyFill="1" applyBorder="1" applyProtection="1"/>
    <xf numFmtId="0" fontId="43" fillId="0" borderId="11" xfId="5" applyFont="1" applyFill="1" applyBorder="1" applyProtection="1"/>
    <xf numFmtId="0" fontId="43" fillId="0" borderId="18" xfId="5" applyFont="1" applyFill="1" applyBorder="1" applyProtection="1">
      <protection hidden="1"/>
    </xf>
    <xf numFmtId="0" fontId="2" fillId="0" borderId="13" xfId="0" applyFont="1" applyFill="1" applyBorder="1" applyAlignment="1" applyProtection="1">
      <alignment horizontal="center"/>
    </xf>
    <xf numFmtId="0" fontId="33" fillId="6" borderId="76" xfId="0" applyFont="1" applyFill="1" applyBorder="1" applyAlignment="1" applyProtection="1">
      <alignment horizontal="center" vertical="center" wrapText="1"/>
    </xf>
    <xf numFmtId="4" fontId="33" fillId="6" borderId="76" xfId="0" applyNumberFormat="1" applyFont="1" applyFill="1" applyBorder="1" applyAlignment="1" applyProtection="1">
      <alignment horizontal="center" vertical="center" wrapText="1"/>
    </xf>
    <xf numFmtId="0" fontId="33" fillId="6" borderId="61" xfId="0" applyFont="1" applyFill="1" applyBorder="1" applyAlignment="1" applyProtection="1">
      <alignment horizontal="center" vertical="center" wrapText="1"/>
    </xf>
    <xf numFmtId="0" fontId="33" fillId="6" borderId="77" xfId="0" applyFont="1" applyFill="1" applyBorder="1" applyAlignment="1" applyProtection="1">
      <alignment horizontal="center" vertical="center" wrapText="1"/>
    </xf>
    <xf numFmtId="173" fontId="24" fillId="0" borderId="22" xfId="3" applyNumberFormat="1" applyFont="1" applyFill="1" applyBorder="1"/>
    <xf numFmtId="173" fontId="29" fillId="0" borderId="61" xfId="0" applyNumberFormat="1" applyFont="1" applyFill="1" applyBorder="1"/>
    <xf numFmtId="0" fontId="26" fillId="6" borderId="50" xfId="0" applyFont="1" applyFill="1" applyBorder="1" applyAlignment="1">
      <alignment horizontal="center" vertical="center"/>
    </xf>
    <xf numFmtId="0" fontId="26" fillId="6" borderId="78" xfId="0" applyFont="1" applyFill="1" applyBorder="1" applyAlignment="1">
      <alignment horizontal="center" vertical="center" wrapText="1"/>
    </xf>
    <xf numFmtId="0" fontId="26" fillId="6" borderId="79" xfId="0" applyFont="1" applyFill="1" applyBorder="1" applyAlignment="1">
      <alignment horizontal="center" vertical="center" wrapText="1"/>
    </xf>
    <xf numFmtId="2" fontId="26" fillId="6" borderId="50" xfId="0" applyNumberFormat="1" applyFont="1" applyFill="1" applyBorder="1" applyAlignment="1">
      <alignment horizontal="center" vertical="center" wrapText="1"/>
    </xf>
    <xf numFmtId="2" fontId="26" fillId="6" borderId="80" xfId="0" applyNumberFormat="1" applyFont="1" applyFill="1" applyBorder="1" applyAlignment="1">
      <alignment horizontal="center" vertical="center" wrapText="1"/>
    </xf>
    <xf numFmtId="2" fontId="26" fillId="6" borderId="78" xfId="0" applyNumberFormat="1" applyFont="1" applyFill="1" applyBorder="1" applyAlignment="1">
      <alignment horizontal="center" vertical="center" wrapText="1"/>
    </xf>
    <xf numFmtId="2" fontId="27" fillId="6" borderId="46" xfId="0" applyNumberFormat="1" applyFont="1" applyFill="1" applyBorder="1" applyAlignment="1">
      <alignment horizontal="center" vertical="center" wrapText="1"/>
    </xf>
    <xf numFmtId="2" fontId="26" fillId="6" borderId="76" xfId="0" applyNumberFormat="1" applyFont="1" applyFill="1" applyBorder="1" applyAlignment="1">
      <alignment horizontal="center" vertical="center" wrapText="1"/>
    </xf>
    <xf numFmtId="0" fontId="46" fillId="7" borderId="61" xfId="0" applyFont="1" applyFill="1" applyBorder="1" applyAlignment="1">
      <alignment horizontal="left"/>
    </xf>
    <xf numFmtId="3" fontId="39" fillId="1" borderId="21" xfId="5" applyNumberFormat="1" applyFont="1" applyFill="1" applyBorder="1" applyProtection="1"/>
    <xf numFmtId="0" fontId="7" fillId="0" borderId="53" xfId="5" applyFont="1" applyBorder="1" applyProtection="1"/>
    <xf numFmtId="0" fontId="1" fillId="0" borderId="54" xfId="5" applyFont="1" applyBorder="1" applyProtection="1"/>
    <xf numFmtId="0" fontId="1" fillId="0" borderId="55" xfId="5" applyFont="1" applyBorder="1" applyProtection="1"/>
    <xf numFmtId="0" fontId="1" fillId="0" borderId="56" xfId="5" applyFont="1" applyBorder="1" applyProtection="1"/>
    <xf numFmtId="0" fontId="1" fillId="0" borderId="24" xfId="5" applyFont="1" applyBorder="1" applyProtection="1"/>
    <xf numFmtId="0" fontId="1" fillId="0" borderId="15" xfId="5" applyFont="1" applyBorder="1" applyProtection="1"/>
    <xf numFmtId="0" fontId="5" fillId="0" borderId="57" xfId="5" applyFont="1" applyBorder="1" applyProtection="1"/>
    <xf numFmtId="0" fontId="6" fillId="0" borderId="58" xfId="5" applyFont="1" applyBorder="1" applyAlignment="1" applyProtection="1">
      <alignment horizontal="center" vertical="center"/>
    </xf>
    <xf numFmtId="0" fontId="1" fillId="0" borderId="57" xfId="5" applyFont="1" applyBorder="1" applyAlignment="1" applyProtection="1">
      <alignment horizontal="centerContinuous"/>
    </xf>
    <xf numFmtId="0" fontId="1" fillId="0" borderId="15" xfId="5" applyFont="1" applyBorder="1" applyAlignment="1" applyProtection="1">
      <alignment horizontal="center" vertical="center"/>
    </xf>
    <xf numFmtId="0" fontId="1" fillId="0" borderId="72" xfId="5" applyFont="1" applyBorder="1" applyProtection="1"/>
    <xf numFmtId="0" fontId="5" fillId="0" borderId="57" xfId="5" applyFont="1" applyBorder="1" applyAlignment="1" applyProtection="1">
      <alignment vertical="center"/>
    </xf>
    <xf numFmtId="0" fontId="1" fillId="0" borderId="83" xfId="5" applyFont="1" applyBorder="1" applyProtection="1"/>
    <xf numFmtId="0" fontId="7" fillId="0" borderId="54" xfId="5" applyFont="1" applyBorder="1" applyProtection="1"/>
    <xf numFmtId="0" fontId="1" fillId="0" borderId="52" xfId="5" applyFont="1" applyBorder="1" applyProtection="1"/>
    <xf numFmtId="0" fontId="1" fillId="0" borderId="53" xfId="5" applyFont="1" applyBorder="1" applyProtection="1"/>
    <xf numFmtId="0" fontId="7" fillId="0" borderId="57" xfId="5" applyFont="1" applyBorder="1" applyProtection="1"/>
    <xf numFmtId="164" fontId="1" fillId="0" borderId="14" xfId="3" applyFont="1" applyBorder="1" applyProtection="1"/>
    <xf numFmtId="0" fontId="8" fillId="0" borderId="57" xfId="5" applyFont="1" applyBorder="1" applyProtection="1"/>
    <xf numFmtId="0" fontId="2" fillId="0" borderId="57" xfId="5" applyFont="1" applyBorder="1" applyAlignment="1" applyProtection="1">
      <alignment vertical="center"/>
    </xf>
    <xf numFmtId="0" fontId="1" fillId="0" borderId="57" xfId="5" applyFont="1" applyBorder="1" applyProtection="1"/>
    <xf numFmtId="0" fontId="1" fillId="0" borderId="57" xfId="5" quotePrefix="1" applyFont="1" applyBorder="1" applyAlignment="1" applyProtection="1">
      <alignment horizontal="left"/>
    </xf>
    <xf numFmtId="164" fontId="1" fillId="0" borderId="15" xfId="3" applyFont="1" applyBorder="1" applyProtection="1"/>
    <xf numFmtId="0" fontId="1" fillId="0" borderId="57" xfId="5" applyFont="1" applyBorder="1" applyAlignment="1" applyProtection="1">
      <alignment horizontal="left"/>
    </xf>
    <xf numFmtId="0" fontId="1" fillId="0" borderId="54" xfId="5" applyFont="1" applyBorder="1" applyAlignment="1" applyProtection="1">
      <alignment horizontal="left"/>
    </xf>
    <xf numFmtId="164" fontId="1" fillId="0" borderId="17" xfId="5" applyNumberFormat="1" applyFont="1" applyBorder="1" applyProtection="1"/>
    <xf numFmtId="0" fontId="2" fillId="0" borderId="65" xfId="5" applyFont="1" applyBorder="1" applyProtection="1"/>
    <xf numFmtId="0" fontId="2" fillId="0" borderId="66" xfId="5" applyFont="1" applyBorder="1" applyProtection="1"/>
    <xf numFmtId="164" fontId="2" fillId="0" borderId="67" xfId="5" applyNumberFormat="1" applyFont="1" applyBorder="1" applyProtection="1"/>
    <xf numFmtId="0" fontId="1" fillId="0" borderId="28" xfId="5" applyFont="1" applyFill="1" applyBorder="1" applyAlignment="1" applyProtection="1">
      <alignment horizontal="left"/>
    </xf>
    <xf numFmtId="0" fontId="1" fillId="0" borderId="35" xfId="5" applyFont="1" applyFill="1" applyBorder="1" applyAlignment="1" applyProtection="1">
      <alignment horizontal="centerContinuous"/>
    </xf>
    <xf numFmtId="0" fontId="7" fillId="2" borderId="7" xfId="5" applyFont="1" applyFill="1" applyBorder="1" applyAlignment="1" applyProtection="1">
      <alignment wrapText="1"/>
      <protection locked="0"/>
    </xf>
    <xf numFmtId="14" fontId="1" fillId="0" borderId="7" xfId="5" applyNumberFormat="1" applyFont="1" applyBorder="1" applyAlignment="1" applyProtection="1">
      <alignment horizontal="centerContinuous"/>
    </xf>
    <xf numFmtId="14" fontId="1" fillId="0" borderId="7" xfId="5" applyNumberFormat="1" applyFont="1" applyBorder="1" applyAlignment="1" applyProtection="1">
      <alignment horizontal="center"/>
    </xf>
    <xf numFmtId="171" fontId="4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 applyProtection="1">
      <alignment horizontal="center" vertical="center"/>
    </xf>
    <xf numFmtId="0" fontId="1" fillId="0" borderId="63" xfId="5" applyFont="1" applyBorder="1" applyAlignment="1" applyProtection="1">
      <alignment horizontal="center" vertical="center" wrapText="1"/>
    </xf>
    <xf numFmtId="0" fontId="1" fillId="0" borderId="64" xfId="5" applyFont="1" applyBorder="1" applyAlignment="1" applyProtection="1">
      <alignment horizontal="center" vertical="center"/>
    </xf>
    <xf numFmtId="170" fontId="1" fillId="3" borderId="17" xfId="5" applyNumberFormat="1" applyFont="1" applyFill="1" applyBorder="1" applyProtection="1"/>
    <xf numFmtId="0" fontId="1" fillId="1" borderId="70" xfId="5" applyFont="1" applyFill="1" applyBorder="1" applyProtection="1"/>
    <xf numFmtId="3" fontId="1" fillId="3" borderId="17" xfId="5" applyNumberFormat="1" applyFont="1" applyFill="1" applyBorder="1" applyProtection="1"/>
    <xf numFmtId="0" fontId="1" fillId="3" borderId="17" xfId="5" applyFont="1" applyFill="1" applyBorder="1" applyProtection="1"/>
    <xf numFmtId="164" fontId="2" fillId="0" borderId="8" xfId="5" applyNumberFormat="1" applyFont="1" applyBorder="1" applyProtection="1"/>
    <xf numFmtId="164" fontId="38" fillId="0" borderId="8" xfId="5" applyNumberFormat="1" applyFont="1" applyBorder="1" applyProtection="1"/>
    <xf numFmtId="3" fontId="39" fillId="1" borderId="26" xfId="5" applyNumberFormat="1" applyFont="1" applyFill="1" applyBorder="1" applyProtection="1"/>
    <xf numFmtId="0" fontId="4" fillId="0" borderId="74" xfId="5" applyFont="1" applyFill="1" applyBorder="1" applyAlignment="1" applyProtection="1">
      <alignment horizontal="centerContinuous" vertical="center" wrapText="1"/>
    </xf>
    <xf numFmtId="0" fontId="4" fillId="0" borderId="75" xfId="5" applyFont="1" applyFill="1" applyBorder="1" applyAlignment="1" applyProtection="1">
      <alignment horizontal="centerContinuous" vertical="center" wrapText="1"/>
    </xf>
    <xf numFmtId="0" fontId="2" fillId="0" borderId="62" xfId="5" applyFont="1" applyFill="1" applyBorder="1" applyAlignment="1" applyProtection="1">
      <alignment horizontal="center" vertical="center"/>
    </xf>
    <xf numFmtId="0" fontId="2" fillId="0" borderId="75" xfId="5" applyFont="1" applyFill="1" applyBorder="1" applyAlignment="1" applyProtection="1">
      <alignment horizontal="center" vertical="center"/>
    </xf>
    <xf numFmtId="0" fontId="1" fillId="0" borderId="62" xfId="5" applyFont="1" applyFill="1" applyBorder="1" applyAlignment="1" applyProtection="1">
      <alignment horizontal="center" vertical="center"/>
    </xf>
    <xf numFmtId="0" fontId="1" fillId="0" borderId="75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 wrapText="1"/>
    </xf>
    <xf numFmtId="0" fontId="1" fillId="0" borderId="64" xfId="5" applyFont="1" applyFill="1" applyBorder="1" applyAlignment="1" applyProtection="1">
      <alignment horizontal="center" vertical="center"/>
    </xf>
    <xf numFmtId="0" fontId="1" fillId="0" borderId="72" xfId="5" applyFont="1" applyFill="1" applyBorder="1" applyProtection="1">
      <protection hidden="1"/>
    </xf>
    <xf numFmtId="170" fontId="1" fillId="0" borderId="17" xfId="5" applyNumberFormat="1" applyFont="1" applyFill="1" applyBorder="1" applyProtection="1"/>
    <xf numFmtId="0" fontId="1" fillId="0" borderId="70" xfId="5" applyFont="1" applyFill="1" applyBorder="1" applyProtection="1"/>
    <xf numFmtId="0" fontId="7" fillId="0" borderId="54" xfId="5" applyFont="1" applyFill="1" applyBorder="1" applyProtection="1"/>
    <xf numFmtId="0" fontId="1" fillId="0" borderId="14" xfId="5" applyFont="1" applyFill="1" applyBorder="1" applyProtection="1"/>
    <xf numFmtId="0" fontId="1" fillId="0" borderId="53" xfId="5" applyFont="1" applyFill="1" applyBorder="1" applyAlignment="1" applyProtection="1">
      <alignment horizontal="left"/>
    </xf>
    <xf numFmtId="0" fontId="1" fillId="0" borderId="17" xfId="5" applyFont="1" applyFill="1" applyBorder="1" applyProtection="1"/>
    <xf numFmtId="164" fontId="1" fillId="0" borderId="15" xfId="3" applyFont="1" applyFill="1" applyBorder="1" applyProtection="1"/>
    <xf numFmtId="164" fontId="1" fillId="0" borderId="17" xfId="5" applyNumberFormat="1" applyFont="1" applyFill="1" applyBorder="1" applyProtection="1"/>
    <xf numFmtId="0" fontId="1" fillId="0" borderId="57" xfId="5" applyFont="1" applyFill="1" applyBorder="1" applyAlignment="1" applyProtection="1">
      <alignment horizontal="left"/>
    </xf>
    <xf numFmtId="0" fontId="2" fillId="0" borderId="65" xfId="5" applyFont="1" applyFill="1" applyBorder="1" applyProtection="1"/>
    <xf numFmtId="0" fontId="2" fillId="0" borderId="66" xfId="5" applyFont="1" applyFill="1" applyBorder="1" applyProtection="1"/>
    <xf numFmtId="0" fontId="2" fillId="0" borderId="66" xfId="5" applyFont="1" applyFill="1" applyBorder="1" applyProtection="1">
      <protection hidden="1"/>
    </xf>
    <xf numFmtId="164" fontId="2" fillId="0" borderId="8" xfId="5" applyNumberFormat="1" applyFont="1" applyFill="1" applyBorder="1" applyProtection="1">
      <protection hidden="1"/>
    </xf>
    <xf numFmtId="164" fontId="38" fillId="0" borderId="8" xfId="5" applyNumberFormat="1" applyFont="1" applyFill="1" applyBorder="1" applyProtection="1"/>
    <xf numFmtId="164" fontId="2" fillId="0" borderId="67" xfId="5" applyNumberFormat="1" applyFont="1" applyFill="1" applyBorder="1" applyProtection="1"/>
    <xf numFmtId="3" fontId="39" fillId="0" borderId="3" xfId="5" applyNumberFormat="1" applyFont="1" applyFill="1" applyBorder="1" applyProtection="1">
      <protection hidden="1"/>
    </xf>
    <xf numFmtId="167" fontId="39" fillId="0" borderId="43" xfId="5" applyNumberFormat="1" applyFont="1" applyFill="1" applyBorder="1" applyProtection="1">
      <protection hidden="1"/>
    </xf>
    <xf numFmtId="0" fontId="2" fillId="0" borderId="13" xfId="0" applyFont="1" applyFill="1" applyBorder="1" applyAlignment="1" applyProtection="1"/>
    <xf numFmtId="9" fontId="1" fillId="0" borderId="3" xfId="6" applyFont="1" applyFill="1" applyBorder="1" applyProtection="1">
      <protection locked="0"/>
    </xf>
    <xf numFmtId="0" fontId="11" fillId="2" borderId="7" xfId="0" applyFont="1" applyFill="1" applyBorder="1" applyAlignment="1" applyProtection="1">
      <alignment vertical="top" wrapText="1"/>
      <protection locked="0"/>
    </xf>
    <xf numFmtId="170" fontId="39" fillId="2" borderId="7" xfId="3" applyNumberFormat="1" applyFont="1" applyFill="1" applyBorder="1" applyProtection="1">
      <protection locked="0"/>
    </xf>
    <xf numFmtId="3" fontId="39" fillId="1" borderId="25" xfId="5" applyNumberFormat="1" applyFont="1" applyFill="1" applyBorder="1" applyProtection="1"/>
    <xf numFmtId="3" fontId="39" fillId="0" borderId="7" xfId="5" applyNumberFormat="1" applyFont="1" applyFill="1" applyBorder="1" applyProtection="1">
      <protection hidden="1"/>
    </xf>
    <xf numFmtId="0" fontId="1" fillId="0" borderId="7" xfId="5" applyFont="1" applyFill="1" applyBorder="1" applyAlignment="1" applyProtection="1">
      <alignment horizontal="left"/>
    </xf>
    <xf numFmtId="0" fontId="1" fillId="0" borderId="87" xfId="5" applyFont="1" applyBorder="1" applyProtection="1"/>
    <xf numFmtId="0" fontId="1" fillId="0" borderId="45" xfId="5" applyNumberFormat="1" applyFont="1" applyBorder="1" applyAlignment="1" applyProtection="1">
      <alignment horizontal="left"/>
    </xf>
    <xf numFmtId="14" fontId="1" fillId="0" borderId="88" xfId="5" applyNumberFormat="1" applyFont="1" applyBorder="1" applyAlignment="1" applyProtection="1">
      <alignment horizontal="center"/>
    </xf>
    <xf numFmtId="0" fontId="1" fillId="0" borderId="89" xfId="5" applyFont="1" applyBorder="1" applyProtection="1"/>
    <xf numFmtId="0" fontId="1" fillId="0" borderId="62" xfId="5" applyFont="1" applyBorder="1" applyAlignment="1" applyProtection="1">
      <alignment horizontal="center" vertical="center"/>
    </xf>
    <xf numFmtId="165" fontId="0" fillId="0" borderId="0" xfId="1" applyFont="1"/>
    <xf numFmtId="0" fontId="26" fillId="0" borderId="81" xfId="0" applyFont="1" applyFill="1" applyBorder="1"/>
    <xf numFmtId="0" fontId="24" fillId="2" borderId="63" xfId="0" applyFont="1" applyFill="1" applyBorder="1" applyProtection="1">
      <protection locked="0"/>
    </xf>
    <xf numFmtId="3" fontId="24" fillId="2" borderId="62" xfId="0" applyNumberFormat="1" applyFont="1" applyFill="1" applyBorder="1" applyProtection="1">
      <protection locked="0"/>
    </xf>
    <xf numFmtId="0" fontId="24" fillId="2" borderId="62" xfId="0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6" fillId="0" borderId="82" xfId="0" applyFont="1" applyFill="1" applyBorder="1"/>
    <xf numFmtId="0" fontId="24" fillId="2" borderId="11" xfId="0" applyFont="1" applyFill="1" applyBorder="1" applyProtection="1">
      <protection locked="0"/>
    </xf>
    <xf numFmtId="0" fontId="24" fillId="2" borderId="4" xfId="0" applyFont="1" applyFill="1" applyBorder="1" applyProtection="1">
      <protection locked="0"/>
    </xf>
    <xf numFmtId="0" fontId="24" fillId="2" borderId="48" xfId="0" applyNumberFormat="1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/>
      <protection locked="0"/>
    </xf>
    <xf numFmtId="0" fontId="26" fillId="0" borderId="86" xfId="0" applyFont="1" applyFill="1" applyBorder="1"/>
    <xf numFmtId="0" fontId="24" fillId="2" borderId="35" xfId="0" applyFont="1" applyFill="1" applyBorder="1" applyProtection="1">
      <protection locked="0"/>
    </xf>
    <xf numFmtId="0" fontId="24" fillId="2" borderId="34" xfId="0" applyFont="1" applyFill="1" applyBorder="1" applyProtection="1">
      <protection locked="0"/>
    </xf>
    <xf numFmtId="164" fontId="28" fillId="2" borderId="49" xfId="3" applyFont="1" applyFill="1" applyBorder="1" applyAlignment="1" applyProtection="1">
      <protection locked="0"/>
    </xf>
    <xf numFmtId="164" fontId="28" fillId="2" borderId="16" xfId="3" applyFont="1" applyFill="1" applyBorder="1" applyAlignment="1" applyProtection="1">
      <protection locked="0"/>
    </xf>
    <xf numFmtId="164" fontId="28" fillId="2" borderId="48" xfId="3" applyFont="1" applyFill="1" applyBorder="1" applyAlignment="1" applyProtection="1">
      <protection locked="0"/>
    </xf>
    <xf numFmtId="164" fontId="34" fillId="2" borderId="85" xfId="3" applyFont="1" applyFill="1" applyBorder="1" applyAlignment="1" applyProtection="1">
      <alignment horizontal="left" vertical="top" wrapText="1"/>
      <protection locked="0"/>
    </xf>
    <xf numFmtId="0" fontId="34" fillId="2" borderId="17" xfId="3" applyNumberFormat="1" applyFont="1" applyFill="1" applyBorder="1" applyAlignment="1" applyProtection="1">
      <alignment horizontal="left" vertical="top" wrapText="1"/>
      <protection locked="0"/>
    </xf>
    <xf numFmtId="164" fontId="34" fillId="2" borderId="17" xfId="3" applyFont="1" applyFill="1" applyBorder="1" applyAlignment="1" applyProtection="1">
      <alignment horizontal="left"/>
      <protection locked="0"/>
    </xf>
    <xf numFmtId="164" fontId="34" fillId="2" borderId="67" xfId="3" applyFont="1" applyFill="1" applyBorder="1" applyAlignment="1" applyProtection="1">
      <alignment horizontal="left"/>
      <protection locked="0"/>
    </xf>
    <xf numFmtId="0" fontId="14" fillId="5" borderId="1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center" vertical="top" wrapText="1"/>
    </xf>
    <xf numFmtId="0" fontId="24" fillId="2" borderId="8" xfId="0" applyFont="1" applyFill="1" applyBorder="1" applyAlignment="1" applyProtection="1">
      <alignment horizontal="left" vertical="top" wrapText="1"/>
      <protection locked="0"/>
    </xf>
    <xf numFmtId="0" fontId="24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 applyProtection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4" fillId="2" borderId="75" xfId="3" applyNumberFormat="1" applyFont="1" applyFill="1" applyBorder="1" applyAlignment="1" applyProtection="1">
      <alignment horizontal="left" vertical="top" wrapText="1"/>
      <protection locked="0"/>
    </xf>
    <xf numFmtId="0" fontId="24" fillId="2" borderId="85" xfId="0" applyFont="1" applyFill="1" applyBorder="1" applyAlignment="1" applyProtection="1">
      <alignment horizontal="center"/>
      <protection locked="0"/>
    </xf>
    <xf numFmtId="0" fontId="24" fillId="2" borderId="17" xfId="0" applyFont="1" applyFill="1" applyBorder="1" applyAlignment="1" applyProtection="1">
      <alignment horizontal="center"/>
      <protection locked="0"/>
    </xf>
    <xf numFmtId="0" fontId="24" fillId="2" borderId="26" xfId="3" applyNumberFormat="1" applyFont="1" applyFill="1" applyBorder="1" applyAlignment="1" applyProtection="1">
      <alignment horizontal="left" vertical="top" wrapText="1"/>
      <protection locked="0"/>
    </xf>
    <xf numFmtId="0" fontId="24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Protection="1"/>
    <xf numFmtId="0" fontId="11" fillId="2" borderId="7" xfId="0" applyFont="1" applyFill="1" applyBorder="1" applyAlignment="1" applyProtection="1">
      <alignment vertical="top"/>
      <protection locked="0"/>
    </xf>
    <xf numFmtId="0" fontId="11" fillId="0" borderId="6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center" vertical="top" wrapText="1"/>
    </xf>
    <xf numFmtId="0" fontId="11" fillId="0" borderId="85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17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39" fillId="0" borderId="7" xfId="5" applyFont="1" applyBorder="1" applyAlignment="1" applyProtection="1">
      <alignment horizontal="center" vertical="center" wrapText="1"/>
    </xf>
    <xf numFmtId="174" fontId="39" fillId="2" borderId="7" xfId="5" applyNumberFormat="1" applyFont="1" applyFill="1" applyBorder="1" applyProtection="1">
      <protection locked="0"/>
    </xf>
    <xf numFmtId="174" fontId="1" fillId="2" borderId="3" xfId="5" applyNumberFormat="1" applyFont="1" applyFill="1" applyBorder="1" applyProtection="1">
      <protection locked="0"/>
    </xf>
    <xf numFmtId="174" fontId="39" fillId="2" borderId="7" xfId="5" applyNumberFormat="1" applyFont="1" applyFill="1" applyBorder="1" applyAlignment="1" applyProtection="1">
      <protection locked="0"/>
    </xf>
    <xf numFmtId="3" fontId="39" fillId="1" borderId="7" xfId="5" applyNumberFormat="1" applyFont="1" applyFill="1" applyBorder="1" applyProtection="1"/>
    <xf numFmtId="3" fontId="39" fillId="1" borderId="17" xfId="5" applyNumberFormat="1" applyFont="1" applyFill="1" applyBorder="1" applyProtection="1"/>
    <xf numFmtId="0" fontId="1" fillId="0" borderId="91" xfId="5" applyFont="1" applyFill="1" applyBorder="1" applyProtection="1">
      <protection hidden="1"/>
    </xf>
    <xf numFmtId="37" fontId="1" fillId="0" borderId="92" xfId="5" applyNumberFormat="1" applyFont="1" applyFill="1" applyBorder="1" applyProtection="1">
      <protection hidden="1"/>
    </xf>
    <xf numFmtId="3" fontId="1" fillId="0" borderId="10" xfId="5" applyNumberFormat="1" applyFont="1" applyFill="1" applyBorder="1" applyProtection="1">
      <protection hidden="1"/>
    </xf>
    <xf numFmtId="37" fontId="1" fillId="0" borderId="51" xfId="5" applyNumberFormat="1" applyFont="1" applyFill="1" applyBorder="1" applyProtection="1">
      <protection hidden="1"/>
    </xf>
    <xf numFmtId="167" fontId="1" fillId="0" borderId="32" xfId="5" applyNumberFormat="1" applyFont="1" applyFill="1" applyBorder="1" applyProtection="1">
      <protection hidden="1"/>
    </xf>
    <xf numFmtId="0" fontId="1" fillId="0" borderId="93" xfId="5" applyFont="1" applyBorder="1" applyProtection="1"/>
    <xf numFmtId="3" fontId="38" fillId="1" borderId="21" xfId="5" applyNumberFormat="1" applyFont="1" applyFill="1" applyBorder="1" applyProtection="1"/>
    <xf numFmtId="3" fontId="2" fillId="0" borderId="7" xfId="5" applyNumberFormat="1" applyFont="1" applyFill="1" applyBorder="1" applyAlignment="1" applyProtection="1">
      <alignment vertical="center"/>
    </xf>
    <xf numFmtId="3" fontId="38" fillId="1" borderId="7" xfId="5" applyNumberFormat="1" applyFont="1" applyFill="1" applyBorder="1" applyProtection="1"/>
    <xf numFmtId="164" fontId="2" fillId="0" borderId="18" xfId="3" applyFont="1" applyFill="1" applyBorder="1" applyAlignment="1" applyProtection="1">
      <alignment vertical="center"/>
    </xf>
    <xf numFmtId="164" fontId="38" fillId="0" borderId="18" xfId="3" applyFont="1" applyFill="1" applyBorder="1" applyAlignment="1" applyProtection="1">
      <alignment vertical="center"/>
    </xf>
    <xf numFmtId="164" fontId="2" fillId="0" borderId="14" xfId="3" applyFont="1" applyFill="1" applyBorder="1" applyAlignment="1" applyProtection="1">
      <alignment vertical="center"/>
    </xf>
    <xf numFmtId="164" fontId="2" fillId="0" borderId="7" xfId="3" applyFont="1" applyFill="1" applyBorder="1" applyProtection="1"/>
    <xf numFmtId="164" fontId="38" fillId="0" borderId="7" xfId="3" applyFont="1" applyFill="1" applyBorder="1" applyProtection="1"/>
    <xf numFmtId="164" fontId="2" fillId="0" borderId="17" xfId="3" applyFont="1" applyFill="1" applyBorder="1" applyProtection="1"/>
    <xf numFmtId="167" fontId="2" fillId="0" borderId="7" xfId="5" applyNumberFormat="1" applyFont="1" applyFill="1" applyBorder="1" applyProtection="1">
      <protection hidden="1"/>
    </xf>
    <xf numFmtId="164" fontId="2" fillId="0" borderId="18" xfId="3" applyFont="1" applyFill="1" applyBorder="1" applyProtection="1">
      <protection hidden="1"/>
    </xf>
    <xf numFmtId="164" fontId="38" fillId="0" borderId="18" xfId="3" applyFont="1" applyFill="1" applyBorder="1" applyProtection="1"/>
    <xf numFmtId="3" fontId="38" fillId="0" borderId="18" xfId="3" applyNumberFormat="1" applyFont="1" applyFill="1" applyBorder="1" applyProtection="1"/>
    <xf numFmtId="164" fontId="2" fillId="0" borderId="14" xfId="3" applyFont="1" applyFill="1" applyBorder="1" applyProtection="1"/>
    <xf numFmtId="0" fontId="0" fillId="0" borderId="41" xfId="5" applyFont="1" applyBorder="1" applyProtection="1"/>
    <xf numFmtId="0" fontId="0" fillId="0" borderId="40" xfId="5" applyFont="1" applyBorder="1" applyProtection="1"/>
    <xf numFmtId="0" fontId="0" fillId="0" borderId="0" xfId="5" applyFont="1" applyProtection="1"/>
    <xf numFmtId="0" fontId="13" fillId="0" borderId="58" xfId="0" applyFont="1" applyFill="1" applyBorder="1" applyAlignment="1" applyProtection="1">
      <alignment vertical="top" wrapText="1"/>
    </xf>
    <xf numFmtId="4" fontId="24" fillId="2" borderId="81" xfId="0" applyNumberFormat="1" applyFont="1" applyFill="1" applyBorder="1" applyAlignment="1" applyProtection="1">
      <alignment horizontal="right"/>
      <protection locked="0"/>
    </xf>
    <xf numFmtId="4" fontId="24" fillId="2" borderId="82" xfId="0" applyNumberFormat="1" applyFont="1" applyFill="1" applyBorder="1" applyAlignment="1" applyProtection="1">
      <alignment horizontal="right"/>
      <protection locked="0"/>
    </xf>
    <xf numFmtId="4" fontId="24" fillId="2" borderId="86" xfId="0" applyNumberFormat="1" applyFont="1" applyFill="1" applyBorder="1" applyAlignment="1" applyProtection="1">
      <alignment horizontal="right"/>
      <protection locked="0"/>
    </xf>
    <xf numFmtId="0" fontId="4" fillId="0" borderId="74" xfId="5" applyFont="1" applyBorder="1" applyAlignment="1" applyProtection="1">
      <alignment horizontal="centerContinuous" vertical="center" wrapText="1"/>
    </xf>
    <xf numFmtId="0" fontId="4" fillId="0" borderId="75" xfId="5" applyFont="1" applyBorder="1" applyAlignment="1" applyProtection="1">
      <alignment horizontal="centerContinuous" vertical="center" wrapText="1"/>
    </xf>
    <xf numFmtId="0" fontId="1" fillId="0" borderId="75" xfId="5" applyFont="1" applyBorder="1" applyAlignment="1" applyProtection="1">
      <alignment horizontal="center" vertical="center"/>
    </xf>
    <xf numFmtId="164" fontId="1" fillId="0" borderId="14" xfId="3" applyFont="1" applyBorder="1" applyAlignment="1" applyProtection="1">
      <alignment vertical="center"/>
    </xf>
    <xf numFmtId="167" fontId="1" fillId="0" borderId="84" xfId="5" applyNumberFormat="1" applyFont="1" applyBorder="1" applyProtection="1"/>
    <xf numFmtId="164" fontId="1" fillId="0" borderId="17" xfId="3" applyFont="1" applyBorder="1" applyProtection="1"/>
    <xf numFmtId="0" fontId="70" fillId="0" borderId="0" xfId="0" applyFont="1"/>
    <xf numFmtId="165" fontId="70" fillId="0" borderId="0" xfId="1" applyFont="1"/>
    <xf numFmtId="0" fontId="71" fillId="0" borderId="0" xfId="0" applyFont="1"/>
    <xf numFmtId="0" fontId="45" fillId="0" borderId="61" xfId="0" applyFont="1" applyBorder="1" applyAlignment="1">
      <alignment vertical="top" wrapText="1"/>
    </xf>
    <xf numFmtId="0" fontId="55" fillId="0" borderId="1" xfId="0" applyFont="1" applyBorder="1" applyAlignment="1">
      <alignment vertical="top" wrapText="1"/>
    </xf>
    <xf numFmtId="0" fontId="53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7" fillId="0" borderId="0" xfId="5" applyFont="1" applyProtection="1"/>
    <xf numFmtId="0" fontId="72" fillId="2" borderId="7" xfId="0" applyNumberFormat="1" applyFont="1" applyFill="1" applyBorder="1" applyAlignment="1" applyProtection="1">
      <alignment horizontal="center" vertical="top" wrapText="1"/>
      <protection locked="0"/>
    </xf>
    <xf numFmtId="3" fontId="43" fillId="10" borderId="7" xfId="5" applyNumberFormat="1" applyFont="1" applyFill="1" applyBorder="1" applyProtection="1">
      <protection locked="0"/>
    </xf>
    <xf numFmtId="3" fontId="49" fillId="10" borderId="7" xfId="5" applyNumberFormat="1" applyFont="1" applyFill="1" applyBorder="1" applyProtection="1">
      <protection locked="0"/>
    </xf>
    <xf numFmtId="3" fontId="28" fillId="0" borderId="6" xfId="0" applyNumberFormat="1" applyFont="1" applyFill="1" applyBorder="1" applyProtection="1">
      <protection locked="0"/>
    </xf>
    <xf numFmtId="3" fontId="28" fillId="0" borderId="9" xfId="0" applyNumberFormat="1" applyFont="1" applyFill="1" applyBorder="1" applyProtection="1">
      <protection locked="0"/>
    </xf>
    <xf numFmtId="3" fontId="28" fillId="0" borderId="25" xfId="0" applyNumberFormat="1" applyFont="1" applyFill="1" applyBorder="1" applyProtection="1">
      <protection locked="0"/>
    </xf>
    <xf numFmtId="171" fontId="13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44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13" fillId="0" borderId="71" xfId="0" applyNumberFormat="1" applyFont="1" applyFill="1" applyBorder="1" applyAlignment="1" applyProtection="1">
      <alignment horizontal="center" vertical="top" wrapText="1"/>
    </xf>
    <xf numFmtId="0" fontId="11" fillId="0" borderId="7" xfId="0" applyFont="1" applyFill="1" applyBorder="1" applyAlignment="1" applyProtection="1">
      <alignment horizontal="center" vertical="top" wrapText="1"/>
    </xf>
    <xf numFmtId="0" fontId="12" fillId="0" borderId="7" xfId="0" applyFont="1" applyFill="1" applyBorder="1" applyAlignment="1" applyProtection="1">
      <alignment horizontal="center" vertical="top" wrapText="1"/>
    </xf>
    <xf numFmtId="171" fontId="48" fillId="2" borderId="5" xfId="0" applyNumberFormat="1" applyFont="1" applyFill="1" applyBorder="1" applyAlignment="1" applyProtection="1">
      <alignment horizontal="center" vertical="top" wrapText="1"/>
      <protection locked="0"/>
    </xf>
    <xf numFmtId="171" fontId="44" fillId="2" borderId="8" xfId="0" applyNumberFormat="1" applyFont="1" applyFill="1" applyBorder="1" applyAlignment="1" applyProtection="1">
      <alignment horizontal="center" vertical="top" wrapText="1"/>
      <protection locked="0"/>
    </xf>
    <xf numFmtId="171" fontId="13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vertical="top" wrapText="1"/>
    </xf>
    <xf numFmtId="171" fontId="13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horizontal="left" vertical="top" wrapText="1"/>
    </xf>
    <xf numFmtId="164" fontId="2" fillId="0" borderId="0" xfId="5" applyNumberFormat="1" applyFont="1" applyProtection="1"/>
    <xf numFmtId="3" fontId="74" fillId="0" borderId="10" xfId="5" applyNumberFormat="1" applyFont="1" applyFill="1" applyBorder="1" applyProtection="1">
      <protection hidden="1"/>
    </xf>
    <xf numFmtId="3" fontId="74" fillId="0" borderId="3" xfId="5" applyNumberFormat="1" applyFont="1" applyFill="1" applyBorder="1" applyProtection="1">
      <protection hidden="1"/>
    </xf>
    <xf numFmtId="3" fontId="74" fillId="0" borderId="9" xfId="5" applyNumberFormat="1" applyFont="1" applyFill="1" applyBorder="1" applyProtection="1">
      <protection hidden="1"/>
    </xf>
    <xf numFmtId="3" fontId="74" fillId="1" borderId="7" xfId="5" applyNumberFormat="1" applyFont="1" applyFill="1" applyBorder="1" applyProtection="1"/>
    <xf numFmtId="3" fontId="37" fillId="1" borderId="21" xfId="5" applyNumberFormat="1" applyFont="1" applyFill="1" applyBorder="1" applyProtection="1"/>
    <xf numFmtId="0" fontId="0" fillId="0" borderId="0" xfId="0" applyAlignment="1">
      <alignment horizontal="left"/>
    </xf>
    <xf numFmtId="175" fontId="0" fillId="0" borderId="35" xfId="1" applyNumberFormat="1" applyFont="1" applyBorder="1"/>
    <xf numFmtId="175" fontId="0" fillId="0" borderId="11" xfId="1" applyNumberFormat="1" applyFont="1" applyBorder="1"/>
    <xf numFmtId="0" fontId="0" fillId="0" borderId="0" xfId="0" applyBorder="1"/>
    <xf numFmtId="175" fontId="0" fillId="0" borderId="0" xfId="1" applyNumberFormat="1" applyFont="1" applyBorder="1"/>
    <xf numFmtId="175" fontId="2" fillId="0" borderId="0" xfId="1" applyNumberFormat="1" applyFont="1"/>
    <xf numFmtId="0" fontId="0" fillId="0" borderId="101" xfId="0" applyBorder="1" applyAlignment="1">
      <alignment horizontal="center"/>
    </xf>
    <xf numFmtId="0" fontId="0" fillId="0" borderId="46" xfId="0" applyBorder="1" applyAlignment="1">
      <alignment horizontal="center"/>
    </xf>
    <xf numFmtId="0" fontId="5" fillId="0" borderId="74" xfId="5" applyFont="1" applyBorder="1" applyAlignment="1" applyProtection="1">
      <alignment horizontal="left"/>
    </xf>
    <xf numFmtId="0" fontId="0" fillId="0" borderId="102" xfId="0" applyBorder="1" applyAlignment="1">
      <alignment horizontal="center"/>
    </xf>
    <xf numFmtId="0" fontId="1" fillId="0" borderId="72" xfId="5" applyFont="1" applyBorder="1" applyAlignment="1" applyProtection="1">
      <alignment horizontal="left"/>
    </xf>
    <xf numFmtId="0" fontId="1" fillId="0" borderId="103" xfId="5" applyFont="1" applyBorder="1" applyAlignment="1" applyProtection="1">
      <alignment horizontal="left"/>
    </xf>
    <xf numFmtId="0" fontId="1" fillId="0" borderId="53" xfId="5" applyFont="1" applyBorder="1" applyAlignment="1" applyProtection="1">
      <alignment horizontal="left"/>
    </xf>
    <xf numFmtId="0" fontId="2" fillId="0" borderId="57" xfId="5" applyFont="1" applyBorder="1" applyAlignment="1" applyProtection="1">
      <alignment horizontal="left" vertical="center"/>
    </xf>
    <xf numFmtId="0" fontId="1" fillId="0" borderId="52" xfId="5" applyFont="1" applyBorder="1" applyAlignment="1" applyProtection="1">
      <alignment horizontal="left"/>
    </xf>
    <xf numFmtId="175" fontId="0" fillId="0" borderId="63" xfId="1" applyNumberFormat="1" applyFont="1" applyBorder="1"/>
    <xf numFmtId="0" fontId="0" fillId="0" borderId="104" xfId="0" applyBorder="1" applyAlignment="1">
      <alignment horizontal="center"/>
    </xf>
    <xf numFmtId="175" fontId="2" fillId="0" borderId="76" xfId="1" applyNumberFormat="1" applyFont="1" applyBorder="1"/>
    <xf numFmtId="175" fontId="2" fillId="0" borderId="105" xfId="1" applyNumberFormat="1" applyFont="1" applyBorder="1"/>
    <xf numFmtId="175" fontId="2" fillId="0" borderId="106" xfId="1" applyNumberFormat="1" applyFont="1" applyBorder="1"/>
    <xf numFmtId="175" fontId="2" fillId="0" borderId="81" xfId="1" applyNumberFormat="1" applyFont="1" applyBorder="1"/>
    <xf numFmtId="175" fontId="2" fillId="0" borderId="82" xfId="1" applyNumberFormat="1" applyFont="1" applyBorder="1"/>
    <xf numFmtId="0" fontId="2" fillId="0" borderId="107" xfId="5" applyFont="1" applyBorder="1" applyAlignment="1" applyProtection="1">
      <alignment horizontal="left"/>
    </xf>
    <xf numFmtId="0" fontId="75" fillId="12" borderId="61" xfId="0" applyFont="1" applyFill="1" applyBorder="1" applyAlignment="1">
      <alignment vertical="top" wrapText="1"/>
    </xf>
    <xf numFmtId="175" fontId="77" fillId="0" borderId="11" xfId="1" applyNumberFormat="1" applyFont="1" applyBorder="1"/>
    <xf numFmtId="175" fontId="78" fillId="0" borderId="82" xfId="1" applyNumberFormat="1" applyFont="1" applyBorder="1"/>
    <xf numFmtId="175" fontId="2" fillId="0" borderId="76" xfId="1" applyNumberFormat="1" applyFont="1" applyBorder="1" applyAlignment="1">
      <alignment horizontal="center"/>
    </xf>
    <xf numFmtId="0" fontId="79" fillId="0" borderId="57" xfId="5" applyFont="1" applyBorder="1" applyAlignment="1" applyProtection="1">
      <alignment horizontal="left" vertical="center"/>
    </xf>
    <xf numFmtId="175" fontId="79" fillId="0" borderId="11" xfId="1" applyNumberFormat="1" applyFont="1" applyBorder="1"/>
    <xf numFmtId="175" fontId="79" fillId="0" borderId="106" xfId="1" applyNumberFormat="1" applyFont="1" applyBorder="1"/>
    <xf numFmtId="0" fontId="79" fillId="0" borderId="0" xfId="0" applyFont="1"/>
    <xf numFmtId="0" fontId="79" fillId="0" borderId="94" xfId="5" applyFont="1" applyBorder="1" applyAlignment="1" applyProtection="1">
      <alignment horizontal="left" vertical="center"/>
    </xf>
    <xf numFmtId="175" fontId="79" fillId="0" borderId="66" xfId="1" applyNumberFormat="1" applyFont="1" applyBorder="1"/>
    <xf numFmtId="175" fontId="79" fillId="0" borderId="86" xfId="1" applyNumberFormat="1" applyFont="1" applyBorder="1"/>
    <xf numFmtId="171" fontId="13" fillId="0" borderId="7" xfId="0" applyNumberFormat="1" applyFont="1" applyFill="1" applyBorder="1" applyAlignment="1" applyProtection="1">
      <alignment horizontal="center" vertical="top" wrapText="1"/>
    </xf>
    <xf numFmtId="0" fontId="2" fillId="0" borderId="57" xfId="5" applyFont="1" applyFill="1" applyBorder="1" applyProtection="1"/>
    <xf numFmtId="0" fontId="2" fillId="0" borderId="11" xfId="5" applyFont="1" applyFill="1" applyBorder="1" applyProtection="1"/>
    <xf numFmtId="0" fontId="2" fillId="0" borderId="18" xfId="5" applyFont="1" applyFill="1" applyBorder="1" applyProtection="1">
      <protection hidden="1"/>
    </xf>
    <xf numFmtId="3" fontId="2" fillId="2" borderId="3" xfId="5" applyNumberFormat="1" applyFont="1" applyFill="1" applyBorder="1" applyProtection="1">
      <protection locked="0"/>
    </xf>
    <xf numFmtId="0" fontId="79" fillId="0" borderId="65" xfId="5" applyFont="1" applyBorder="1" applyAlignment="1" applyProtection="1">
      <alignment horizontal="left" vertical="center"/>
    </xf>
    <xf numFmtId="171" fontId="13" fillId="2" borderId="7" xfId="0" applyNumberFormat="1" applyFont="1" applyFill="1" applyBorder="1" applyAlignment="1" applyProtection="1">
      <alignment horizontal="center" vertical="top" wrapText="1"/>
    </xf>
    <xf numFmtId="0" fontId="1" fillId="2" borderId="7" xfId="5" applyFont="1" applyFill="1" applyBorder="1" applyAlignment="1" applyProtection="1">
      <alignment horizontal="center" wrapText="1"/>
      <protection locked="0"/>
    </xf>
    <xf numFmtId="0" fontId="7" fillId="2" borderId="7" xfId="5" applyFont="1" applyFill="1" applyBorder="1" applyAlignment="1" applyProtection="1">
      <alignment horizontal="center" wrapText="1"/>
      <protection locked="0"/>
    </xf>
    <xf numFmtId="0" fontId="46" fillId="9" borderId="59" xfId="0" applyFont="1" applyFill="1" applyBorder="1" applyAlignment="1">
      <alignment horizontal="left" vertical="top" wrapText="1"/>
    </xf>
    <xf numFmtId="0" fontId="46" fillId="9" borderId="60" xfId="0" applyFont="1" applyFill="1" applyBorder="1" applyAlignment="1">
      <alignment horizontal="left" vertical="top" wrapText="1"/>
    </xf>
    <xf numFmtId="0" fontId="46" fillId="9" borderId="73" xfId="0" applyFont="1" applyFill="1" applyBorder="1" applyAlignment="1">
      <alignment horizontal="left" vertical="top" wrapText="1"/>
    </xf>
    <xf numFmtId="0" fontId="65" fillId="0" borderId="59" xfId="0" applyFont="1" applyFill="1" applyBorder="1" applyAlignment="1">
      <alignment horizontal="center" vertical="center" wrapText="1"/>
    </xf>
    <xf numFmtId="0" fontId="51" fillId="0" borderId="60" xfId="0" applyFont="1" applyFill="1" applyBorder="1" applyAlignment="1">
      <alignment horizontal="center" vertical="center" wrapText="1"/>
    </xf>
    <xf numFmtId="0" fontId="51" fillId="0" borderId="73" xfId="0" applyFont="1" applyFill="1" applyBorder="1" applyAlignment="1">
      <alignment horizontal="center" vertical="center" wrapText="1"/>
    </xf>
    <xf numFmtId="0" fontId="46" fillId="7" borderId="59" xfId="0" applyFont="1" applyFill="1" applyBorder="1" applyAlignment="1">
      <alignment horizontal="center"/>
    </xf>
    <xf numFmtId="0" fontId="46" fillId="7" borderId="60" xfId="0" applyFont="1" applyFill="1" applyBorder="1" applyAlignment="1">
      <alignment horizontal="center"/>
    </xf>
    <xf numFmtId="0" fontId="46" fillId="7" borderId="73" xfId="0" applyFont="1" applyFill="1" applyBorder="1" applyAlignment="1">
      <alignment horizontal="center"/>
    </xf>
    <xf numFmtId="0" fontId="52" fillId="0" borderId="60" xfId="0" applyFont="1" applyBorder="1" applyAlignment="1">
      <alignment horizontal="left" vertical="top" wrapText="1"/>
    </xf>
    <xf numFmtId="0" fontId="52" fillId="0" borderId="73" xfId="0" applyFont="1" applyBorder="1" applyAlignment="1">
      <alignment horizontal="left" vertical="top" wrapText="1"/>
    </xf>
    <xf numFmtId="0" fontId="45" fillId="0" borderId="60" xfId="0" applyFont="1" applyBorder="1" applyAlignment="1">
      <alignment horizontal="left" vertical="top" wrapText="1"/>
    </xf>
    <xf numFmtId="0" fontId="69" fillId="9" borderId="60" xfId="0" applyFont="1" applyFill="1" applyBorder="1" applyAlignment="1">
      <alignment horizontal="left" vertical="top" wrapText="1"/>
    </xf>
    <xf numFmtId="0" fontId="69" fillId="9" borderId="73" xfId="0" applyFont="1" applyFill="1" applyBorder="1" applyAlignment="1">
      <alignment horizontal="left" vertical="top" wrapText="1"/>
    </xf>
    <xf numFmtId="0" fontId="47" fillId="0" borderId="24" xfId="0" applyFont="1" applyFill="1" applyBorder="1" applyAlignment="1" applyProtection="1">
      <alignment vertical="top" wrapText="1"/>
    </xf>
    <xf numFmtId="0" fontId="47" fillId="0" borderId="21" xfId="0" applyFont="1" applyFill="1" applyBorder="1" applyAlignment="1" applyProtection="1">
      <alignment vertical="top" wrapText="1"/>
    </xf>
    <xf numFmtId="0" fontId="48" fillId="0" borderId="4" xfId="0" applyFont="1" applyFill="1" applyBorder="1" applyAlignment="1" applyProtection="1">
      <alignment horizontal="left" vertical="top" wrapText="1"/>
      <protection locked="0"/>
    </xf>
    <xf numFmtId="0" fontId="48" fillId="0" borderId="11" xfId="0" applyFont="1" applyFill="1" applyBorder="1" applyAlignment="1" applyProtection="1">
      <alignment horizontal="left" vertical="top" wrapText="1"/>
      <protection locked="0"/>
    </xf>
    <xf numFmtId="0" fontId="48" fillId="0" borderId="18" xfId="0" applyFont="1" applyFill="1" applyBorder="1" applyAlignment="1" applyProtection="1">
      <alignment horizontal="left" vertical="top" wrapText="1"/>
      <protection locked="0"/>
    </xf>
    <xf numFmtId="0" fontId="15" fillId="11" borderId="34" xfId="0" applyFont="1" applyFill="1" applyBorder="1" applyAlignment="1" applyProtection="1">
      <alignment horizontal="center" vertical="top" wrapText="1"/>
      <protection locked="0"/>
    </xf>
    <xf numFmtId="0" fontId="15" fillId="11" borderId="28" xfId="0" applyFont="1" applyFill="1" applyBorder="1" applyAlignment="1" applyProtection="1">
      <alignment horizontal="center" vertical="top" wrapText="1"/>
      <protection locked="0"/>
    </xf>
    <xf numFmtId="0" fontId="15" fillId="11" borderId="36" xfId="0" applyFont="1" applyFill="1" applyBorder="1" applyAlignment="1" applyProtection="1">
      <alignment horizontal="center" vertical="top" wrapText="1"/>
      <protection locked="0"/>
    </xf>
    <xf numFmtId="0" fontId="15" fillId="11" borderId="21" xfId="0" applyFont="1" applyFill="1" applyBorder="1" applyAlignment="1" applyProtection="1">
      <alignment horizontal="center" vertical="top" wrapText="1"/>
      <protection locked="0"/>
    </xf>
    <xf numFmtId="0" fontId="15" fillId="11" borderId="99" xfId="0" applyFont="1" applyFill="1" applyBorder="1" applyAlignment="1" applyProtection="1">
      <alignment horizontal="center" vertical="top" wrapText="1"/>
      <protection locked="0"/>
    </xf>
    <xf numFmtId="0" fontId="15" fillId="11" borderId="26" xfId="0" applyFont="1" applyFill="1" applyBorder="1" applyAlignment="1" applyProtection="1">
      <alignment horizontal="center" vertical="top" wrapText="1"/>
      <protection locked="0"/>
    </xf>
    <xf numFmtId="0" fontId="13" fillId="11" borderId="38" xfId="0" applyFont="1" applyFill="1" applyBorder="1" applyAlignment="1" applyProtection="1">
      <alignment horizontal="center" vertical="top" wrapText="1"/>
    </xf>
    <xf numFmtId="0" fontId="13" fillId="11" borderId="23" xfId="0" applyFont="1" applyFill="1" applyBorder="1" applyAlignment="1" applyProtection="1">
      <alignment horizontal="center" vertical="top" wrapText="1"/>
    </xf>
    <xf numFmtId="0" fontId="13" fillId="11" borderId="25" xfId="0" applyFont="1" applyFill="1" applyBorder="1" applyAlignment="1" applyProtection="1">
      <alignment horizontal="center" vertical="top" wrapText="1"/>
    </xf>
    <xf numFmtId="171" fontId="13" fillId="11" borderId="38" xfId="0" applyNumberFormat="1" applyFont="1" applyFill="1" applyBorder="1" applyAlignment="1" applyProtection="1">
      <alignment horizontal="center" vertical="top" wrapText="1"/>
    </xf>
    <xf numFmtId="171" fontId="13" fillId="11" borderId="23" xfId="0" applyNumberFormat="1" applyFont="1" applyFill="1" applyBorder="1" applyAlignment="1" applyProtection="1">
      <alignment horizontal="center" vertical="top" wrapText="1"/>
    </xf>
    <xf numFmtId="171" fontId="13" fillId="11" borderId="25" xfId="0" applyNumberFormat="1" applyFont="1" applyFill="1" applyBorder="1" applyAlignment="1" applyProtection="1">
      <alignment horizontal="center" vertical="top" wrapText="1"/>
    </xf>
    <xf numFmtId="0" fontId="13" fillId="0" borderId="4" xfId="0" applyFont="1" applyFill="1" applyBorder="1" applyAlignment="1" applyProtection="1">
      <alignment horizontal="left" vertical="top" wrapText="1"/>
    </xf>
    <xf numFmtId="0" fontId="13" fillId="0" borderId="11" xfId="0" applyFont="1" applyFill="1" applyBorder="1" applyAlignment="1" applyProtection="1">
      <alignment horizontal="left" vertical="top" wrapText="1"/>
    </xf>
    <xf numFmtId="0" fontId="13" fillId="0" borderId="18" xfId="0" applyFont="1" applyFill="1" applyBorder="1" applyAlignment="1" applyProtection="1">
      <alignment horizontal="left" vertical="top" wrapText="1"/>
    </xf>
    <xf numFmtId="0" fontId="13" fillId="0" borderId="34" xfId="0" applyFont="1" applyFill="1" applyBorder="1" applyAlignment="1" applyProtection="1">
      <alignment horizontal="left" vertical="top" wrapText="1"/>
    </xf>
    <xf numFmtId="0" fontId="13" fillId="0" borderId="35" xfId="0" applyFont="1" applyFill="1" applyBorder="1" applyAlignment="1" applyProtection="1">
      <alignment horizontal="left" vertical="top" wrapText="1"/>
    </xf>
    <xf numFmtId="0" fontId="13" fillId="0" borderId="28" xfId="0" applyFont="1" applyFill="1" applyBorder="1" applyAlignment="1" applyProtection="1">
      <alignment horizontal="left" vertical="top" wrapText="1"/>
    </xf>
    <xf numFmtId="0" fontId="13" fillId="11" borderId="7" xfId="0" applyFont="1" applyFill="1" applyBorder="1" applyAlignment="1" applyProtection="1">
      <alignment horizontal="left" vertical="top" wrapText="1"/>
    </xf>
    <xf numFmtId="0" fontId="14" fillId="0" borderId="54" xfId="0" applyFont="1" applyFill="1" applyBorder="1" applyAlignment="1" applyProtection="1">
      <alignment vertical="top" wrapText="1"/>
    </xf>
    <xf numFmtId="0" fontId="14" fillId="0" borderId="13" xfId="0" applyFont="1" applyFill="1" applyBorder="1" applyAlignment="1" applyProtection="1">
      <alignment vertical="top" wrapText="1"/>
    </xf>
    <xf numFmtId="0" fontId="14" fillId="0" borderId="37" xfId="0" applyFont="1" applyFill="1" applyBorder="1" applyAlignment="1" applyProtection="1">
      <alignment vertical="top" wrapText="1"/>
    </xf>
    <xf numFmtId="0" fontId="47" fillId="0" borderId="94" xfId="0" applyFont="1" applyFill="1" applyBorder="1" applyAlignment="1" applyProtection="1">
      <alignment vertical="top" wrapText="1"/>
    </xf>
    <xf numFmtId="0" fontId="47" fillId="0" borderId="26" xfId="0" applyFont="1" applyFill="1" applyBorder="1" applyAlignment="1" applyProtection="1">
      <alignment vertical="top" wrapText="1"/>
    </xf>
    <xf numFmtId="0" fontId="48" fillId="0" borderId="5" xfId="0" applyFont="1" applyFill="1" applyBorder="1" applyAlignment="1" applyProtection="1">
      <alignment horizontal="left" vertical="top" wrapText="1"/>
      <protection locked="0"/>
    </xf>
    <xf numFmtId="0" fontId="48" fillId="0" borderId="66" xfId="0" applyFont="1" applyFill="1" applyBorder="1" applyAlignment="1" applyProtection="1">
      <alignment horizontal="left" vertical="top" wrapText="1"/>
      <protection locked="0"/>
    </xf>
    <xf numFmtId="0" fontId="48" fillId="0" borderId="100" xfId="0" applyFont="1" applyFill="1" applyBorder="1" applyAlignment="1" applyProtection="1">
      <alignment horizontal="left" vertical="top" wrapText="1"/>
      <protection locked="0"/>
    </xf>
    <xf numFmtId="0" fontId="14" fillId="0" borderId="55" xfId="0" applyFont="1" applyFill="1" applyBorder="1" applyAlignment="1" applyProtection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14" fillId="0" borderId="9" xfId="0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 applyProtection="1">
      <alignment horizontal="center" vertical="top" wrapText="1"/>
    </xf>
    <xf numFmtId="0" fontId="15" fillId="11" borderId="57" xfId="0" applyFont="1" applyFill="1" applyBorder="1" applyAlignment="1" applyProtection="1">
      <alignment vertical="top" wrapText="1"/>
    </xf>
    <xf numFmtId="0" fontId="15" fillId="11" borderId="18" xfId="0" applyFont="1" applyFill="1" applyBorder="1" applyAlignment="1" applyProtection="1">
      <alignment vertical="top" wrapText="1"/>
    </xf>
    <xf numFmtId="0" fontId="15" fillId="11" borderId="4" xfId="0" applyFont="1" applyFill="1" applyBorder="1" applyAlignment="1" applyProtection="1">
      <alignment horizontal="center" vertical="top" wrapText="1"/>
    </xf>
    <xf numFmtId="0" fontId="15" fillId="11" borderId="11" xfId="0" applyFont="1" applyFill="1" applyBorder="1" applyAlignment="1" applyProtection="1">
      <alignment horizontal="center" vertical="top" wrapText="1"/>
    </xf>
    <xf numFmtId="0" fontId="15" fillId="11" borderId="18" xfId="0" applyFont="1" applyFill="1" applyBorder="1" applyAlignment="1" applyProtection="1">
      <alignment horizontal="center" vertical="top" wrapText="1"/>
    </xf>
    <xf numFmtId="0" fontId="18" fillId="0" borderId="12" xfId="0" applyFont="1" applyFill="1" applyBorder="1" applyAlignment="1" applyProtection="1">
      <alignment horizontal="center" vertical="top" wrapText="1"/>
    </xf>
    <xf numFmtId="0" fontId="18" fillId="0" borderId="15" xfId="0" applyFont="1" applyFill="1" applyBorder="1" applyAlignment="1" applyProtection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3" fillId="5" borderId="4" xfId="0" applyFont="1" applyFill="1" applyBorder="1" applyAlignment="1" applyProtection="1">
      <alignment horizontal="left" vertical="top" wrapText="1"/>
    </xf>
    <xf numFmtId="0" fontId="13" fillId="5" borderId="11" xfId="0" applyFont="1" applyFill="1" applyBorder="1" applyAlignment="1" applyProtection="1">
      <alignment horizontal="left" vertical="top" wrapText="1"/>
    </xf>
    <xf numFmtId="0" fontId="12" fillId="0" borderId="16" xfId="0" applyFont="1" applyFill="1" applyBorder="1" applyAlignment="1" applyProtection="1">
      <alignment vertical="top"/>
    </xf>
    <xf numFmtId="0" fontId="12" fillId="0" borderId="7" xfId="0" applyFont="1" applyFill="1" applyBorder="1" applyAlignment="1" applyProtection="1">
      <alignment vertical="top"/>
    </xf>
    <xf numFmtId="0" fontId="11" fillId="2" borderId="7" xfId="0" applyFont="1" applyFill="1" applyBorder="1" applyAlignment="1" applyProtection="1">
      <alignment horizontal="left" vertical="top" wrapText="1"/>
      <protection locked="0"/>
    </xf>
    <xf numFmtId="0" fontId="11" fillId="2" borderId="17" xfId="0" applyFont="1" applyFill="1" applyBorder="1" applyAlignment="1" applyProtection="1">
      <alignment horizontal="left" vertical="top" wrapText="1"/>
      <protection locked="0"/>
    </xf>
    <xf numFmtId="0" fontId="0" fillId="11" borderId="7" xfId="0" applyFill="1" applyBorder="1" applyAlignment="1" applyProtection="1">
      <alignment horizontal="center"/>
    </xf>
    <xf numFmtId="0" fontId="0" fillId="11" borderId="17" xfId="0" applyFill="1" applyBorder="1" applyAlignment="1" applyProtection="1">
      <alignment horizontal="center"/>
    </xf>
    <xf numFmtId="0" fontId="14" fillId="0" borderId="62" xfId="0" applyFont="1" applyFill="1" applyBorder="1" applyAlignment="1" applyProtection="1">
      <alignment horizontal="center" vertical="top" wrapText="1"/>
    </xf>
    <xf numFmtId="0" fontId="14" fillId="0" borderId="63" xfId="0" applyFont="1" applyFill="1" applyBorder="1" applyAlignment="1" applyProtection="1">
      <alignment horizontal="center" vertical="top" wrapText="1"/>
    </xf>
    <xf numFmtId="0" fontId="73" fillId="0" borderId="74" xfId="0" applyFont="1" applyFill="1" applyBorder="1" applyAlignment="1" applyProtection="1">
      <alignment vertical="top" wrapText="1"/>
    </xf>
    <xf numFmtId="0" fontId="73" fillId="0" borderId="63" xfId="0" applyFont="1" applyFill="1" applyBorder="1" applyAlignment="1" applyProtection="1">
      <alignment vertical="top" wrapText="1"/>
    </xf>
    <xf numFmtId="0" fontId="73" fillId="0" borderId="75" xfId="0" applyFont="1" applyFill="1" applyBorder="1" applyAlignment="1" applyProtection="1">
      <alignment vertical="top" wrapText="1"/>
    </xf>
    <xf numFmtId="0" fontId="14" fillId="0" borderId="64" xfId="0" applyFont="1" applyFill="1" applyBorder="1" applyAlignment="1" applyProtection="1">
      <alignment horizontal="center" vertical="top" wrapText="1"/>
    </xf>
    <xf numFmtId="0" fontId="73" fillId="0" borderId="64" xfId="0" applyFont="1" applyFill="1" applyBorder="1" applyAlignment="1" applyProtection="1">
      <alignment vertical="top" wrapText="1"/>
    </xf>
    <xf numFmtId="0" fontId="14" fillId="0" borderId="63" xfId="0" applyFont="1" applyFill="1" applyBorder="1" applyAlignment="1" applyProtection="1">
      <alignment horizontal="left" vertical="top" wrapText="1"/>
    </xf>
    <xf numFmtId="0" fontId="14" fillId="0" borderId="75" xfId="0" applyFont="1" applyFill="1" applyBorder="1" applyAlignment="1" applyProtection="1">
      <alignment horizontal="left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2" fillId="0" borderId="49" xfId="0" applyFont="1" applyFill="1" applyBorder="1" applyAlignment="1" applyProtection="1">
      <alignment vertical="top" wrapText="1"/>
    </xf>
    <xf numFmtId="0" fontId="2" fillId="0" borderId="6" xfId="0" applyFont="1" applyFill="1" applyBorder="1" applyAlignment="1" applyProtection="1">
      <alignment vertical="top" wrapText="1"/>
    </xf>
    <xf numFmtId="0" fontId="11" fillId="0" borderId="48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right" vertical="top" wrapText="1"/>
    </xf>
    <xf numFmtId="0" fontId="10" fillId="0" borderId="6" xfId="0" applyFont="1" applyFill="1" applyBorder="1" applyAlignment="1" applyProtection="1">
      <alignment horizontal="center"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4" fillId="0" borderId="85" xfId="0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14" fillId="0" borderId="54" xfId="0" applyFont="1" applyFill="1" applyBorder="1" applyAlignment="1" applyProtection="1">
      <alignment horizontal="center" vertical="top" wrapText="1"/>
    </xf>
    <xf numFmtId="0" fontId="14" fillId="0" borderId="13" xfId="0" applyFont="1" applyFill="1" applyBorder="1" applyAlignment="1" applyProtection="1">
      <alignment horizontal="center" vertical="top" wrapText="1"/>
    </xf>
    <xf numFmtId="0" fontId="14" fillId="0" borderId="15" xfId="0" applyFont="1" applyFill="1" applyBorder="1" applyAlignment="1" applyProtection="1">
      <alignment horizontal="center" vertical="top" wrapText="1"/>
    </xf>
    <xf numFmtId="0" fontId="14" fillId="0" borderId="24" xfId="0" applyFont="1" applyFill="1" applyBorder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top" wrapText="1"/>
    </xf>
    <xf numFmtId="0" fontId="14" fillId="0" borderId="90" xfId="0" applyFont="1" applyFill="1" applyBorder="1" applyAlignment="1" applyProtection="1">
      <alignment horizontal="center" vertical="top" wrapText="1"/>
    </xf>
    <xf numFmtId="0" fontId="15" fillId="0" borderId="94" xfId="0" applyFont="1" applyFill="1" applyBorder="1" applyAlignment="1" applyProtection="1">
      <alignment horizontal="center" vertical="top" wrapText="1"/>
    </xf>
    <xf numFmtId="0" fontId="15" fillId="0" borderId="19" xfId="0" applyFont="1" applyFill="1" applyBorder="1" applyAlignment="1" applyProtection="1">
      <alignment horizontal="center" vertical="top" wrapText="1"/>
    </xf>
    <xf numFmtId="0" fontId="15" fillId="0" borderId="20" xfId="0" applyFont="1" applyFill="1" applyBorder="1" applyAlignment="1" applyProtection="1">
      <alignment horizontal="center" vertical="top" wrapText="1"/>
    </xf>
    <xf numFmtId="0" fontId="13" fillId="11" borderId="24" xfId="0" applyFont="1" applyFill="1" applyBorder="1" applyAlignment="1" applyProtection="1">
      <alignment vertical="top" wrapText="1"/>
    </xf>
    <xf numFmtId="0" fontId="13" fillId="11" borderId="0" xfId="0" applyFont="1" applyFill="1" applyBorder="1" applyAlignment="1" applyProtection="1">
      <alignment vertical="top" wrapText="1"/>
    </xf>
    <xf numFmtId="0" fontId="13" fillId="11" borderId="90" xfId="0" applyFont="1" applyFill="1" applyBorder="1" applyAlignment="1" applyProtection="1">
      <alignment vertical="top" wrapText="1"/>
    </xf>
    <xf numFmtId="0" fontId="11" fillId="0" borderId="16" xfId="0" applyFont="1" applyFill="1" applyBorder="1" applyAlignment="1" applyProtection="1">
      <alignment vertical="top" wrapText="1"/>
    </xf>
    <xf numFmtId="0" fontId="11" fillId="0" borderId="7" xfId="0" applyFont="1" applyFill="1" applyBorder="1" applyAlignment="1" applyProtection="1">
      <alignment vertical="top" wrapText="1"/>
    </xf>
    <xf numFmtId="0" fontId="13" fillId="0" borderId="8" xfId="0" applyFont="1" applyFill="1" applyBorder="1" applyAlignment="1" applyProtection="1">
      <alignment vertical="top" wrapText="1"/>
    </xf>
    <xf numFmtId="0" fontId="13" fillId="0" borderId="67" xfId="0" applyFont="1" applyFill="1" applyBorder="1" applyAlignment="1" applyProtection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7" fillId="2" borderId="95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8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Fill="1" applyBorder="1" applyAlignment="1" applyProtection="1">
      <alignment horizontal="left"/>
      <protection hidden="1"/>
    </xf>
    <xf numFmtId="0" fontId="1" fillId="0" borderId="28" xfId="5" applyFont="1" applyFill="1" applyBorder="1" applyAlignment="1" applyProtection="1">
      <alignment horizontal="left"/>
      <protection hidden="1"/>
    </xf>
    <xf numFmtId="0" fontId="1" fillId="0" borderId="57" xfId="5" applyFont="1" applyFill="1" applyBorder="1" applyAlignment="1" applyProtection="1">
      <alignment horizontal="left"/>
      <protection hidden="1"/>
    </xf>
    <xf numFmtId="0" fontId="1" fillId="0" borderId="18" xfId="5" applyFont="1" applyFill="1" applyBorder="1" applyAlignment="1" applyProtection="1">
      <alignment horizontal="left"/>
      <protection hidden="1"/>
    </xf>
    <xf numFmtId="0" fontId="23" fillId="8" borderId="59" xfId="0" applyFont="1" applyFill="1" applyBorder="1" applyAlignment="1">
      <alignment horizontal="center" vertical="center" wrapText="1"/>
    </xf>
    <xf numFmtId="0" fontId="23" fillId="8" borderId="60" xfId="0" applyFont="1" applyFill="1" applyBorder="1" applyAlignment="1">
      <alignment horizontal="center" vertical="center" wrapText="1"/>
    </xf>
    <xf numFmtId="0" fontId="23" fillId="8" borderId="73" xfId="0" applyFont="1" applyFill="1" applyBorder="1" applyAlignment="1">
      <alignment horizontal="center" vertical="center" wrapText="1"/>
    </xf>
    <xf numFmtId="0" fontId="67" fillId="8" borderId="59" xfId="0" applyFont="1" applyFill="1" applyBorder="1" applyAlignment="1">
      <alignment horizontal="center" vertical="center" wrapText="1"/>
    </xf>
    <xf numFmtId="0" fontId="68" fillId="0" borderId="60" xfId="0" applyFont="1" applyBorder="1"/>
    <xf numFmtId="0" fontId="68" fillId="0" borderId="73" xfId="0" applyFont="1" applyBorder="1"/>
    <xf numFmtId="0" fontId="23" fillId="8" borderId="59" xfId="0" applyFont="1" applyFill="1" applyBorder="1" applyAlignment="1" applyProtection="1">
      <alignment horizontal="center" vertical="center" wrapText="1"/>
    </xf>
    <xf numFmtId="0" fontId="0" fillId="0" borderId="60" xfId="0" applyBorder="1" applyProtection="1"/>
    <xf numFmtId="0" fontId="0" fillId="0" borderId="73" xfId="0" applyBorder="1" applyProtection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"/>
  <sheetViews>
    <sheetView zoomScaleNormal="100" workbookViewId="0">
      <selection activeCell="E38" sqref="E38"/>
    </sheetView>
  </sheetViews>
  <sheetFormatPr defaultRowHeight="12.5"/>
  <cols>
    <col min="10" max="10" width="9.453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12" ht="13" thickBot="1"/>
    <row r="2" spans="1:12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12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12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12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12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12" ht="18" customHeight="1">
      <c r="A7" s="366"/>
      <c r="B7" s="84"/>
      <c r="C7" s="85"/>
      <c r="D7" s="711"/>
      <c r="E7" s="712"/>
      <c r="F7" s="712"/>
      <c r="G7" s="712"/>
      <c r="H7" s="712"/>
      <c r="I7" s="718"/>
      <c r="L7" s="61" t="s">
        <v>61</v>
      </c>
    </row>
    <row r="8" spans="1:12">
      <c r="A8" s="366"/>
      <c r="B8" s="84"/>
      <c r="C8" s="85"/>
      <c r="D8" s="714"/>
      <c r="E8" s="715"/>
      <c r="F8" s="715"/>
      <c r="G8" s="715"/>
      <c r="H8" s="715"/>
      <c r="I8" s="719"/>
    </row>
    <row r="9" spans="1:12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12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12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12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12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12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12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12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23"/>
  <sheetViews>
    <sheetView zoomScale="60" zoomScaleNormal="60" workbookViewId="0">
      <selection activeCell="O25" sqref="O25"/>
    </sheetView>
  </sheetViews>
  <sheetFormatPr defaultRowHeight="12.5"/>
  <cols>
    <col min="1" max="1" width="2.54296875" customWidth="1"/>
    <col min="2" max="2" width="55" customWidth="1"/>
    <col min="3" max="3" width="8.81640625" customWidth="1"/>
    <col min="4" max="4" width="9.81640625" customWidth="1"/>
    <col min="6" max="6" width="8" customWidth="1"/>
    <col min="7" max="7" width="7.54296875" customWidth="1"/>
    <col min="8" max="8" width="12.54296875" customWidth="1"/>
    <col min="9" max="9" width="17.26953125" customWidth="1"/>
    <col min="10" max="10" width="88.1796875" customWidth="1"/>
    <col min="11" max="11" width="1.81640625" customWidth="1"/>
    <col min="12" max="12" width="9.1796875" style="446"/>
  </cols>
  <sheetData>
    <row r="1" spans="2:12" ht="23.25" customHeight="1" thickBot="1"/>
    <row r="2" spans="2:12" ht="25.5" thickBot="1">
      <c r="B2" s="605" t="s">
        <v>162</v>
      </c>
      <c r="C2" s="606"/>
      <c r="D2" s="606"/>
      <c r="E2" s="606"/>
      <c r="F2" s="606"/>
      <c r="G2" s="606"/>
      <c r="H2" s="606"/>
      <c r="I2" s="606"/>
      <c r="J2" s="607"/>
    </row>
    <row r="3" spans="2:12" ht="30" customHeight="1" thickBot="1">
      <c r="B3" s="360" t="s">
        <v>58</v>
      </c>
      <c r="C3" s="608" t="s">
        <v>59</v>
      </c>
      <c r="D3" s="609"/>
      <c r="E3" s="609"/>
      <c r="F3" s="609"/>
      <c r="G3" s="609"/>
      <c r="H3" s="609"/>
      <c r="I3" s="609"/>
      <c r="J3" s="610"/>
    </row>
    <row r="4" spans="2:12" ht="27" customHeight="1" thickBot="1">
      <c r="B4" s="530" t="s">
        <v>170</v>
      </c>
      <c r="C4" s="611" t="s">
        <v>60</v>
      </c>
      <c r="D4" s="611"/>
      <c r="E4" s="611"/>
      <c r="F4" s="611"/>
      <c r="G4" s="611"/>
      <c r="H4" s="611"/>
      <c r="I4" s="611"/>
      <c r="J4" s="612"/>
    </row>
    <row r="5" spans="2:12" ht="60" customHeight="1" thickBot="1">
      <c r="B5" s="530" t="s">
        <v>160</v>
      </c>
      <c r="C5" s="611" t="s">
        <v>171</v>
      </c>
      <c r="D5" s="611"/>
      <c r="E5" s="611"/>
      <c r="F5" s="611"/>
      <c r="G5" s="611"/>
      <c r="H5" s="611"/>
      <c r="I5" s="611"/>
      <c r="J5" s="612"/>
    </row>
    <row r="6" spans="2:12" ht="41.25" customHeight="1" thickBot="1">
      <c r="B6" s="530" t="s">
        <v>174</v>
      </c>
      <c r="C6" s="613" t="s">
        <v>167</v>
      </c>
      <c r="D6" s="611"/>
      <c r="E6" s="611"/>
      <c r="F6" s="611"/>
      <c r="G6" s="611"/>
      <c r="H6" s="611"/>
      <c r="I6" s="611"/>
      <c r="J6" s="612"/>
    </row>
    <row r="7" spans="2:12" ht="18.5" thickBot="1">
      <c r="B7" s="530" t="s">
        <v>185</v>
      </c>
      <c r="C7" s="613" t="s">
        <v>172</v>
      </c>
      <c r="D7" s="611"/>
      <c r="E7" s="611"/>
      <c r="F7" s="611"/>
      <c r="G7" s="611"/>
      <c r="H7" s="611"/>
      <c r="I7" s="611"/>
      <c r="J7" s="612"/>
    </row>
    <row r="8" spans="2:12" ht="21.75" customHeight="1" thickBot="1">
      <c r="B8" s="530" t="s">
        <v>97</v>
      </c>
      <c r="C8" s="611" t="s">
        <v>163</v>
      </c>
      <c r="D8" s="611"/>
      <c r="E8" s="611"/>
      <c r="F8" s="611"/>
      <c r="G8" s="611"/>
      <c r="H8" s="611"/>
      <c r="I8" s="611"/>
      <c r="J8" s="612"/>
    </row>
    <row r="9" spans="2:12" ht="24" customHeight="1" thickBot="1">
      <c r="B9" s="530" t="s">
        <v>98</v>
      </c>
      <c r="C9" s="611" t="s">
        <v>148</v>
      </c>
      <c r="D9" s="611"/>
      <c r="E9" s="611"/>
      <c r="F9" s="611"/>
      <c r="G9" s="611"/>
      <c r="H9" s="611"/>
      <c r="I9" s="611"/>
      <c r="J9" s="612"/>
    </row>
    <row r="10" spans="2:12" ht="18.5" thickBot="1">
      <c r="B10" s="530" t="s">
        <v>127</v>
      </c>
      <c r="C10" s="611" t="s">
        <v>161</v>
      </c>
      <c r="D10" s="611"/>
      <c r="E10" s="611"/>
      <c r="F10" s="611"/>
      <c r="G10" s="611"/>
      <c r="H10" s="611"/>
      <c r="I10" s="611"/>
      <c r="J10" s="612"/>
    </row>
    <row r="11" spans="2:12" ht="18" thickBot="1">
      <c r="B11" s="531"/>
      <c r="C11" s="532"/>
      <c r="D11" s="532"/>
      <c r="E11" s="532"/>
      <c r="F11" s="532"/>
      <c r="G11" s="532"/>
      <c r="H11" s="532"/>
      <c r="I11" s="532"/>
      <c r="J11" s="532"/>
    </row>
    <row r="12" spans="2:12" ht="20.5" thickBot="1">
      <c r="B12" s="582" t="s">
        <v>176</v>
      </c>
      <c r="C12" s="533"/>
      <c r="D12" s="533"/>
      <c r="E12" s="533"/>
      <c r="F12" s="533"/>
      <c r="G12" s="533"/>
      <c r="H12" s="533"/>
      <c r="I12" s="533"/>
      <c r="J12" s="533"/>
    </row>
    <row r="13" spans="2:12" s="527" customFormat="1" ht="54.75" customHeight="1" thickBot="1">
      <c r="B13" s="602" t="s">
        <v>173</v>
      </c>
      <c r="C13" s="614"/>
      <c r="D13" s="614"/>
      <c r="E13" s="614"/>
      <c r="F13" s="614"/>
      <c r="G13" s="614"/>
      <c r="H13" s="614"/>
      <c r="I13" s="614"/>
      <c r="J13" s="615"/>
      <c r="L13" s="528"/>
    </row>
    <row r="14" spans="2:12" ht="23.5" thickBot="1">
      <c r="B14" s="602" t="s">
        <v>164</v>
      </c>
      <c r="C14" s="614"/>
      <c r="D14" s="614"/>
      <c r="E14" s="614"/>
      <c r="F14" s="614"/>
      <c r="G14" s="614"/>
      <c r="H14" s="614"/>
      <c r="I14" s="614"/>
      <c r="J14" s="615"/>
    </row>
    <row r="15" spans="2:12" ht="47" customHeight="1" thickBot="1">
      <c r="B15" s="602" t="s">
        <v>177</v>
      </c>
      <c r="C15" s="603"/>
      <c r="D15" s="603"/>
      <c r="E15" s="603"/>
      <c r="F15" s="603"/>
      <c r="G15" s="603"/>
      <c r="H15" s="603"/>
      <c r="I15" s="603"/>
      <c r="J15" s="604"/>
    </row>
    <row r="18" spans="2:13">
      <c r="M18" s="479"/>
    </row>
    <row r="23" spans="2:13" ht="27.5">
      <c r="B23" s="529"/>
    </row>
  </sheetData>
  <sheetProtection password="CDBE" sheet="1" objects="1" scenarios="1"/>
  <mergeCells count="12">
    <mergeCell ref="B15:J15"/>
    <mergeCell ref="B2:J2"/>
    <mergeCell ref="C3:J3"/>
    <mergeCell ref="C4:J4"/>
    <mergeCell ref="C5:J5"/>
    <mergeCell ref="C6:J6"/>
    <mergeCell ref="B13:J13"/>
    <mergeCell ref="B14:J14"/>
    <mergeCell ref="C7:J7"/>
    <mergeCell ref="C8:J8"/>
    <mergeCell ref="C9:J9"/>
    <mergeCell ref="C10:J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5"/>
  <sheetViews>
    <sheetView showGridLines="0" topLeftCell="A19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5"/>
  <sheetViews>
    <sheetView showGridLines="0" topLeftCell="A19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zoomScale="80" zoomScaleNormal="80" workbookViewId="0">
      <selection activeCell="G4" sqref="G4:J4"/>
    </sheetView>
  </sheetViews>
  <sheetFormatPr defaultColWidth="9.1796875" defaultRowHeight="12.5"/>
  <cols>
    <col min="1" max="1" width="2.26953125" style="61" customWidth="1"/>
    <col min="2" max="2" width="18.81640625" style="61" customWidth="1"/>
    <col min="3" max="3" width="21.453125" style="61" customWidth="1"/>
    <col min="4" max="4" width="15" style="61" customWidth="1"/>
    <col min="5" max="5" width="18.81640625" style="61" customWidth="1"/>
    <col min="6" max="6" width="22" style="61" customWidth="1"/>
    <col min="7" max="7" width="23" style="61" hidden="1" customWidth="1"/>
    <col min="8" max="8" width="12.26953125" style="61" hidden="1" customWidth="1"/>
    <col min="9" max="9" width="14" style="61" hidden="1" customWidth="1"/>
    <col min="10" max="10" width="16.26953125" style="61" customWidth="1"/>
    <col min="11" max="16384" width="9.1796875" style="61"/>
  </cols>
  <sheetData>
    <row r="1" spans="2:10" ht="7.5" customHeight="1" thickBot="1"/>
    <row r="2" spans="2:10" ht="14">
      <c r="B2" s="407" t="s">
        <v>0</v>
      </c>
      <c r="C2" s="408"/>
      <c r="D2" s="409" t="s">
        <v>1</v>
      </c>
      <c r="E2" s="410" t="s">
        <v>42</v>
      </c>
      <c r="F2" s="411" t="s">
        <v>2</v>
      </c>
      <c r="G2" s="412">
        <v>1</v>
      </c>
      <c r="H2" s="413"/>
      <c r="I2" s="414" t="s">
        <v>41</v>
      </c>
      <c r="J2" s="415">
        <v>1</v>
      </c>
    </row>
    <row r="3" spans="2:10" ht="13">
      <c r="B3" s="266" t="s">
        <v>52</v>
      </c>
      <c r="C3" s="59">
        <f>+'PSS-A1'!D3</f>
        <v>0</v>
      </c>
      <c r="D3" s="59"/>
      <c r="E3" s="222"/>
      <c r="F3" s="230" t="s">
        <v>53</v>
      </c>
      <c r="G3" s="440">
        <f>+'PSS-A1'!I3</f>
        <v>0</v>
      </c>
      <c r="H3" s="221"/>
      <c r="I3" s="59"/>
      <c r="J3" s="270">
        <f>+'PSS-A1'!I3</f>
        <v>0</v>
      </c>
    </row>
    <row r="4" spans="2:10">
      <c r="B4" s="267" t="s">
        <v>49</v>
      </c>
      <c r="C4" s="60">
        <f>+'PSS-A1'!D4</f>
        <v>0</v>
      </c>
      <c r="D4" s="231" t="s">
        <v>40</v>
      </c>
      <c r="E4" s="394" t="str">
        <f>+'PSS-A1'!G4</f>
        <v>XX/XX/202X</v>
      </c>
      <c r="F4" s="75" t="s">
        <v>3</v>
      </c>
      <c r="G4" s="708"/>
      <c r="H4" s="709"/>
      <c r="I4" s="709"/>
      <c r="J4" s="717"/>
    </row>
    <row r="5" spans="2:10" ht="24" customHeight="1">
      <c r="B5" s="268" t="s">
        <v>4</v>
      </c>
      <c r="C5" s="232" t="str">
        <f>+'PSS-A1'!D7</f>
        <v>XX/XX/20XX</v>
      </c>
      <c r="D5" s="233" t="s">
        <v>43</v>
      </c>
      <c r="E5" s="393"/>
      <c r="F5" s="78" t="s">
        <v>5</v>
      </c>
      <c r="G5" s="708"/>
      <c r="H5" s="709"/>
      <c r="I5" s="709"/>
      <c r="J5" s="717"/>
    </row>
    <row r="6" spans="2:10" ht="13">
      <c r="B6" s="269"/>
      <c r="C6" s="235"/>
      <c r="D6" s="236"/>
      <c r="E6" s="82" t="s">
        <v>6</v>
      </c>
      <c r="F6" s="69"/>
      <c r="G6" s="70"/>
      <c r="H6" s="69"/>
      <c r="I6" s="69"/>
      <c r="J6" s="365"/>
    </row>
    <row r="7" spans="2:10" ht="18" customHeight="1">
      <c r="B7" s="271"/>
      <c r="C7" s="180"/>
      <c r="D7" s="237"/>
      <c r="E7" s="711"/>
      <c r="F7" s="712"/>
      <c r="G7" s="712"/>
      <c r="H7" s="712"/>
      <c r="I7" s="712"/>
      <c r="J7" s="718"/>
    </row>
    <row r="8" spans="2:10">
      <c r="B8" s="271"/>
      <c r="C8" s="180"/>
      <c r="D8" s="237"/>
      <c r="E8" s="714"/>
      <c r="F8" s="715"/>
      <c r="G8" s="715"/>
      <c r="H8" s="715"/>
      <c r="I8" s="715"/>
      <c r="J8" s="719"/>
    </row>
    <row r="9" spans="2:10" ht="13">
      <c r="B9" s="268"/>
      <c r="C9" s="233"/>
      <c r="D9" s="234"/>
      <c r="E9" s="345" t="s">
        <v>109</v>
      </c>
      <c r="F9" s="434"/>
      <c r="G9" s="239"/>
      <c r="H9" s="233"/>
      <c r="I9" s="233"/>
      <c r="J9" s="272"/>
    </row>
    <row r="10" spans="2:10" ht="13">
      <c r="B10" s="273" t="s">
        <v>7</v>
      </c>
      <c r="C10" s="238"/>
      <c r="D10" s="239"/>
      <c r="E10" s="240" t="s">
        <v>134</v>
      </c>
      <c r="F10" s="240" t="s">
        <v>8</v>
      </c>
      <c r="G10" s="241" t="s">
        <v>9</v>
      </c>
      <c r="H10" s="242" t="s">
        <v>132</v>
      </c>
      <c r="I10" s="242" t="s">
        <v>130</v>
      </c>
      <c r="J10" s="274" t="s">
        <v>131</v>
      </c>
    </row>
    <row r="11" spans="2:10">
      <c r="B11" s="275" t="s">
        <v>10</v>
      </c>
      <c r="C11" s="243"/>
      <c r="D11" s="244"/>
      <c r="E11" s="245" t="s">
        <v>11</v>
      </c>
      <c r="F11" s="245" t="s">
        <v>12</v>
      </c>
      <c r="G11" s="246" t="s">
        <v>50</v>
      </c>
      <c r="H11" s="247" t="s">
        <v>133</v>
      </c>
      <c r="I11" s="247" t="s">
        <v>50</v>
      </c>
      <c r="J11" s="276" t="s">
        <v>50</v>
      </c>
    </row>
    <row r="12" spans="2:10">
      <c r="B12" s="416">
        <f>+'PSS-A1'!C15</f>
        <v>0</v>
      </c>
      <c r="C12" s="319"/>
      <c r="D12" s="320"/>
      <c r="E12" s="324">
        <f>SUM('1:20'!D12)</f>
        <v>0</v>
      </c>
      <c r="F12" s="322">
        <f>+'PSS-A1'!I15</f>
        <v>0</v>
      </c>
      <c r="G12" s="323">
        <f t="shared" ref="G12:G20" si="0">+E12*F12</f>
        <v>0</v>
      </c>
      <c r="H12" s="432">
        <f>SUM('1:20'!G12)</f>
        <v>0</v>
      </c>
      <c r="I12" s="248">
        <f>+H12*F12</f>
        <v>0</v>
      </c>
      <c r="J12" s="417">
        <f>+G12-I12</f>
        <v>0</v>
      </c>
    </row>
    <row r="13" spans="2:10">
      <c r="B13" s="416">
        <f>+'PSS-A1'!C16</f>
        <v>0</v>
      </c>
      <c r="C13" s="319"/>
      <c r="D13" s="320"/>
      <c r="E13" s="324">
        <f>SUM('1:20'!D13)</f>
        <v>0</v>
      </c>
      <c r="F13" s="322">
        <f>+'PSS-A1'!I16</f>
        <v>0</v>
      </c>
      <c r="G13" s="323">
        <f t="shared" si="0"/>
        <v>0</v>
      </c>
      <c r="H13" s="432">
        <f>SUM('1:20'!G13)</f>
        <v>0</v>
      </c>
      <c r="I13" s="248">
        <f t="shared" ref="I13:I20" si="1">+H13*F13</f>
        <v>0</v>
      </c>
      <c r="J13" s="417">
        <f t="shared" ref="J13:J20" si="2">+G13-I13</f>
        <v>0</v>
      </c>
    </row>
    <row r="14" spans="2:10">
      <c r="B14" s="416">
        <f>+'PSS-A1'!C17</f>
        <v>0</v>
      </c>
      <c r="C14" s="319"/>
      <c r="D14" s="320"/>
      <c r="E14" s="324">
        <f>SUM('1:20'!D14)</f>
        <v>0</v>
      </c>
      <c r="F14" s="322">
        <f>+'PSS-A1'!I17</f>
        <v>0</v>
      </c>
      <c r="G14" s="323">
        <f t="shared" si="0"/>
        <v>0</v>
      </c>
      <c r="H14" s="432">
        <f>SUM('1:20'!G14)</f>
        <v>0</v>
      </c>
      <c r="I14" s="248">
        <f t="shared" si="1"/>
        <v>0</v>
      </c>
      <c r="J14" s="417">
        <f t="shared" si="2"/>
        <v>0</v>
      </c>
    </row>
    <row r="15" spans="2:10">
      <c r="B15" s="416">
        <f>+'PSS-A1'!C18</f>
        <v>0</v>
      </c>
      <c r="C15" s="319"/>
      <c r="D15" s="320"/>
      <c r="E15" s="324">
        <f>SUM('1:20'!D15)</f>
        <v>0</v>
      </c>
      <c r="F15" s="322">
        <f>+'PSS-A1'!I18</f>
        <v>0</v>
      </c>
      <c r="G15" s="323">
        <f t="shared" si="0"/>
        <v>0</v>
      </c>
      <c r="H15" s="432">
        <f>SUM('1:20'!G15)</f>
        <v>0</v>
      </c>
      <c r="I15" s="248">
        <f t="shared" si="1"/>
        <v>0</v>
      </c>
      <c r="J15" s="417">
        <f t="shared" si="2"/>
        <v>0</v>
      </c>
    </row>
    <row r="16" spans="2:10">
      <c r="B16" s="416">
        <f>+'PSS-A1'!C19</f>
        <v>0</v>
      </c>
      <c r="C16" s="319"/>
      <c r="D16" s="320"/>
      <c r="E16" s="324">
        <f>SUM('1:20'!D16)</f>
        <v>0</v>
      </c>
      <c r="F16" s="322">
        <f>+'PSS-A1'!I19</f>
        <v>0</v>
      </c>
      <c r="G16" s="323">
        <f t="shared" si="0"/>
        <v>0</v>
      </c>
      <c r="H16" s="432">
        <f>SUM('1:20'!G16)</f>
        <v>0</v>
      </c>
      <c r="I16" s="248">
        <f t="shared" si="1"/>
        <v>0</v>
      </c>
      <c r="J16" s="417">
        <f t="shared" si="2"/>
        <v>0</v>
      </c>
    </row>
    <row r="17" spans="2:10">
      <c r="B17" s="416">
        <f>+'PSS-A1'!C20</f>
        <v>0</v>
      </c>
      <c r="C17" s="319"/>
      <c r="D17" s="320"/>
      <c r="E17" s="324">
        <f>SUM('1:20'!D17)</f>
        <v>0</v>
      </c>
      <c r="F17" s="322">
        <f>+'PSS-A1'!I20</f>
        <v>0</v>
      </c>
      <c r="G17" s="323">
        <f t="shared" si="0"/>
        <v>0</v>
      </c>
      <c r="H17" s="432">
        <f>SUM('1:20'!G17)</f>
        <v>0</v>
      </c>
      <c r="I17" s="248">
        <f t="shared" si="1"/>
        <v>0</v>
      </c>
      <c r="J17" s="417">
        <f t="shared" si="2"/>
        <v>0</v>
      </c>
    </row>
    <row r="18" spans="2:10">
      <c r="B18" s="416">
        <f>+'PSS-A1'!C21</f>
        <v>0</v>
      </c>
      <c r="C18" s="319"/>
      <c r="D18" s="320"/>
      <c r="E18" s="324">
        <f>SUM('1:20'!D18)</f>
        <v>0</v>
      </c>
      <c r="F18" s="322">
        <f>+'PSS-A1'!I21</f>
        <v>0</v>
      </c>
      <c r="G18" s="323">
        <f t="shared" si="0"/>
        <v>0</v>
      </c>
      <c r="H18" s="432">
        <f>SUM('1:20'!G18)</f>
        <v>0</v>
      </c>
      <c r="I18" s="248">
        <f t="shared" si="1"/>
        <v>0</v>
      </c>
      <c r="J18" s="417">
        <f t="shared" si="2"/>
        <v>0</v>
      </c>
    </row>
    <row r="19" spans="2:10">
      <c r="B19" s="416">
        <f>+'PSS-A1'!C22</f>
        <v>0</v>
      </c>
      <c r="C19" s="319"/>
      <c r="D19" s="320"/>
      <c r="E19" s="324">
        <f>SUM('1:20'!D19)</f>
        <v>0</v>
      </c>
      <c r="F19" s="322">
        <f>+'PSS-A1'!I22</f>
        <v>0</v>
      </c>
      <c r="G19" s="323">
        <f t="shared" si="0"/>
        <v>0</v>
      </c>
      <c r="H19" s="432">
        <f>SUM('1:20'!G19)</f>
        <v>0</v>
      </c>
      <c r="I19" s="248">
        <f t="shared" si="1"/>
        <v>0</v>
      </c>
      <c r="J19" s="417">
        <f t="shared" si="2"/>
        <v>0</v>
      </c>
    </row>
    <row r="20" spans="2:10">
      <c r="B20" s="416">
        <f>+'PSS-A1'!C23</f>
        <v>0</v>
      </c>
      <c r="C20" s="319"/>
      <c r="D20" s="320"/>
      <c r="E20" s="324">
        <f>SUM('1:20'!D20)</f>
        <v>0</v>
      </c>
      <c r="F20" s="322">
        <f>+'PSS-A1'!I23</f>
        <v>0</v>
      </c>
      <c r="G20" s="323">
        <f t="shared" si="0"/>
        <v>0</v>
      </c>
      <c r="H20" s="432">
        <f>SUM('1:20'!G20)</f>
        <v>0</v>
      </c>
      <c r="I20" s="248">
        <f t="shared" si="1"/>
        <v>0</v>
      </c>
      <c r="J20" s="417">
        <f t="shared" si="2"/>
        <v>0</v>
      </c>
    </row>
    <row r="21" spans="2:10">
      <c r="B21" s="416">
        <f>+'PSS-A1'!C24</f>
        <v>0</v>
      </c>
      <c r="C21" s="319"/>
      <c r="D21" s="320"/>
      <c r="E21" s="324">
        <f>SUM('1:20'!D21)</f>
        <v>0</v>
      </c>
      <c r="F21" s="322">
        <f>+'PSS-A1'!I24</f>
        <v>0</v>
      </c>
      <c r="G21" s="323">
        <f t="shared" ref="G21:G26" si="3">+E21*F21</f>
        <v>0</v>
      </c>
      <c r="H21" s="432">
        <f>SUM('1:20'!G21)</f>
        <v>0</v>
      </c>
      <c r="I21" s="248">
        <f t="shared" ref="I21:I26" si="4">+H21*F21</f>
        <v>0</v>
      </c>
      <c r="J21" s="417">
        <f t="shared" ref="J21:J26" si="5">+G21-I21</f>
        <v>0</v>
      </c>
    </row>
    <row r="22" spans="2:10">
      <c r="B22" s="416">
        <f>+'PSS-A1'!C25</f>
        <v>0</v>
      </c>
      <c r="C22" s="319"/>
      <c r="D22" s="320"/>
      <c r="E22" s="324">
        <f>SUM('1:20'!D22)</f>
        <v>0</v>
      </c>
      <c r="F22" s="322">
        <f>+'PSS-A1'!I25</f>
        <v>0</v>
      </c>
      <c r="G22" s="323">
        <f t="shared" si="3"/>
        <v>0</v>
      </c>
      <c r="H22" s="432">
        <f>SUM('1:20'!G22)</f>
        <v>0</v>
      </c>
      <c r="I22" s="248">
        <f t="shared" si="4"/>
        <v>0</v>
      </c>
      <c r="J22" s="417">
        <f t="shared" si="5"/>
        <v>0</v>
      </c>
    </row>
    <row r="23" spans="2:10">
      <c r="B23" s="416">
        <f>+'PSS-A1'!C26</f>
        <v>0</v>
      </c>
      <c r="C23" s="319"/>
      <c r="D23" s="320"/>
      <c r="E23" s="324">
        <f>SUM('1:20'!D23)</f>
        <v>0</v>
      </c>
      <c r="F23" s="322">
        <f>+'PSS-A1'!I26</f>
        <v>0</v>
      </c>
      <c r="G23" s="323">
        <f t="shared" si="3"/>
        <v>0</v>
      </c>
      <c r="H23" s="432">
        <f>SUM('1:20'!G23)</f>
        <v>0</v>
      </c>
      <c r="I23" s="248">
        <f t="shared" si="4"/>
        <v>0</v>
      </c>
      <c r="J23" s="417">
        <f t="shared" si="5"/>
        <v>0</v>
      </c>
    </row>
    <row r="24" spans="2:10">
      <c r="B24" s="416">
        <f>+'PSS-A1'!C27</f>
        <v>0</v>
      </c>
      <c r="C24" s="319"/>
      <c r="D24" s="320"/>
      <c r="E24" s="324">
        <f>SUM('1:20'!D24)</f>
        <v>0</v>
      </c>
      <c r="F24" s="322">
        <f>+'PSS-A1'!I27</f>
        <v>0</v>
      </c>
      <c r="G24" s="323">
        <f t="shared" si="3"/>
        <v>0</v>
      </c>
      <c r="H24" s="432">
        <f>SUM('1:20'!G24)</f>
        <v>0</v>
      </c>
      <c r="I24" s="248">
        <f t="shared" si="4"/>
        <v>0</v>
      </c>
      <c r="J24" s="417">
        <f t="shared" si="5"/>
        <v>0</v>
      </c>
    </row>
    <row r="25" spans="2:10">
      <c r="B25" s="416">
        <f>+'PSS-A1'!C28</f>
        <v>0</v>
      </c>
      <c r="C25" s="319"/>
      <c r="D25" s="320"/>
      <c r="E25" s="324">
        <f>SUM('1:20'!D25)</f>
        <v>0</v>
      </c>
      <c r="F25" s="322">
        <f>+'PSS-A1'!I28</f>
        <v>0</v>
      </c>
      <c r="G25" s="323">
        <f t="shared" si="3"/>
        <v>0</v>
      </c>
      <c r="H25" s="432">
        <f>SUM('1:20'!G25)</f>
        <v>0</v>
      </c>
      <c r="I25" s="248">
        <f t="shared" si="4"/>
        <v>0</v>
      </c>
      <c r="J25" s="417">
        <f t="shared" si="5"/>
        <v>0</v>
      </c>
    </row>
    <row r="26" spans="2:10">
      <c r="B26" s="416">
        <f>+'PSS-A1'!C29</f>
        <v>0</v>
      </c>
      <c r="C26" s="319"/>
      <c r="D26" s="320"/>
      <c r="E26" s="324">
        <f>SUM('1:20'!D26)</f>
        <v>0</v>
      </c>
      <c r="F26" s="322">
        <f>+'PSS-A1'!I29</f>
        <v>0</v>
      </c>
      <c r="G26" s="323">
        <f t="shared" si="3"/>
        <v>0</v>
      </c>
      <c r="H26" s="432">
        <f>SUM('1:20'!G26)</f>
        <v>0</v>
      </c>
      <c r="I26" s="248">
        <f t="shared" si="4"/>
        <v>0</v>
      </c>
      <c r="J26" s="417">
        <f t="shared" si="5"/>
        <v>0</v>
      </c>
    </row>
    <row r="27" spans="2:10" ht="13">
      <c r="B27" s="277" t="s">
        <v>13</v>
      </c>
      <c r="C27" s="249"/>
      <c r="D27" s="249"/>
      <c r="E27" s="501">
        <f>SUM(E12:E26)</f>
        <v>0</v>
      </c>
      <c r="F27" s="502"/>
      <c r="G27" s="503">
        <f>SUM(G12:G26)</f>
        <v>0</v>
      </c>
      <c r="H27" s="504">
        <f>SUM(H12:H26)</f>
        <v>0</v>
      </c>
      <c r="I27" s="504">
        <f>SUM(I12:I26)</f>
        <v>0</v>
      </c>
      <c r="J27" s="505">
        <f>SUM(J12:J26)</f>
        <v>0</v>
      </c>
    </row>
    <row r="28" spans="2:10" ht="13">
      <c r="B28" s="273" t="s">
        <v>14</v>
      </c>
      <c r="C28" s="238"/>
      <c r="D28" s="179" t="s">
        <v>15</v>
      </c>
      <c r="E28" s="250" t="s">
        <v>16</v>
      </c>
      <c r="F28" s="251" t="s">
        <v>17</v>
      </c>
      <c r="G28" s="251"/>
      <c r="H28" s="492"/>
      <c r="I28" s="492"/>
      <c r="J28" s="493"/>
    </row>
    <row r="29" spans="2:10">
      <c r="B29" s="720">
        <f>+'PSS-A1'!C31</f>
        <v>0</v>
      </c>
      <c r="C29" s="721"/>
      <c r="D29" s="496">
        <f>+'PSS-A1'!G31</f>
        <v>0</v>
      </c>
      <c r="E29" s="496">
        <f>SUM('1:20'!D29)</f>
        <v>0</v>
      </c>
      <c r="F29" s="497">
        <f>+'PSS-A1'!I31</f>
        <v>0</v>
      </c>
      <c r="G29" s="498">
        <f t="shared" ref="G29:G34" si="6">+E29*F29</f>
        <v>0</v>
      </c>
      <c r="H29" s="554">
        <f>SUM('1:20'!G29)</f>
        <v>0</v>
      </c>
      <c r="I29" s="252">
        <f t="shared" ref="I29:I34" si="7">+H29*F29</f>
        <v>0</v>
      </c>
      <c r="J29" s="417">
        <f t="shared" ref="J29:J34" si="8">+G29-I29</f>
        <v>0</v>
      </c>
    </row>
    <row r="30" spans="2:10">
      <c r="B30" s="720">
        <f>+'PSS-A1'!C32</f>
        <v>0</v>
      </c>
      <c r="C30" s="721"/>
      <c r="D30" s="324">
        <f>+'PSS-A1'!G32</f>
        <v>0</v>
      </c>
      <c r="E30" s="324">
        <f>SUM('1:20'!D30)</f>
        <v>0</v>
      </c>
      <c r="F30" s="325">
        <f>+'PSS-A1'!I32</f>
        <v>0</v>
      </c>
      <c r="G30" s="326">
        <f t="shared" si="6"/>
        <v>0</v>
      </c>
      <c r="H30" s="555">
        <f>SUM('1:20'!G30)</f>
        <v>0</v>
      </c>
      <c r="I30" s="252">
        <f t="shared" si="7"/>
        <v>0</v>
      </c>
      <c r="J30" s="417">
        <f t="shared" si="8"/>
        <v>0</v>
      </c>
    </row>
    <row r="31" spans="2:10">
      <c r="B31" s="720">
        <f>+'PSS-A1'!C33</f>
        <v>0</v>
      </c>
      <c r="C31" s="721"/>
      <c r="D31" s="324">
        <f>+'PSS-A1'!G33</f>
        <v>0</v>
      </c>
      <c r="E31" s="324">
        <f>SUM('1:20'!D31)</f>
        <v>0</v>
      </c>
      <c r="F31" s="325">
        <f>+'PSS-A1'!I33</f>
        <v>0</v>
      </c>
      <c r="G31" s="326">
        <f t="shared" si="6"/>
        <v>0</v>
      </c>
      <c r="H31" s="555">
        <f>SUM('1:20'!G31)</f>
        <v>0</v>
      </c>
      <c r="I31" s="252">
        <f t="shared" si="7"/>
        <v>0</v>
      </c>
      <c r="J31" s="417">
        <f t="shared" si="8"/>
        <v>0</v>
      </c>
    </row>
    <row r="32" spans="2:10">
      <c r="B32" s="720">
        <f>+'PSS-A1'!C34</f>
        <v>0</v>
      </c>
      <c r="C32" s="721"/>
      <c r="D32" s="324">
        <f>+'PSS-A1'!G34</f>
        <v>0</v>
      </c>
      <c r="E32" s="324">
        <f>SUM('1:20'!D32)</f>
        <v>0</v>
      </c>
      <c r="F32" s="325">
        <f>+'PSS-A1'!I34</f>
        <v>0</v>
      </c>
      <c r="G32" s="326">
        <f t="shared" si="6"/>
        <v>0</v>
      </c>
      <c r="H32" s="555">
        <f>SUM('1:20'!G32)</f>
        <v>0</v>
      </c>
      <c r="I32" s="252">
        <f t="shared" si="7"/>
        <v>0</v>
      </c>
      <c r="J32" s="417">
        <f t="shared" si="8"/>
        <v>0</v>
      </c>
    </row>
    <row r="33" spans="2:14">
      <c r="B33" s="720">
        <f>+'PSS-A1'!C35</f>
        <v>0</v>
      </c>
      <c r="C33" s="721"/>
      <c r="D33" s="324">
        <f>+'PSS-A1'!G35</f>
        <v>0</v>
      </c>
      <c r="E33" s="324">
        <f>SUM('1:20'!D33)</f>
        <v>0</v>
      </c>
      <c r="F33" s="325">
        <f>+'PSS-A1'!I35</f>
        <v>0</v>
      </c>
      <c r="G33" s="326">
        <f t="shared" si="6"/>
        <v>0</v>
      </c>
      <c r="H33" s="555">
        <f>SUM('1:20'!G33)</f>
        <v>0</v>
      </c>
      <c r="I33" s="252">
        <f t="shared" si="7"/>
        <v>0</v>
      </c>
      <c r="J33" s="417">
        <f t="shared" si="8"/>
        <v>0</v>
      </c>
    </row>
    <row r="34" spans="2:14">
      <c r="B34" s="722">
        <f>+'PSS-A1'!C36</f>
        <v>0</v>
      </c>
      <c r="C34" s="723"/>
      <c r="D34" s="328">
        <f>+'PSS-A1'!G36</f>
        <v>0</v>
      </c>
      <c r="E34" s="328">
        <f>SUM('1:20'!D34)</f>
        <v>0</v>
      </c>
      <c r="F34" s="328">
        <f>+'PSS-A1'!I36</f>
        <v>0</v>
      </c>
      <c r="G34" s="328">
        <f t="shared" si="6"/>
        <v>0</v>
      </c>
      <c r="H34" s="556">
        <f>SUM('1:20'!G34)</f>
        <v>0</v>
      </c>
      <c r="I34" s="252">
        <f t="shared" si="7"/>
        <v>0</v>
      </c>
      <c r="J34" s="417">
        <f t="shared" si="8"/>
        <v>0</v>
      </c>
    </row>
    <row r="35" spans="2:14">
      <c r="B35" s="494"/>
      <c r="C35" s="327"/>
      <c r="D35" s="328"/>
      <c r="E35" s="321"/>
      <c r="F35" s="495"/>
      <c r="G35" s="326"/>
      <c r="H35" s="433"/>
      <c r="I35" s="326"/>
      <c r="J35" s="417" t="s">
        <v>61</v>
      </c>
    </row>
    <row r="36" spans="2:14" ht="13">
      <c r="B36" s="419" t="s">
        <v>44</v>
      </c>
      <c r="C36" s="235"/>
      <c r="D36" s="492"/>
      <c r="E36" s="492"/>
      <c r="F36" s="502"/>
      <c r="G36" s="506">
        <f>SUM(G29:G35)</f>
        <v>0</v>
      </c>
      <c r="H36" s="507">
        <f>SUM(H29:H35)</f>
        <v>0</v>
      </c>
      <c r="I36" s="507">
        <f>SUM(I29:I35)</f>
        <v>0</v>
      </c>
      <c r="J36" s="508">
        <f>SUM(J29:J35)</f>
        <v>0</v>
      </c>
    </row>
    <row r="37" spans="2:14" ht="13">
      <c r="B37" s="273" t="s">
        <v>18</v>
      </c>
      <c r="C37" s="239"/>
      <c r="D37" s="128" t="s">
        <v>19</v>
      </c>
      <c r="E37" s="129" t="s">
        <v>20</v>
      </c>
      <c r="F37" s="130" t="s">
        <v>21</v>
      </c>
      <c r="G37" s="253"/>
      <c r="H37" s="254"/>
      <c r="I37" s="252"/>
      <c r="J37" s="418"/>
      <c r="K37" s="133"/>
    </row>
    <row r="38" spans="2:14">
      <c r="B38" s="266" t="s">
        <v>22</v>
      </c>
      <c r="C38" s="222"/>
      <c r="D38" s="496">
        <f>SUM('1:20'!C38)</f>
        <v>0</v>
      </c>
      <c r="E38" s="329">
        <f>+'PSS-A1'!I39</f>
        <v>0</v>
      </c>
      <c r="F38" s="330">
        <f>+D38*E38</f>
        <v>0</v>
      </c>
      <c r="G38" s="326">
        <f>+D38+F38</f>
        <v>0</v>
      </c>
      <c r="H38" s="554">
        <f>SUM('1:20'!G38)</f>
        <v>0</v>
      </c>
      <c r="I38" s="248">
        <f>+(H38*E38)+H38</f>
        <v>0</v>
      </c>
      <c r="J38" s="417">
        <f t="shared" ref="J38:J49" si="9">+G38-I38</f>
        <v>0</v>
      </c>
    </row>
    <row r="39" spans="2:14">
      <c r="B39" s="278" t="s">
        <v>23</v>
      </c>
      <c r="C39" s="223"/>
      <c r="D39" s="496">
        <f>SUM('1:20'!C39)</f>
        <v>0</v>
      </c>
      <c r="E39" s="329">
        <f>+'PSS-A1'!I40</f>
        <v>0</v>
      </c>
      <c r="F39" s="330">
        <f>+D39*E39</f>
        <v>0</v>
      </c>
      <c r="G39" s="326">
        <f>+D39+F39</f>
        <v>0</v>
      </c>
      <c r="H39" s="554">
        <f>SUM('1:20'!G39)</f>
        <v>0</v>
      </c>
      <c r="I39" s="248">
        <f t="shared" ref="I39:I49" si="10">+(H39*E39)+H39</f>
        <v>0</v>
      </c>
      <c r="J39" s="417">
        <f t="shared" si="9"/>
        <v>0</v>
      </c>
    </row>
    <row r="40" spans="2:14">
      <c r="B40" s="278" t="s">
        <v>24</v>
      </c>
      <c r="C40" s="223"/>
      <c r="D40" s="496">
        <f>SUM('1:20'!C40)</f>
        <v>0</v>
      </c>
      <c r="E40" s="329">
        <f>+'PSS-A1'!I41</f>
        <v>0</v>
      </c>
      <c r="F40" s="330">
        <f>+D40*E40</f>
        <v>0</v>
      </c>
      <c r="G40" s="326">
        <f>+D40+F40</f>
        <v>0</v>
      </c>
      <c r="H40" s="554">
        <f>SUM('1:20'!G40)</f>
        <v>0</v>
      </c>
      <c r="I40" s="248">
        <f t="shared" si="10"/>
        <v>0</v>
      </c>
      <c r="J40" s="417">
        <f t="shared" si="9"/>
        <v>0</v>
      </c>
    </row>
    <row r="41" spans="2:14">
      <c r="B41" s="278" t="s">
        <v>25</v>
      </c>
      <c r="C41" s="223"/>
      <c r="D41" s="496">
        <f>SUM('1:20'!C41)</f>
        <v>0</v>
      </c>
      <c r="E41" s="329">
        <f>+'PSS-A1'!I42</f>
        <v>0</v>
      </c>
      <c r="F41" s="330">
        <f>+D41*E41</f>
        <v>0</v>
      </c>
      <c r="G41" s="326">
        <f>+D41+F41</f>
        <v>0</v>
      </c>
      <c r="H41" s="554">
        <f>SUM('1:20'!G41)</f>
        <v>0</v>
      </c>
      <c r="I41" s="248">
        <f t="shared" si="10"/>
        <v>0</v>
      </c>
      <c r="J41" s="417">
        <f t="shared" si="9"/>
        <v>0</v>
      </c>
    </row>
    <row r="42" spans="2:14">
      <c r="B42" s="278" t="s">
        <v>26</v>
      </c>
      <c r="C42" s="223"/>
      <c r="D42" s="492"/>
      <c r="E42" s="492"/>
      <c r="F42" s="492"/>
      <c r="G42" s="492"/>
      <c r="H42" s="557"/>
      <c r="I42" s="492"/>
      <c r="J42" s="493"/>
    </row>
    <row r="43" spans="2:14">
      <c r="B43" s="278" t="s">
        <v>27</v>
      </c>
      <c r="C43" s="223"/>
      <c r="D43" s="496">
        <f>SUM('1:20'!C43)</f>
        <v>0</v>
      </c>
      <c r="E43" s="329">
        <f>+'PSS-A1'!I44</f>
        <v>0</v>
      </c>
      <c r="F43" s="330">
        <f t="shared" ref="F43:F49" si="11">+D43*E43</f>
        <v>0</v>
      </c>
      <c r="G43" s="326">
        <f t="shared" ref="G43:G49" si="12">+D43+F43</f>
        <v>0</v>
      </c>
      <c r="H43" s="554">
        <f>SUM('1:20'!G43)</f>
        <v>0</v>
      </c>
      <c r="I43" s="248">
        <f t="shared" si="10"/>
        <v>0</v>
      </c>
      <c r="J43" s="417">
        <f t="shared" si="9"/>
        <v>0</v>
      </c>
    </row>
    <row r="44" spans="2:14">
      <c r="B44" s="278" t="s">
        <v>28</v>
      </c>
      <c r="C44" s="223"/>
      <c r="D44" s="496">
        <f>SUM('1:20'!C44)</f>
        <v>0</v>
      </c>
      <c r="E44" s="329">
        <f>+'PSS-A1'!I45</f>
        <v>0</v>
      </c>
      <c r="F44" s="330">
        <f t="shared" si="11"/>
        <v>0</v>
      </c>
      <c r="G44" s="326">
        <f t="shared" si="12"/>
        <v>0</v>
      </c>
      <c r="H44" s="554">
        <f>SUM('1:20'!G44)</f>
        <v>0</v>
      </c>
      <c r="I44" s="248">
        <f t="shared" si="10"/>
        <v>0</v>
      </c>
      <c r="J44" s="417">
        <f t="shared" si="9"/>
        <v>0</v>
      </c>
    </row>
    <row r="45" spans="2:14">
      <c r="B45" s="278" t="s">
        <v>29</v>
      </c>
      <c r="C45" s="223"/>
      <c r="D45" s="496">
        <f>SUM('1:20'!C45)</f>
        <v>0</v>
      </c>
      <c r="E45" s="329">
        <f>+'PSS-A1'!I46</f>
        <v>0</v>
      </c>
      <c r="F45" s="330">
        <f t="shared" si="11"/>
        <v>0</v>
      </c>
      <c r="G45" s="326">
        <f t="shared" si="12"/>
        <v>0</v>
      </c>
      <c r="H45" s="554">
        <f>SUM('1:20'!G45)</f>
        <v>0</v>
      </c>
      <c r="I45" s="248">
        <f t="shared" si="10"/>
        <v>0</v>
      </c>
      <c r="J45" s="417">
        <f t="shared" si="9"/>
        <v>0</v>
      </c>
      <c r="N45" s="61" t="s">
        <v>61</v>
      </c>
    </row>
    <row r="46" spans="2:14">
      <c r="B46" s="278" t="s">
        <v>30</v>
      </c>
      <c r="C46" s="223"/>
      <c r="D46" s="496">
        <f>SUM('1:20'!C46)</f>
        <v>0</v>
      </c>
      <c r="E46" s="329">
        <f>+'PSS-A1'!I47</f>
        <v>0</v>
      </c>
      <c r="F46" s="330">
        <f t="shared" si="11"/>
        <v>0</v>
      </c>
      <c r="G46" s="326">
        <f t="shared" si="12"/>
        <v>0</v>
      </c>
      <c r="H46" s="554">
        <f>SUM('1:20'!G46)</f>
        <v>0</v>
      </c>
      <c r="I46" s="248">
        <f t="shared" si="10"/>
        <v>0</v>
      </c>
      <c r="J46" s="417">
        <f t="shared" si="9"/>
        <v>0</v>
      </c>
    </row>
    <row r="47" spans="2:14">
      <c r="B47" s="278" t="s">
        <v>31</v>
      </c>
      <c r="C47" s="223"/>
      <c r="D47" s="496">
        <f>SUM('1:20'!C47)</f>
        <v>0</v>
      </c>
      <c r="E47" s="329">
        <f>+'PSS-A1'!I48</f>
        <v>0</v>
      </c>
      <c r="F47" s="330">
        <f t="shared" si="11"/>
        <v>0</v>
      </c>
      <c r="G47" s="326">
        <f t="shared" si="12"/>
        <v>0</v>
      </c>
      <c r="H47" s="554">
        <f>SUM('1:20'!G47)</f>
        <v>0</v>
      </c>
      <c r="I47" s="248">
        <f t="shared" si="10"/>
        <v>0</v>
      </c>
      <c r="J47" s="417">
        <f t="shared" si="9"/>
        <v>0</v>
      </c>
    </row>
    <row r="48" spans="2:14">
      <c r="B48" s="278" t="s">
        <v>32</v>
      </c>
      <c r="C48" s="223"/>
      <c r="D48" s="496">
        <f>SUM('1:20'!C48)</f>
        <v>0</v>
      </c>
      <c r="E48" s="329">
        <f>+'PSS-A1'!I49</f>
        <v>0</v>
      </c>
      <c r="F48" s="330">
        <f t="shared" si="11"/>
        <v>0</v>
      </c>
      <c r="G48" s="326">
        <f t="shared" si="12"/>
        <v>0</v>
      </c>
      <c r="H48" s="554">
        <f>SUM('1:20'!G48)</f>
        <v>0</v>
      </c>
      <c r="I48" s="248">
        <f t="shared" si="10"/>
        <v>0</v>
      </c>
      <c r="J48" s="417">
        <f t="shared" si="9"/>
        <v>0</v>
      </c>
    </row>
    <row r="49" spans="2:12">
      <c r="B49" s="268" t="s">
        <v>33</v>
      </c>
      <c r="C49" s="234"/>
      <c r="D49" s="496">
        <f>SUM('1:20'!C49)</f>
        <v>0</v>
      </c>
      <c r="E49" s="329">
        <f>+'PSS-A1'!I50</f>
        <v>0</v>
      </c>
      <c r="F49" s="330">
        <f t="shared" si="11"/>
        <v>0</v>
      </c>
      <c r="G49" s="326">
        <f t="shared" si="12"/>
        <v>0</v>
      </c>
      <c r="H49" s="554">
        <f>SUM('1:20'!G49)</f>
        <v>0</v>
      </c>
      <c r="I49" s="248">
        <f t="shared" si="10"/>
        <v>0</v>
      </c>
      <c r="J49" s="417">
        <f t="shared" si="9"/>
        <v>0</v>
      </c>
    </row>
    <row r="50" spans="2:12" ht="13">
      <c r="B50" s="280" t="s">
        <v>34</v>
      </c>
      <c r="C50" s="239"/>
      <c r="D50" s="509">
        <f>SUM(D38:D49)</f>
        <v>0</v>
      </c>
      <c r="E50" s="502"/>
      <c r="F50" s="509">
        <f>SUM(F38:F49)</f>
        <v>0</v>
      </c>
      <c r="G50" s="510">
        <f>SUM(G38:G49)</f>
        <v>0</v>
      </c>
      <c r="H50" s="511">
        <f>SUM(H38:H49)</f>
        <v>0</v>
      </c>
      <c r="I50" s="512">
        <f>SUM(I38:I49)</f>
        <v>0</v>
      </c>
      <c r="J50" s="513">
        <f>SUM(J38:J49)</f>
        <v>0</v>
      </c>
    </row>
    <row r="51" spans="2:12" ht="14">
      <c r="B51" s="281" t="s">
        <v>35</v>
      </c>
      <c r="C51" s="238"/>
      <c r="D51" s="502"/>
      <c r="E51" s="502"/>
      <c r="F51" s="502"/>
      <c r="G51" s="510">
        <f>+G27+G36+G50</f>
        <v>0</v>
      </c>
      <c r="H51" s="500"/>
      <c r="I51" s="511">
        <f>+I27+I36+I50</f>
        <v>0</v>
      </c>
      <c r="J51" s="513">
        <f>+J27+J36+J50</f>
        <v>0</v>
      </c>
    </row>
    <row r="52" spans="2:12" ht="25">
      <c r="B52" s="282" t="s">
        <v>36</v>
      </c>
      <c r="C52" s="249"/>
      <c r="D52" s="256" t="s">
        <v>37</v>
      </c>
      <c r="E52" s="256" t="s">
        <v>38</v>
      </c>
      <c r="F52" s="257" t="s">
        <v>39</v>
      </c>
      <c r="G52" s="255"/>
      <c r="H52" s="361"/>
      <c r="I52" s="258"/>
      <c r="J52" s="420"/>
      <c r="L52" s="61" t="s">
        <v>61</v>
      </c>
    </row>
    <row r="53" spans="2:12">
      <c r="B53" s="266" t="s">
        <v>55</v>
      </c>
      <c r="C53" s="222"/>
      <c r="D53" s="259">
        <f>+J27</f>
        <v>0</v>
      </c>
      <c r="E53" s="259">
        <f>+'PSS-A1'!G54</f>
        <v>0</v>
      </c>
      <c r="F53" s="331">
        <f>+'PSS-A1'!I54</f>
        <v>0</v>
      </c>
      <c r="G53" s="332">
        <f>+D53*F53</f>
        <v>0</v>
      </c>
      <c r="H53" s="361"/>
      <c r="I53" s="260">
        <v>0</v>
      </c>
      <c r="J53" s="279">
        <f>+G53-I53</f>
        <v>0</v>
      </c>
    </row>
    <row r="54" spans="2:12">
      <c r="B54" s="278"/>
      <c r="C54" s="223"/>
      <c r="D54" s="259"/>
      <c r="E54" s="259">
        <f>+'PSS-A1'!G55</f>
        <v>0</v>
      </c>
      <c r="F54" s="331"/>
      <c r="G54" s="333">
        <f>+D54*F54</f>
        <v>0</v>
      </c>
      <c r="H54" s="361"/>
      <c r="I54" s="260">
        <f>+(I27*F54)</f>
        <v>0</v>
      </c>
      <c r="J54" s="279">
        <f>+G54-I54</f>
        <v>0</v>
      </c>
    </row>
    <row r="55" spans="2:12">
      <c r="B55" s="421">
        <v>7</v>
      </c>
      <c r="C55" s="223"/>
      <c r="D55" s="261"/>
      <c r="E55" s="259"/>
      <c r="F55" s="331"/>
      <c r="G55" s="333">
        <f>+D55*F55</f>
        <v>0</v>
      </c>
      <c r="H55" s="361"/>
      <c r="I55" s="260"/>
      <c r="J55" s="279">
        <f>+G55-I55</f>
        <v>0</v>
      </c>
    </row>
    <row r="56" spans="2:12">
      <c r="B56" s="268"/>
      <c r="C56" s="246"/>
      <c r="D56" s="262"/>
      <c r="E56" s="262"/>
      <c r="F56" s="334"/>
      <c r="G56" s="335">
        <f>+D56*F56</f>
        <v>0</v>
      </c>
      <c r="H56" s="361"/>
      <c r="I56" s="260"/>
      <c r="J56" s="279">
        <f>+G56-I56</f>
        <v>0</v>
      </c>
    </row>
    <row r="57" spans="2:12" ht="13">
      <c r="B57" s="594" t="s">
        <v>46</v>
      </c>
      <c r="C57" s="595"/>
      <c r="D57" s="595"/>
      <c r="E57" s="595"/>
      <c r="F57" s="596"/>
      <c r="G57" s="510">
        <f>+G51+G53+G54+G55</f>
        <v>0</v>
      </c>
      <c r="H57" s="500"/>
      <c r="I57" s="511">
        <f>+I51+I53+I54+I55</f>
        <v>0</v>
      </c>
      <c r="J57" s="513">
        <f>+J51+J53+J54+J55</f>
        <v>0</v>
      </c>
    </row>
    <row r="58" spans="2:12">
      <c r="B58" s="284" t="s">
        <v>62</v>
      </c>
      <c r="C58" s="238"/>
      <c r="D58" s="238"/>
      <c r="E58" s="243"/>
      <c r="F58" s="340"/>
      <c r="G58" s="337">
        <v>0</v>
      </c>
      <c r="H58" s="361"/>
      <c r="I58" s="263"/>
      <c r="J58" s="422"/>
    </row>
    <row r="59" spans="2:12">
      <c r="B59" s="283" t="s">
        <v>47</v>
      </c>
      <c r="C59" s="238"/>
      <c r="D59" s="238"/>
      <c r="E59" s="243" t="s">
        <v>61</v>
      </c>
      <c r="F59" s="340"/>
      <c r="G59" s="339">
        <f>SUM('1:20'!F59)</f>
        <v>0</v>
      </c>
      <c r="H59" s="361"/>
      <c r="I59" s="439">
        <f>SUM('1:20'!H59)</f>
        <v>0</v>
      </c>
      <c r="J59" s="423">
        <f>+J57+J58</f>
        <v>0</v>
      </c>
    </row>
    <row r="60" spans="2:12">
      <c r="B60" s="283" t="s">
        <v>135</v>
      </c>
      <c r="C60" s="238"/>
      <c r="D60" s="238"/>
      <c r="E60" s="238"/>
      <c r="F60" s="340"/>
      <c r="G60" s="339">
        <f>SUM('1:20'!F60)</f>
        <v>0</v>
      </c>
      <c r="H60" s="361"/>
      <c r="I60" s="439">
        <f>SUM('1:20'!H60)</f>
        <v>0</v>
      </c>
      <c r="J60" s="423">
        <f>+G60-I60</f>
        <v>0</v>
      </c>
    </row>
    <row r="61" spans="2:12" ht="13">
      <c r="B61" s="342" t="s">
        <v>184</v>
      </c>
      <c r="C61" s="343"/>
      <c r="D61" s="343"/>
      <c r="E61" s="343"/>
      <c r="F61" s="344"/>
      <c r="G61" s="537">
        <v>0</v>
      </c>
      <c r="H61" s="558"/>
      <c r="I61" s="538">
        <v>0</v>
      </c>
      <c r="J61" s="597"/>
    </row>
    <row r="62" spans="2:12">
      <c r="B62" s="285">
        <v>13</v>
      </c>
      <c r="C62" s="233"/>
      <c r="D62" s="233"/>
      <c r="E62" s="238"/>
      <c r="F62" s="338"/>
      <c r="G62" s="341">
        <v>0</v>
      </c>
      <c r="H62" s="361"/>
      <c r="I62" s="263"/>
      <c r="J62" s="422"/>
    </row>
    <row r="63" spans="2:12">
      <c r="B63" s="283" t="s">
        <v>48</v>
      </c>
      <c r="C63" s="238"/>
      <c r="D63" s="238"/>
      <c r="E63" s="238"/>
      <c r="F63" s="338"/>
      <c r="G63" s="336">
        <f>+G59+G60+G61+G62</f>
        <v>0</v>
      </c>
      <c r="H63" s="361"/>
      <c r="I63" s="264">
        <f>+I59+I60+I61+I62</f>
        <v>0</v>
      </c>
      <c r="J63" s="424">
        <f>+G63-I63+J61</f>
        <v>0</v>
      </c>
      <c r="L63" s="265"/>
    </row>
    <row r="64" spans="2:12">
      <c r="B64" s="425">
        <v>15</v>
      </c>
      <c r="C64" s="238"/>
      <c r="D64" s="238"/>
      <c r="E64" s="238"/>
      <c r="F64" s="338"/>
      <c r="G64" s="339"/>
      <c r="H64" s="361"/>
      <c r="I64" s="263"/>
      <c r="J64" s="422"/>
    </row>
    <row r="65" spans="2:10" s="178" customFormat="1" ht="13.5" thickBot="1">
      <c r="B65" s="426" t="s">
        <v>51</v>
      </c>
      <c r="C65" s="427"/>
      <c r="D65" s="427"/>
      <c r="E65" s="427"/>
      <c r="F65" s="428"/>
      <c r="G65" s="429">
        <f>+G63-G64</f>
        <v>0</v>
      </c>
      <c r="H65" s="406"/>
      <c r="I65" s="430">
        <f>+I63-I64</f>
        <v>0</v>
      </c>
      <c r="J65" s="431">
        <f>+G65-I65+J61</f>
        <v>0</v>
      </c>
    </row>
    <row r="70" spans="2:10">
      <c r="G70" s="265"/>
      <c r="H70" s="265"/>
      <c r="I70" s="265"/>
      <c r="J70" s="265"/>
    </row>
  </sheetData>
  <sheetProtection password="CDBE" sheet="1" objects="1" scenarios="1"/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8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58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B43" sqref="B43"/>
    </sheetView>
  </sheetViews>
  <sheetFormatPr defaultRowHeight="13"/>
  <cols>
    <col min="1" max="1" width="41.7265625" style="559" bestFit="1" customWidth="1"/>
    <col min="2" max="2" width="9.26953125" bestFit="1" customWidth="1"/>
    <col min="3" max="3" width="10.26953125" bestFit="1" customWidth="1"/>
    <col min="4" max="21" width="9.26953125" bestFit="1" customWidth="1"/>
    <col min="22" max="22" width="12.81640625" style="564" bestFit="1" customWidth="1"/>
  </cols>
  <sheetData>
    <row r="1" spans="1:22" ht="13.5" thickBot="1">
      <c r="A1" s="581" t="s">
        <v>175</v>
      </c>
      <c r="B1" s="565">
        <f>+'1'!$D$9</f>
        <v>0</v>
      </c>
      <c r="C1" s="566">
        <f>+'2'!$D$9</f>
        <v>0</v>
      </c>
      <c r="D1" s="566">
        <f>+'3'!$D$9</f>
        <v>0</v>
      </c>
      <c r="E1" s="566">
        <f>+'4'!$D$9</f>
        <v>0</v>
      </c>
      <c r="F1" s="566">
        <f>+'5'!$D$9</f>
        <v>0</v>
      </c>
      <c r="G1" s="566">
        <f>+'6'!$D$9</f>
        <v>0</v>
      </c>
      <c r="H1" s="566">
        <f>+'7'!$D$9</f>
        <v>0</v>
      </c>
      <c r="I1" s="566">
        <f>+'8'!$D$9</f>
        <v>0</v>
      </c>
      <c r="J1" s="566">
        <f>+'9'!$D$9</f>
        <v>0</v>
      </c>
      <c r="K1" s="566">
        <f>+'10'!$D$9</f>
        <v>0</v>
      </c>
      <c r="L1" s="566">
        <f>+'11'!$D$9</f>
        <v>0</v>
      </c>
      <c r="M1" s="566">
        <f>+'12'!$D$9</f>
        <v>0</v>
      </c>
      <c r="N1" s="566">
        <f>+'13'!$D$9</f>
        <v>0</v>
      </c>
      <c r="O1" s="566">
        <f>+'14'!$D$9</f>
        <v>0</v>
      </c>
      <c r="P1" s="566">
        <f>+'15'!$D$9</f>
        <v>0</v>
      </c>
      <c r="Q1" s="566">
        <f>+'16'!$D$9</f>
        <v>0</v>
      </c>
      <c r="R1" s="566">
        <f>+'17'!$D$9</f>
        <v>0</v>
      </c>
      <c r="S1" s="566">
        <f>+'18'!$D$9</f>
        <v>0</v>
      </c>
      <c r="T1" s="566">
        <f>+'19'!$D$9</f>
        <v>0</v>
      </c>
      <c r="U1" s="575">
        <f>+'20'!$D$9</f>
        <v>0</v>
      </c>
      <c r="V1" s="585" t="s">
        <v>181</v>
      </c>
    </row>
    <row r="2" spans="1:22">
      <c r="A2" s="567" t="str">
        <f>+'1'!A10</f>
        <v>LABOUR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8"/>
      <c r="S2" s="568"/>
      <c r="T2" s="568"/>
      <c r="U2" s="568"/>
      <c r="V2" s="576"/>
    </row>
    <row r="3" spans="1:22">
      <c r="A3" s="386" t="str">
        <f>+'1'!A11</f>
        <v>Direct Labour cost centers of categories</v>
      </c>
      <c r="B3" s="562"/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  <c r="P3" s="562"/>
      <c r="Q3" s="562"/>
      <c r="R3" s="562"/>
      <c r="S3" s="562"/>
      <c r="T3" s="562"/>
      <c r="U3" s="562"/>
      <c r="V3" s="577"/>
    </row>
    <row r="4" spans="1:22">
      <c r="A4" s="569">
        <f>+'1'!A12</f>
        <v>0</v>
      </c>
      <c r="B4" s="560">
        <f>+'1'!$D$12</f>
        <v>0</v>
      </c>
      <c r="C4" s="560">
        <f>+'2'!$D$12</f>
        <v>0</v>
      </c>
      <c r="D4" s="560">
        <f>+'3'!$D$12</f>
        <v>0</v>
      </c>
      <c r="E4" s="560">
        <f>+'4'!$D$12</f>
        <v>0</v>
      </c>
      <c r="F4" s="560">
        <f>+'5'!$D$12</f>
        <v>0</v>
      </c>
      <c r="G4" s="560">
        <f>+'6'!$D$12</f>
        <v>0</v>
      </c>
      <c r="H4" s="560">
        <f>+'7'!$D$12</f>
        <v>0</v>
      </c>
      <c r="I4" s="560">
        <f>+'8'!$D$12</f>
        <v>0</v>
      </c>
      <c r="J4" s="560">
        <f>+'9'!$D$12</f>
        <v>0</v>
      </c>
      <c r="K4" s="560">
        <f>+'10'!$D$12</f>
        <v>0</v>
      </c>
      <c r="L4" s="560">
        <f>+'11'!$D$12</f>
        <v>0</v>
      </c>
      <c r="M4" s="560">
        <f>+'12'!$D$12</f>
        <v>0</v>
      </c>
      <c r="N4" s="560">
        <f>+'13'!$D$12</f>
        <v>0</v>
      </c>
      <c r="O4" s="560">
        <f>+'14'!$D$12</f>
        <v>0</v>
      </c>
      <c r="P4" s="560">
        <f>+'15'!$D$12</f>
        <v>0</v>
      </c>
      <c r="Q4" s="560">
        <f>+'16'!$D$12</f>
        <v>0</v>
      </c>
      <c r="R4" s="560">
        <f>+'17'!$D$12</f>
        <v>0</v>
      </c>
      <c r="S4" s="560">
        <f>+'18'!$D$12</f>
        <v>0</v>
      </c>
      <c r="T4" s="560">
        <f>+'19'!$D$12</f>
        <v>0</v>
      </c>
      <c r="U4" s="560">
        <f>+'20'!$D$12</f>
        <v>0</v>
      </c>
      <c r="V4" s="578">
        <f>SUM(B4:U4)</f>
        <v>0</v>
      </c>
    </row>
    <row r="5" spans="1:22">
      <c r="A5" s="569">
        <f>+'1'!A13</f>
        <v>0</v>
      </c>
      <c r="B5" s="560">
        <f>+'1'!$D$13</f>
        <v>0</v>
      </c>
      <c r="C5" s="560">
        <f>+'2'!$D$13</f>
        <v>0</v>
      </c>
      <c r="D5" s="560">
        <f>+'3'!$D$13</f>
        <v>0</v>
      </c>
      <c r="E5" s="560">
        <f>+'4'!$D$13</f>
        <v>0</v>
      </c>
      <c r="F5" s="560">
        <f>+'5'!$D$13</f>
        <v>0</v>
      </c>
      <c r="G5" s="560">
        <f>+'6'!$D$13</f>
        <v>0</v>
      </c>
      <c r="H5" s="560">
        <f>+'7'!$D$13</f>
        <v>0</v>
      </c>
      <c r="I5" s="560">
        <f>+'8'!$D$13</f>
        <v>0</v>
      </c>
      <c r="J5" s="560">
        <f>+'9'!$D$13</f>
        <v>0</v>
      </c>
      <c r="K5" s="560">
        <f>+'10'!$D$13</f>
        <v>0</v>
      </c>
      <c r="L5" s="560">
        <f>+'11'!$D$13</f>
        <v>0</v>
      </c>
      <c r="M5" s="560">
        <f>+'12'!$D$13</f>
        <v>0</v>
      </c>
      <c r="N5" s="560">
        <f>+'13'!$D$13</f>
        <v>0</v>
      </c>
      <c r="O5" s="560">
        <f>+'14'!$D$13</f>
        <v>0</v>
      </c>
      <c r="P5" s="560">
        <f>+'15'!$D$13</f>
        <v>0</v>
      </c>
      <c r="Q5" s="560">
        <f>+'16'!$D$13</f>
        <v>0</v>
      </c>
      <c r="R5" s="560">
        <f>+'17'!$D$13</f>
        <v>0</v>
      </c>
      <c r="S5" s="560">
        <f>+'18'!$D$13</f>
        <v>0</v>
      </c>
      <c r="T5" s="560">
        <f>+'19'!$D$13</f>
        <v>0</v>
      </c>
      <c r="U5" s="560">
        <f>+'20'!$D$13</f>
        <v>0</v>
      </c>
      <c r="V5" s="578">
        <f t="shared" ref="V5:V19" si="0">SUM(B5:U5)</f>
        <v>0</v>
      </c>
    </row>
    <row r="6" spans="1:22">
      <c r="A6" s="569">
        <f>+'1'!A14</f>
        <v>0</v>
      </c>
      <c r="B6" s="560">
        <f>+'1'!$D$14</f>
        <v>0</v>
      </c>
      <c r="C6" s="560">
        <f>+'2'!$D$14</f>
        <v>0</v>
      </c>
      <c r="D6" s="560">
        <f>+'3'!$D$14</f>
        <v>0</v>
      </c>
      <c r="E6" s="560">
        <f>+'4'!$D$14</f>
        <v>0</v>
      </c>
      <c r="F6" s="560">
        <f>+'5'!$D$14</f>
        <v>0</v>
      </c>
      <c r="G6" s="560">
        <f>+'6'!$D$14</f>
        <v>0</v>
      </c>
      <c r="H6" s="560">
        <f>+'7'!$D$14</f>
        <v>0</v>
      </c>
      <c r="I6" s="560">
        <f>+'8'!$D$14</f>
        <v>0</v>
      </c>
      <c r="J6" s="560">
        <f>+'9'!$D$14</f>
        <v>0</v>
      </c>
      <c r="K6" s="560">
        <f>+'10'!$D$14</f>
        <v>0</v>
      </c>
      <c r="L6" s="560">
        <f>+'11'!$D$14</f>
        <v>0</v>
      </c>
      <c r="M6" s="560">
        <f>+'12'!$D$14</f>
        <v>0</v>
      </c>
      <c r="N6" s="560">
        <f>+'13'!$D$14</f>
        <v>0</v>
      </c>
      <c r="O6" s="560">
        <f>+'14'!$D$14</f>
        <v>0</v>
      </c>
      <c r="P6" s="560">
        <f>+'15'!$D$14</f>
        <v>0</v>
      </c>
      <c r="Q6" s="560">
        <f>+'16'!$D$14</f>
        <v>0</v>
      </c>
      <c r="R6" s="560">
        <f>+'17'!$D$14</f>
        <v>0</v>
      </c>
      <c r="S6" s="560">
        <f>+'18'!$D$14</f>
        <v>0</v>
      </c>
      <c r="T6" s="560">
        <f>+'19'!$D$14</f>
        <v>0</v>
      </c>
      <c r="U6" s="560">
        <f>+'20'!$D$14</f>
        <v>0</v>
      </c>
      <c r="V6" s="578">
        <f t="shared" si="0"/>
        <v>0</v>
      </c>
    </row>
    <row r="7" spans="1:22">
      <c r="A7" s="569">
        <f>+'1'!A15</f>
        <v>0</v>
      </c>
      <c r="B7" s="560">
        <f>+'1'!$D$15</f>
        <v>0</v>
      </c>
      <c r="C7" s="560">
        <f>+'2'!$D$15</f>
        <v>0</v>
      </c>
      <c r="D7" s="560">
        <f>+'3'!$D$15</f>
        <v>0</v>
      </c>
      <c r="E7" s="560">
        <f>+'4'!$D$15</f>
        <v>0</v>
      </c>
      <c r="F7" s="560">
        <f>+'5'!$D$15</f>
        <v>0</v>
      </c>
      <c r="G7" s="560">
        <f>+'6'!$D$15</f>
        <v>0</v>
      </c>
      <c r="H7" s="560">
        <f>+'7'!$D$15</f>
        <v>0</v>
      </c>
      <c r="I7" s="560">
        <f>+'8'!$D$15</f>
        <v>0</v>
      </c>
      <c r="J7" s="560">
        <f>+'9'!$D$15</f>
        <v>0</v>
      </c>
      <c r="K7" s="560">
        <f>+'10'!$D$15</f>
        <v>0</v>
      </c>
      <c r="L7" s="560">
        <f>+'11'!$D$15</f>
        <v>0</v>
      </c>
      <c r="M7" s="560">
        <f>+'12'!$D$15</f>
        <v>0</v>
      </c>
      <c r="N7" s="560">
        <f>+'13'!$D$15</f>
        <v>0</v>
      </c>
      <c r="O7" s="560">
        <f>+'14'!$D$15</f>
        <v>0</v>
      </c>
      <c r="P7" s="560">
        <f>+'15'!$D$15</f>
        <v>0</v>
      </c>
      <c r="Q7" s="560">
        <f>+'16'!$D$15</f>
        <v>0</v>
      </c>
      <c r="R7" s="560">
        <f>+'17'!$D$15</f>
        <v>0</v>
      </c>
      <c r="S7" s="560">
        <f>+'18'!$D$15</f>
        <v>0</v>
      </c>
      <c r="T7" s="560">
        <f>+'19'!$D$15</f>
        <v>0</v>
      </c>
      <c r="U7" s="560">
        <f>+'20'!$D$15</f>
        <v>0</v>
      </c>
      <c r="V7" s="578">
        <f t="shared" si="0"/>
        <v>0</v>
      </c>
    </row>
    <row r="8" spans="1:22">
      <c r="A8" s="569">
        <f>+'1'!A16</f>
        <v>0</v>
      </c>
      <c r="B8" s="560">
        <f>+'1'!$D$16</f>
        <v>0</v>
      </c>
      <c r="C8" s="560">
        <f>+'2'!$D$16</f>
        <v>0</v>
      </c>
      <c r="D8" s="560">
        <f>+'3'!$D$16</f>
        <v>0</v>
      </c>
      <c r="E8" s="560">
        <f>+'4'!$D$16</f>
        <v>0</v>
      </c>
      <c r="F8" s="560">
        <f>+'5'!$D$16</f>
        <v>0</v>
      </c>
      <c r="G8" s="560">
        <f>+'6'!$D$16</f>
        <v>0</v>
      </c>
      <c r="H8" s="560">
        <f>+'7'!$D$16</f>
        <v>0</v>
      </c>
      <c r="I8" s="560">
        <f>+'8'!$D$16</f>
        <v>0</v>
      </c>
      <c r="J8" s="560">
        <f>+'9'!$D$16</f>
        <v>0</v>
      </c>
      <c r="K8" s="560">
        <f>+'10'!$D$16</f>
        <v>0</v>
      </c>
      <c r="L8" s="560">
        <f>+'11'!$D$16</f>
        <v>0</v>
      </c>
      <c r="M8" s="560">
        <f>+'12'!$D$16</f>
        <v>0</v>
      </c>
      <c r="N8" s="560">
        <f>+'13'!$D$16</f>
        <v>0</v>
      </c>
      <c r="O8" s="560">
        <f>+'14'!$D$16</f>
        <v>0</v>
      </c>
      <c r="P8" s="560">
        <f>+'15'!$D$16</f>
        <v>0</v>
      </c>
      <c r="Q8" s="560">
        <f>+'16'!$D$16</f>
        <v>0</v>
      </c>
      <c r="R8" s="560">
        <f>+'17'!$D$16</f>
        <v>0</v>
      </c>
      <c r="S8" s="560">
        <f>+'18'!$D$16</f>
        <v>0</v>
      </c>
      <c r="T8" s="560">
        <f>+'19'!$D$16</f>
        <v>0</v>
      </c>
      <c r="U8" s="560">
        <f>+'20'!$D$16</f>
        <v>0</v>
      </c>
      <c r="V8" s="578">
        <f t="shared" si="0"/>
        <v>0</v>
      </c>
    </row>
    <row r="9" spans="1:22">
      <c r="A9" s="569">
        <f>+'1'!A17</f>
        <v>0</v>
      </c>
      <c r="B9" s="560">
        <f>+'1'!$D$17</f>
        <v>0</v>
      </c>
      <c r="C9" s="560">
        <f>+'2'!$D$17</f>
        <v>0</v>
      </c>
      <c r="D9" s="560">
        <f>+'3'!$D$17</f>
        <v>0</v>
      </c>
      <c r="E9" s="560">
        <f>+'4'!$D$17</f>
        <v>0</v>
      </c>
      <c r="F9" s="560">
        <f>+'5'!$D$17</f>
        <v>0</v>
      </c>
      <c r="G9" s="560">
        <f>+'6'!$D$17</f>
        <v>0</v>
      </c>
      <c r="H9" s="560">
        <f>+'7'!$D$17</f>
        <v>0</v>
      </c>
      <c r="I9" s="560">
        <f>+'8'!$D$17</f>
        <v>0</v>
      </c>
      <c r="J9" s="560">
        <f>+'9'!$D$17</f>
        <v>0</v>
      </c>
      <c r="K9" s="560">
        <f>+'10'!$D$17</f>
        <v>0</v>
      </c>
      <c r="L9" s="560">
        <f>+'11'!$D$17</f>
        <v>0</v>
      </c>
      <c r="M9" s="560">
        <f>+'12'!$D$17</f>
        <v>0</v>
      </c>
      <c r="N9" s="560">
        <f>+'13'!$D$17</f>
        <v>0</v>
      </c>
      <c r="O9" s="560">
        <f>+'14'!$D$17</f>
        <v>0</v>
      </c>
      <c r="P9" s="560">
        <f>+'15'!$D$17</f>
        <v>0</v>
      </c>
      <c r="Q9" s="560">
        <f>+'16'!$D$17</f>
        <v>0</v>
      </c>
      <c r="R9" s="560">
        <f>+'17'!$D$17</f>
        <v>0</v>
      </c>
      <c r="S9" s="560">
        <f>+'18'!$D$17</f>
        <v>0</v>
      </c>
      <c r="T9" s="560">
        <f>+'19'!$D$17</f>
        <v>0</v>
      </c>
      <c r="U9" s="560">
        <f>+'20'!$D$17</f>
        <v>0</v>
      </c>
      <c r="V9" s="578">
        <f t="shared" si="0"/>
        <v>0</v>
      </c>
    </row>
    <row r="10" spans="1:22">
      <c r="A10" s="569">
        <f>+'1'!A18</f>
        <v>0</v>
      </c>
      <c r="B10" s="560">
        <f>+'1'!$D$18</f>
        <v>0</v>
      </c>
      <c r="C10" s="560">
        <f>+'2'!$D$18</f>
        <v>0</v>
      </c>
      <c r="D10" s="560">
        <f>+'3'!$D$18</f>
        <v>0</v>
      </c>
      <c r="E10" s="560">
        <f>+'4'!$D$18</f>
        <v>0</v>
      </c>
      <c r="F10" s="560">
        <f>+'5'!$D$18</f>
        <v>0</v>
      </c>
      <c r="G10" s="560">
        <f>+'6'!$D$18</f>
        <v>0</v>
      </c>
      <c r="H10" s="560">
        <f>+'7'!$D$18</f>
        <v>0</v>
      </c>
      <c r="I10" s="560">
        <f>+'8'!$D$18</f>
        <v>0</v>
      </c>
      <c r="J10" s="560">
        <f>+'9'!$D$18</f>
        <v>0</v>
      </c>
      <c r="K10" s="560">
        <f>+'10'!$D$18</f>
        <v>0</v>
      </c>
      <c r="L10" s="560">
        <f>+'11'!$D$18</f>
        <v>0</v>
      </c>
      <c r="M10" s="560">
        <f>+'12'!$D$18</f>
        <v>0</v>
      </c>
      <c r="N10" s="560">
        <f>+'13'!$D$18</f>
        <v>0</v>
      </c>
      <c r="O10" s="560">
        <f>+'14'!$D$18</f>
        <v>0</v>
      </c>
      <c r="P10" s="560">
        <f>+'15'!$D$18</f>
        <v>0</v>
      </c>
      <c r="Q10" s="560">
        <f>+'16'!$D$18</f>
        <v>0</v>
      </c>
      <c r="R10" s="560">
        <f>+'17'!$D$18</f>
        <v>0</v>
      </c>
      <c r="S10" s="560">
        <f>+'18'!$D$18</f>
        <v>0</v>
      </c>
      <c r="T10" s="560">
        <f>+'19'!$D$18</f>
        <v>0</v>
      </c>
      <c r="U10" s="560">
        <f>+'20'!$D$18</f>
        <v>0</v>
      </c>
      <c r="V10" s="578">
        <f t="shared" si="0"/>
        <v>0</v>
      </c>
    </row>
    <row r="11" spans="1:22">
      <c r="A11" s="569">
        <f>+'1'!A19</f>
        <v>0</v>
      </c>
      <c r="B11" s="560">
        <f>+'1'!$D$19</f>
        <v>0</v>
      </c>
      <c r="C11" s="560">
        <f>+'2'!$D$19</f>
        <v>0</v>
      </c>
      <c r="D11" s="560">
        <f>+'3'!$D$19</f>
        <v>0</v>
      </c>
      <c r="E11" s="560">
        <f>+'4'!$D$19</f>
        <v>0</v>
      </c>
      <c r="F11" s="560">
        <f>+'5'!$D$19</f>
        <v>0</v>
      </c>
      <c r="G11" s="560">
        <f>+'6'!$D$19</f>
        <v>0</v>
      </c>
      <c r="H11" s="560">
        <f>+'7'!$D$19</f>
        <v>0</v>
      </c>
      <c r="I11" s="560">
        <f>+'8'!$D$19</f>
        <v>0</v>
      </c>
      <c r="J11" s="560">
        <f>+'9'!$D$19</f>
        <v>0</v>
      </c>
      <c r="K11" s="560">
        <f>+'10'!$D$19</f>
        <v>0</v>
      </c>
      <c r="L11" s="560">
        <f>+'11'!$D$19</f>
        <v>0</v>
      </c>
      <c r="M11" s="560">
        <f>+'12'!$D$19</f>
        <v>0</v>
      </c>
      <c r="N11" s="560">
        <f>+'13'!$D$19</f>
        <v>0</v>
      </c>
      <c r="O11" s="560">
        <f>+'14'!$D$19</f>
        <v>0</v>
      </c>
      <c r="P11" s="560">
        <f>+'15'!$D$19</f>
        <v>0</v>
      </c>
      <c r="Q11" s="560">
        <f>+'16'!$D$19</f>
        <v>0</v>
      </c>
      <c r="R11" s="560">
        <f>+'17'!$D$19</f>
        <v>0</v>
      </c>
      <c r="S11" s="560">
        <f>+'18'!$D$19</f>
        <v>0</v>
      </c>
      <c r="T11" s="560">
        <f>+'19'!$D$19</f>
        <v>0</v>
      </c>
      <c r="U11" s="560">
        <f>+'20'!$D$19</f>
        <v>0</v>
      </c>
      <c r="V11" s="578">
        <f t="shared" si="0"/>
        <v>0</v>
      </c>
    </row>
    <row r="12" spans="1:22">
      <c r="A12" s="569">
        <f>+'1'!A20</f>
        <v>0</v>
      </c>
      <c r="B12" s="560">
        <f>+'1'!$D$20</f>
        <v>0</v>
      </c>
      <c r="C12" s="560">
        <f>+'2'!$D$20</f>
        <v>0</v>
      </c>
      <c r="D12" s="560">
        <f>+'3'!$D$20</f>
        <v>0</v>
      </c>
      <c r="E12" s="560">
        <f>+'4'!$D$20</f>
        <v>0</v>
      </c>
      <c r="F12" s="560">
        <f>+'5'!$D$20</f>
        <v>0</v>
      </c>
      <c r="G12" s="560">
        <f>+'6'!$D$20</f>
        <v>0</v>
      </c>
      <c r="H12" s="560">
        <f>+'7'!$D$20</f>
        <v>0</v>
      </c>
      <c r="I12" s="560">
        <f>+'8'!$D$20</f>
        <v>0</v>
      </c>
      <c r="J12" s="560">
        <f>+'9'!$D$20</f>
        <v>0</v>
      </c>
      <c r="K12" s="560">
        <f>+'10'!$D$20</f>
        <v>0</v>
      </c>
      <c r="L12" s="560">
        <f>+'11'!$D$20</f>
        <v>0</v>
      </c>
      <c r="M12" s="560">
        <f>+'12'!$D$20</f>
        <v>0</v>
      </c>
      <c r="N12" s="560">
        <f>+'13'!$D$20</f>
        <v>0</v>
      </c>
      <c r="O12" s="560">
        <f>+'14'!$D$20</f>
        <v>0</v>
      </c>
      <c r="P12" s="560">
        <f>+'15'!$D$20</f>
        <v>0</v>
      </c>
      <c r="Q12" s="560">
        <f>+'16'!$D$20</f>
        <v>0</v>
      </c>
      <c r="R12" s="560">
        <f>+'17'!$D$20</f>
        <v>0</v>
      </c>
      <c r="S12" s="560">
        <f>+'18'!$D$20</f>
        <v>0</v>
      </c>
      <c r="T12" s="560">
        <f>+'19'!$D$20</f>
        <v>0</v>
      </c>
      <c r="U12" s="560">
        <f>+'20'!$D$20</f>
        <v>0</v>
      </c>
      <c r="V12" s="578">
        <f t="shared" si="0"/>
        <v>0</v>
      </c>
    </row>
    <row r="13" spans="1:22">
      <c r="A13" s="569">
        <f>+'1'!A21</f>
        <v>0</v>
      </c>
      <c r="B13" s="560">
        <f>+'1'!$D$21</f>
        <v>0</v>
      </c>
      <c r="C13" s="560">
        <f>+'2'!$D$21</f>
        <v>0</v>
      </c>
      <c r="D13" s="560">
        <f>+'3'!$D$21</f>
        <v>0</v>
      </c>
      <c r="E13" s="560">
        <f>+'4'!$D$21</f>
        <v>0</v>
      </c>
      <c r="F13" s="560">
        <f>+'5'!$D$21</f>
        <v>0</v>
      </c>
      <c r="G13" s="560">
        <f>+'6'!$D$21</f>
        <v>0</v>
      </c>
      <c r="H13" s="560">
        <f>+'7'!$D$21</f>
        <v>0</v>
      </c>
      <c r="I13" s="560">
        <f>+'8'!$D$21</f>
        <v>0</v>
      </c>
      <c r="J13" s="560">
        <f>+'9'!$D$21</f>
        <v>0</v>
      </c>
      <c r="K13" s="560">
        <f>+'10'!$D$21</f>
        <v>0</v>
      </c>
      <c r="L13" s="560">
        <f>+'11'!$D$21</f>
        <v>0</v>
      </c>
      <c r="M13" s="560">
        <f>+'12'!$D$21</f>
        <v>0</v>
      </c>
      <c r="N13" s="560">
        <f>+'13'!$D$21</f>
        <v>0</v>
      </c>
      <c r="O13" s="560">
        <f>+'14'!$D$21</f>
        <v>0</v>
      </c>
      <c r="P13" s="560">
        <f>+'15'!$D$21</f>
        <v>0</v>
      </c>
      <c r="Q13" s="560">
        <f>+'16'!$D$21</f>
        <v>0</v>
      </c>
      <c r="R13" s="560">
        <f>+'17'!$D$21</f>
        <v>0</v>
      </c>
      <c r="S13" s="560">
        <f>+'18'!$D$21</f>
        <v>0</v>
      </c>
      <c r="T13" s="560">
        <f>+'19'!$D$21</f>
        <v>0</v>
      </c>
      <c r="U13" s="560">
        <f>+'20'!$D$21</f>
        <v>0</v>
      </c>
      <c r="V13" s="578">
        <f t="shared" si="0"/>
        <v>0</v>
      </c>
    </row>
    <row r="14" spans="1:22">
      <c r="A14" s="569">
        <f>+'1'!A22</f>
        <v>0</v>
      </c>
      <c r="B14" s="560">
        <f>+'1'!$D$22</f>
        <v>0</v>
      </c>
      <c r="C14" s="560">
        <f>+'2'!$D$22</f>
        <v>0</v>
      </c>
      <c r="D14" s="560">
        <f>+'3'!$D$22</f>
        <v>0</v>
      </c>
      <c r="E14" s="560">
        <f>+'4'!$D$22</f>
        <v>0</v>
      </c>
      <c r="F14" s="560">
        <f>+'5'!$D$22</f>
        <v>0</v>
      </c>
      <c r="G14" s="560">
        <f>+'6'!$D$22</f>
        <v>0</v>
      </c>
      <c r="H14" s="560">
        <f>+'7'!$D$22</f>
        <v>0</v>
      </c>
      <c r="I14" s="560">
        <f>+'8'!$D$22</f>
        <v>0</v>
      </c>
      <c r="J14" s="560">
        <f>+'9'!$D$22</f>
        <v>0</v>
      </c>
      <c r="K14" s="560">
        <f>+'10'!$D$22</f>
        <v>0</v>
      </c>
      <c r="L14" s="560">
        <f>+'11'!$D$22</f>
        <v>0</v>
      </c>
      <c r="M14" s="560">
        <f>+'12'!$D$22</f>
        <v>0</v>
      </c>
      <c r="N14" s="560">
        <f>+'13'!$D$22</f>
        <v>0</v>
      </c>
      <c r="O14" s="560">
        <f>+'14'!$D$22</f>
        <v>0</v>
      </c>
      <c r="P14" s="560">
        <f>+'15'!$D$22</f>
        <v>0</v>
      </c>
      <c r="Q14" s="560">
        <f>+'16'!$D$22</f>
        <v>0</v>
      </c>
      <c r="R14" s="560">
        <f>+'17'!$D$22</f>
        <v>0</v>
      </c>
      <c r="S14" s="560">
        <f>+'18'!$D$22</f>
        <v>0</v>
      </c>
      <c r="T14" s="560">
        <f>+'19'!$D$22</f>
        <v>0</v>
      </c>
      <c r="U14" s="560">
        <f>+'20'!$D$22</f>
        <v>0</v>
      </c>
      <c r="V14" s="578">
        <f t="shared" si="0"/>
        <v>0</v>
      </c>
    </row>
    <row r="15" spans="1:22">
      <c r="A15" s="569">
        <f>+'1'!A23</f>
        <v>0</v>
      </c>
      <c r="B15" s="560">
        <f>+'1'!$D$23</f>
        <v>0</v>
      </c>
      <c r="C15" s="560">
        <f>+'2'!$D$23</f>
        <v>0</v>
      </c>
      <c r="D15" s="560">
        <f>+'3'!$D$23</f>
        <v>0</v>
      </c>
      <c r="E15" s="560">
        <f>+'4'!$D$23</f>
        <v>0</v>
      </c>
      <c r="F15" s="560">
        <f>+'5'!$D$23</f>
        <v>0</v>
      </c>
      <c r="G15" s="560">
        <f>+'6'!$D$23</f>
        <v>0</v>
      </c>
      <c r="H15" s="560">
        <f>+'7'!$D$23</f>
        <v>0</v>
      </c>
      <c r="I15" s="560">
        <f>+'8'!$D$23</f>
        <v>0</v>
      </c>
      <c r="J15" s="560">
        <f>+'9'!$D$23</f>
        <v>0</v>
      </c>
      <c r="K15" s="560">
        <f>+'10'!$D$23</f>
        <v>0</v>
      </c>
      <c r="L15" s="560">
        <f>+'11'!$D$23</f>
        <v>0</v>
      </c>
      <c r="M15" s="560">
        <f>+'12'!$D$23</f>
        <v>0</v>
      </c>
      <c r="N15" s="560">
        <f>+'13'!$D$23</f>
        <v>0</v>
      </c>
      <c r="O15" s="560">
        <f>+'14'!$D$23</f>
        <v>0</v>
      </c>
      <c r="P15" s="560">
        <f>+'15'!$D$23</f>
        <v>0</v>
      </c>
      <c r="Q15" s="560">
        <f>+'16'!$D$23</f>
        <v>0</v>
      </c>
      <c r="R15" s="560">
        <f>+'17'!$D$23</f>
        <v>0</v>
      </c>
      <c r="S15" s="560">
        <f>+'18'!$D$23</f>
        <v>0</v>
      </c>
      <c r="T15" s="560">
        <f>+'19'!$D$23</f>
        <v>0</v>
      </c>
      <c r="U15" s="560">
        <f>+'20'!$D$23</f>
        <v>0</v>
      </c>
      <c r="V15" s="578">
        <f t="shared" si="0"/>
        <v>0</v>
      </c>
    </row>
    <row r="16" spans="1:22">
      <c r="A16" s="569">
        <f>+'1'!A24</f>
        <v>0</v>
      </c>
      <c r="B16" s="560">
        <f>+'1'!$D$24</f>
        <v>0</v>
      </c>
      <c r="C16" s="560">
        <f>+'2'!$D$24</f>
        <v>0</v>
      </c>
      <c r="D16" s="560">
        <f>+'3'!$D$24</f>
        <v>0</v>
      </c>
      <c r="E16" s="560">
        <f>+'4'!$D$24</f>
        <v>0</v>
      </c>
      <c r="F16" s="560">
        <f>+'5'!$D$24</f>
        <v>0</v>
      </c>
      <c r="G16" s="560">
        <f>+'6'!$D$24</f>
        <v>0</v>
      </c>
      <c r="H16" s="560">
        <f>+'7'!$D$24</f>
        <v>0</v>
      </c>
      <c r="I16" s="560">
        <f>+'8'!$D$24</f>
        <v>0</v>
      </c>
      <c r="J16" s="560">
        <f>+'9'!$D$24</f>
        <v>0</v>
      </c>
      <c r="K16" s="560">
        <f>+'10'!$D$24</f>
        <v>0</v>
      </c>
      <c r="L16" s="560">
        <f>+'11'!$D$24</f>
        <v>0</v>
      </c>
      <c r="M16" s="560">
        <f>+'12'!$D$24</f>
        <v>0</v>
      </c>
      <c r="N16" s="560">
        <f>+'13'!$D$24</f>
        <v>0</v>
      </c>
      <c r="O16" s="560">
        <f>+'14'!$D$24</f>
        <v>0</v>
      </c>
      <c r="P16" s="560">
        <f>+'15'!$D$24</f>
        <v>0</v>
      </c>
      <c r="Q16" s="560">
        <f>+'16'!$D$24</f>
        <v>0</v>
      </c>
      <c r="R16" s="560">
        <f>+'17'!$D$24</f>
        <v>0</v>
      </c>
      <c r="S16" s="560">
        <f>+'18'!$D$24</f>
        <v>0</v>
      </c>
      <c r="T16" s="560">
        <f>+'19'!$D$24</f>
        <v>0</v>
      </c>
      <c r="U16" s="560">
        <f>+'20'!$D$24</f>
        <v>0</v>
      </c>
      <c r="V16" s="578">
        <f t="shared" si="0"/>
        <v>0</v>
      </c>
    </row>
    <row r="17" spans="1:22">
      <c r="A17" s="569">
        <f>+'1'!A25</f>
        <v>0</v>
      </c>
      <c r="B17" s="560">
        <f>+'1'!$D$25</f>
        <v>0</v>
      </c>
      <c r="C17" s="560">
        <f>+'2'!$D$25</f>
        <v>0</v>
      </c>
      <c r="D17" s="560">
        <f>+'3'!$D$25</f>
        <v>0</v>
      </c>
      <c r="E17" s="560">
        <f>+'4'!$D$25</f>
        <v>0</v>
      </c>
      <c r="F17" s="560">
        <f>+'5'!$D$25</f>
        <v>0</v>
      </c>
      <c r="G17" s="560">
        <f>+'6'!$D$25</f>
        <v>0</v>
      </c>
      <c r="H17" s="560">
        <f>+'7'!$D$25</f>
        <v>0</v>
      </c>
      <c r="I17" s="560">
        <f>+'8'!$D$25</f>
        <v>0</v>
      </c>
      <c r="J17" s="560">
        <f>+'9'!$D$25</f>
        <v>0</v>
      </c>
      <c r="K17" s="560">
        <f>+'10'!$D$25</f>
        <v>0</v>
      </c>
      <c r="L17" s="560">
        <f>+'11'!$D$25</f>
        <v>0</v>
      </c>
      <c r="M17" s="560">
        <f>+'12'!$D$25</f>
        <v>0</v>
      </c>
      <c r="N17" s="560">
        <f>+'13'!$D$25</f>
        <v>0</v>
      </c>
      <c r="O17" s="560">
        <f>+'14'!$D$25</f>
        <v>0</v>
      </c>
      <c r="P17" s="560">
        <f>+'15'!$D$25</f>
        <v>0</v>
      </c>
      <c r="Q17" s="560">
        <f>+'16'!$D$25</f>
        <v>0</v>
      </c>
      <c r="R17" s="560">
        <f>+'17'!$D$25</f>
        <v>0</v>
      </c>
      <c r="S17" s="560">
        <f>+'18'!$D$25</f>
        <v>0</v>
      </c>
      <c r="T17" s="560">
        <f>+'19'!$D$25</f>
        <v>0</v>
      </c>
      <c r="U17" s="560">
        <f>+'20'!$D$25</f>
        <v>0</v>
      </c>
      <c r="V17" s="578">
        <f t="shared" si="0"/>
        <v>0</v>
      </c>
    </row>
    <row r="18" spans="1:22">
      <c r="A18" s="569">
        <f>+'1'!A26</f>
        <v>0</v>
      </c>
      <c r="B18" s="561">
        <f>+'1'!$D$26</f>
        <v>0</v>
      </c>
      <c r="C18" s="561">
        <f>+'2'!$D$26</f>
        <v>0</v>
      </c>
      <c r="D18" s="561">
        <f>+'3'!$D$26</f>
        <v>0</v>
      </c>
      <c r="E18" s="561">
        <f>+'4'!$D$26</f>
        <v>0</v>
      </c>
      <c r="F18" s="561">
        <f>+'5'!$D$26</f>
        <v>0</v>
      </c>
      <c r="G18" s="561">
        <f>+'6'!$D$26</f>
        <v>0</v>
      </c>
      <c r="H18" s="561">
        <f>+'7'!$D$26</f>
        <v>0</v>
      </c>
      <c r="I18" s="561">
        <f>+'8'!$D$26</f>
        <v>0</v>
      </c>
      <c r="J18" s="561">
        <f>+'9'!$D$26</f>
        <v>0</v>
      </c>
      <c r="K18" s="561">
        <f>+'10'!$D$26</f>
        <v>0</v>
      </c>
      <c r="L18" s="561">
        <f>+'11'!$D$26</f>
        <v>0</v>
      </c>
      <c r="M18" s="561">
        <f>+'12'!$D$26</f>
        <v>0</v>
      </c>
      <c r="N18" s="561">
        <f>+'13'!$D$26</f>
        <v>0</v>
      </c>
      <c r="O18" s="561">
        <f>+'14'!$D$26</f>
        <v>0</v>
      </c>
      <c r="P18" s="561">
        <f>+'15'!$D$26</f>
        <v>0</v>
      </c>
      <c r="Q18" s="561">
        <f>+'16'!$D$26</f>
        <v>0</v>
      </c>
      <c r="R18" s="561">
        <f>+'17'!$D$26</f>
        <v>0</v>
      </c>
      <c r="S18" s="561">
        <f>+'18'!$D$26</f>
        <v>0</v>
      </c>
      <c r="T18" s="561">
        <f>+'19'!$D$26</f>
        <v>0</v>
      </c>
      <c r="U18" s="561">
        <f>+'20'!$D$26</f>
        <v>0</v>
      </c>
      <c r="V18" s="578">
        <f t="shared" si="0"/>
        <v>0</v>
      </c>
    </row>
    <row r="19" spans="1:22" s="589" customFormat="1">
      <c r="A19" s="586" t="s">
        <v>179</v>
      </c>
      <c r="B19" s="587">
        <f t="shared" ref="B19:U19" si="1">SUM(B4:B18)</f>
        <v>0</v>
      </c>
      <c r="C19" s="587">
        <f t="shared" si="1"/>
        <v>0</v>
      </c>
      <c r="D19" s="587">
        <f t="shared" si="1"/>
        <v>0</v>
      </c>
      <c r="E19" s="587">
        <f t="shared" si="1"/>
        <v>0</v>
      </c>
      <c r="F19" s="587">
        <f t="shared" si="1"/>
        <v>0</v>
      </c>
      <c r="G19" s="587">
        <f t="shared" si="1"/>
        <v>0</v>
      </c>
      <c r="H19" s="587">
        <f t="shared" si="1"/>
        <v>0</v>
      </c>
      <c r="I19" s="587">
        <f t="shared" si="1"/>
        <v>0</v>
      </c>
      <c r="J19" s="587">
        <f t="shared" si="1"/>
        <v>0</v>
      </c>
      <c r="K19" s="587">
        <f t="shared" si="1"/>
        <v>0</v>
      </c>
      <c r="L19" s="587">
        <f t="shared" si="1"/>
        <v>0</v>
      </c>
      <c r="M19" s="587">
        <f t="shared" si="1"/>
        <v>0</v>
      </c>
      <c r="N19" s="587">
        <f t="shared" si="1"/>
        <v>0</v>
      </c>
      <c r="O19" s="587">
        <f t="shared" si="1"/>
        <v>0</v>
      </c>
      <c r="P19" s="587">
        <f t="shared" si="1"/>
        <v>0</v>
      </c>
      <c r="Q19" s="587">
        <f t="shared" si="1"/>
        <v>0</v>
      </c>
      <c r="R19" s="587">
        <f t="shared" si="1"/>
        <v>0</v>
      </c>
      <c r="S19" s="587">
        <f t="shared" si="1"/>
        <v>0</v>
      </c>
      <c r="T19" s="587">
        <f t="shared" si="1"/>
        <v>0</v>
      </c>
      <c r="U19" s="587">
        <f t="shared" si="1"/>
        <v>0</v>
      </c>
      <c r="V19" s="588">
        <f t="shared" si="0"/>
        <v>0</v>
      </c>
    </row>
    <row r="20" spans="1:22" s="589" customFormat="1" ht="13.5" thickBot="1">
      <c r="A20" s="590" t="s">
        <v>180</v>
      </c>
      <c r="B20" s="591">
        <f>+'1'!I27</f>
        <v>0</v>
      </c>
      <c r="C20" s="591">
        <f>+'2'!I27</f>
        <v>0</v>
      </c>
      <c r="D20" s="591">
        <f>+'3'!I27</f>
        <v>0</v>
      </c>
      <c r="E20" s="591">
        <f>+'4'!I27</f>
        <v>0</v>
      </c>
      <c r="F20" s="591">
        <f>+'5'!I27</f>
        <v>0</v>
      </c>
      <c r="G20" s="591">
        <f>+'6'!I27</f>
        <v>0</v>
      </c>
      <c r="H20" s="591">
        <f>+'7'!I27</f>
        <v>0</v>
      </c>
      <c r="I20" s="591">
        <f>+'8'!I27</f>
        <v>0</v>
      </c>
      <c r="J20" s="591">
        <f>+'9'!I27</f>
        <v>0</v>
      </c>
      <c r="K20" s="591">
        <f>+'10'!I27</f>
        <v>0</v>
      </c>
      <c r="L20" s="591">
        <f>+'11'!I27</f>
        <v>0</v>
      </c>
      <c r="M20" s="591">
        <f>+'12'!I27</f>
        <v>0</v>
      </c>
      <c r="N20" s="591">
        <f>+'13'!I27</f>
        <v>0</v>
      </c>
      <c r="O20" s="591">
        <f>+'14'!I27</f>
        <v>0</v>
      </c>
      <c r="P20" s="591">
        <f>+'15'!I27</f>
        <v>0</v>
      </c>
      <c r="Q20" s="591">
        <f>+'16'!I27</f>
        <v>0</v>
      </c>
      <c r="R20" s="591">
        <f>+'17'!I27</f>
        <v>0</v>
      </c>
      <c r="S20" s="591">
        <f>+'18'!I27</f>
        <v>0</v>
      </c>
      <c r="T20" s="591">
        <f>+'19'!I27</f>
        <v>0</v>
      </c>
      <c r="U20" s="591">
        <f>+'20'!I27</f>
        <v>0</v>
      </c>
      <c r="V20" s="592">
        <f>SUM(B20:U20)</f>
        <v>0</v>
      </c>
    </row>
    <row r="21" spans="1:22">
      <c r="A21" s="567" t="str">
        <f>+'1'!A28</f>
        <v>INTERNAL SPECIAL FACILITIES</v>
      </c>
      <c r="B21" s="574"/>
      <c r="C21" s="574"/>
      <c r="D21" s="574"/>
      <c r="E21" s="574"/>
      <c r="F21" s="574"/>
      <c r="G21" s="574"/>
      <c r="H21" s="574"/>
      <c r="I21" s="574"/>
      <c r="J21" s="574"/>
      <c r="K21" s="574"/>
      <c r="L21" s="574"/>
      <c r="M21" s="574"/>
      <c r="N21" s="574"/>
      <c r="O21" s="574"/>
      <c r="P21" s="574"/>
      <c r="Q21" s="574"/>
      <c r="R21" s="574"/>
      <c r="S21" s="574"/>
      <c r="T21" s="574"/>
      <c r="U21" s="574"/>
      <c r="V21" s="579"/>
    </row>
    <row r="22" spans="1:22">
      <c r="A22" s="569">
        <f>+'1'!A29</f>
        <v>0</v>
      </c>
      <c r="B22" s="563">
        <f>+'1'!I29</f>
        <v>0</v>
      </c>
      <c r="C22" s="563">
        <f>+'2'!I29</f>
        <v>0</v>
      </c>
      <c r="D22" s="563">
        <f>+'3'!I29</f>
        <v>0</v>
      </c>
      <c r="E22" s="563">
        <f>+'4'!I29</f>
        <v>0</v>
      </c>
      <c r="F22" s="563">
        <f>+'5'!I29</f>
        <v>0</v>
      </c>
      <c r="G22" s="563">
        <f>+'6'!I29</f>
        <v>0</v>
      </c>
      <c r="H22" s="563">
        <f>+'7'!I29</f>
        <v>0</v>
      </c>
      <c r="I22" s="563">
        <f>+'8'!I29</f>
        <v>0</v>
      </c>
      <c r="J22" s="563">
        <f>+'9'!I29</f>
        <v>0</v>
      </c>
      <c r="K22" s="563">
        <f>+'10'!I29</f>
        <v>0</v>
      </c>
      <c r="L22" s="563">
        <f>+'11'!I29</f>
        <v>0</v>
      </c>
      <c r="M22" s="563">
        <f>+'12'!I29</f>
        <v>0</v>
      </c>
      <c r="N22" s="563">
        <f>+'13'!I29</f>
        <v>0</v>
      </c>
      <c r="O22" s="563">
        <f>+'14'!I29</f>
        <v>0</v>
      </c>
      <c r="P22" s="563">
        <f>+'15'!I29</f>
        <v>0</v>
      </c>
      <c r="Q22" s="563">
        <f>+'16'!I29</f>
        <v>0</v>
      </c>
      <c r="R22" s="563">
        <f>+'17'!I29</f>
        <v>0</v>
      </c>
      <c r="S22" s="563">
        <f>+'18'!I29</f>
        <v>0</v>
      </c>
      <c r="T22" s="563">
        <f>+'19'!I29</f>
        <v>0</v>
      </c>
      <c r="U22" s="563">
        <f>+'20'!I29</f>
        <v>0</v>
      </c>
      <c r="V22" s="578">
        <f t="shared" ref="V22:V28" si="2">SUM(B22:U22)</f>
        <v>0</v>
      </c>
    </row>
    <row r="23" spans="1:22">
      <c r="A23" s="569">
        <f>+'1'!A30</f>
        <v>0</v>
      </c>
      <c r="B23" s="563">
        <f>+'1'!I30</f>
        <v>0</v>
      </c>
      <c r="C23" s="563">
        <f>+'2'!I30</f>
        <v>0</v>
      </c>
      <c r="D23" s="563">
        <f>+'3'!I30</f>
        <v>0</v>
      </c>
      <c r="E23" s="563">
        <f>+'4'!I30</f>
        <v>0</v>
      </c>
      <c r="F23" s="563">
        <f>+'5'!I30</f>
        <v>0</v>
      </c>
      <c r="G23" s="563">
        <f>+'6'!I30</f>
        <v>0</v>
      </c>
      <c r="H23" s="563">
        <f>+'7'!I30</f>
        <v>0</v>
      </c>
      <c r="I23" s="563">
        <f>+'8'!I30</f>
        <v>0</v>
      </c>
      <c r="J23" s="563">
        <f>+'9'!I30</f>
        <v>0</v>
      </c>
      <c r="K23" s="563">
        <f>+'10'!I30</f>
        <v>0</v>
      </c>
      <c r="L23" s="563">
        <f>+'11'!I30</f>
        <v>0</v>
      </c>
      <c r="M23" s="563">
        <f>+'12'!I30</f>
        <v>0</v>
      </c>
      <c r="N23" s="563">
        <f>+'13'!I30</f>
        <v>0</v>
      </c>
      <c r="O23" s="563">
        <f>+'14'!I30</f>
        <v>0</v>
      </c>
      <c r="P23" s="563">
        <f>+'15'!I30</f>
        <v>0</v>
      </c>
      <c r="Q23" s="563">
        <f>+'16'!I30</f>
        <v>0</v>
      </c>
      <c r="R23" s="563">
        <f>+'17'!I30</f>
        <v>0</v>
      </c>
      <c r="S23" s="563">
        <f>+'18'!I30</f>
        <v>0</v>
      </c>
      <c r="T23" s="563">
        <f>+'19'!I30</f>
        <v>0</v>
      </c>
      <c r="U23" s="563">
        <f>+'20'!I30</f>
        <v>0</v>
      </c>
      <c r="V23" s="578">
        <f t="shared" si="2"/>
        <v>0</v>
      </c>
    </row>
    <row r="24" spans="1:22">
      <c r="A24" s="569">
        <f>+'1'!A31</f>
        <v>0</v>
      </c>
      <c r="B24" s="563">
        <f>+'1'!I31</f>
        <v>0</v>
      </c>
      <c r="C24" s="563">
        <f>+'2'!I31</f>
        <v>0</v>
      </c>
      <c r="D24" s="563">
        <f>+'3'!I31</f>
        <v>0</v>
      </c>
      <c r="E24" s="563">
        <f>+'4'!I31</f>
        <v>0</v>
      </c>
      <c r="F24" s="563">
        <f>+'5'!I31</f>
        <v>0</v>
      </c>
      <c r="G24" s="563">
        <f>+'6'!I31</f>
        <v>0</v>
      </c>
      <c r="H24" s="563">
        <f>+'7'!I31</f>
        <v>0</v>
      </c>
      <c r="I24" s="563">
        <f>+'8'!I31</f>
        <v>0</v>
      </c>
      <c r="J24" s="563">
        <f>+'9'!I31</f>
        <v>0</v>
      </c>
      <c r="K24" s="563">
        <f>+'10'!I31</f>
        <v>0</v>
      </c>
      <c r="L24" s="563">
        <f>+'11'!I31</f>
        <v>0</v>
      </c>
      <c r="M24" s="563">
        <f>+'12'!I31</f>
        <v>0</v>
      </c>
      <c r="N24" s="563">
        <f>+'13'!I31</f>
        <v>0</v>
      </c>
      <c r="O24" s="563">
        <f>+'14'!I31</f>
        <v>0</v>
      </c>
      <c r="P24" s="563">
        <f>+'15'!I31</f>
        <v>0</v>
      </c>
      <c r="Q24" s="563">
        <f>+'16'!I31</f>
        <v>0</v>
      </c>
      <c r="R24" s="563">
        <f>+'17'!I31</f>
        <v>0</v>
      </c>
      <c r="S24" s="563">
        <f>+'18'!I31</f>
        <v>0</v>
      </c>
      <c r="T24" s="563">
        <f>+'19'!I31</f>
        <v>0</v>
      </c>
      <c r="U24" s="563">
        <f>+'20'!I31</f>
        <v>0</v>
      </c>
      <c r="V24" s="578">
        <f t="shared" si="2"/>
        <v>0</v>
      </c>
    </row>
    <row r="25" spans="1:22">
      <c r="A25" s="569">
        <f>+'1'!A32</f>
        <v>0</v>
      </c>
      <c r="B25" s="563">
        <f>+'1'!I32</f>
        <v>0</v>
      </c>
      <c r="C25" s="563">
        <f>+'2'!I32</f>
        <v>0</v>
      </c>
      <c r="D25" s="563">
        <f>+'3'!I32</f>
        <v>0</v>
      </c>
      <c r="E25" s="563">
        <f>+'4'!I32</f>
        <v>0</v>
      </c>
      <c r="F25" s="563">
        <f>+'5'!I32</f>
        <v>0</v>
      </c>
      <c r="G25" s="563">
        <f>+'6'!I32</f>
        <v>0</v>
      </c>
      <c r="H25" s="563">
        <f>+'7'!I32</f>
        <v>0</v>
      </c>
      <c r="I25" s="563">
        <f>+'8'!I32</f>
        <v>0</v>
      </c>
      <c r="J25" s="563">
        <f>+'9'!I32</f>
        <v>0</v>
      </c>
      <c r="K25" s="563">
        <f>+'10'!I32</f>
        <v>0</v>
      </c>
      <c r="L25" s="563">
        <f>+'11'!I32</f>
        <v>0</v>
      </c>
      <c r="M25" s="563">
        <f>+'12'!I32</f>
        <v>0</v>
      </c>
      <c r="N25" s="563">
        <f>+'13'!I32</f>
        <v>0</v>
      </c>
      <c r="O25" s="563">
        <f>+'14'!I32</f>
        <v>0</v>
      </c>
      <c r="P25" s="563">
        <f>+'15'!I32</f>
        <v>0</v>
      </c>
      <c r="Q25" s="563">
        <f>+'16'!I32</f>
        <v>0</v>
      </c>
      <c r="R25" s="563">
        <f>+'17'!I32</f>
        <v>0</v>
      </c>
      <c r="S25" s="563">
        <f>+'18'!I32</f>
        <v>0</v>
      </c>
      <c r="T25" s="563">
        <f>+'19'!I32</f>
        <v>0</v>
      </c>
      <c r="U25" s="563">
        <f>+'20'!I32</f>
        <v>0</v>
      </c>
      <c r="V25" s="578">
        <f t="shared" si="2"/>
        <v>0</v>
      </c>
    </row>
    <row r="26" spans="1:22">
      <c r="A26" s="569">
        <f>+'1'!A33</f>
        <v>0</v>
      </c>
      <c r="B26" s="563">
        <f>+'1'!I33</f>
        <v>0</v>
      </c>
      <c r="C26" s="563">
        <f>+'2'!I33</f>
        <v>0</v>
      </c>
      <c r="D26" s="563">
        <f>+'3'!I33</f>
        <v>0</v>
      </c>
      <c r="E26" s="563">
        <f>+'4'!I33</f>
        <v>0</v>
      </c>
      <c r="F26" s="563">
        <f>+'5'!I33</f>
        <v>0</v>
      </c>
      <c r="G26" s="563">
        <f>+'6'!I33</f>
        <v>0</v>
      </c>
      <c r="H26" s="563">
        <f>+'7'!I33</f>
        <v>0</v>
      </c>
      <c r="I26" s="563">
        <f>+'8'!I33</f>
        <v>0</v>
      </c>
      <c r="J26" s="563">
        <f>+'9'!I33</f>
        <v>0</v>
      </c>
      <c r="K26" s="563">
        <f>+'10'!I33</f>
        <v>0</v>
      </c>
      <c r="L26" s="563">
        <f>+'11'!I33</f>
        <v>0</v>
      </c>
      <c r="M26" s="563">
        <f>+'12'!I33</f>
        <v>0</v>
      </c>
      <c r="N26" s="563">
        <f>+'13'!I33</f>
        <v>0</v>
      </c>
      <c r="O26" s="563">
        <f>+'14'!I33</f>
        <v>0</v>
      </c>
      <c r="P26" s="563">
        <f>+'15'!I33</f>
        <v>0</v>
      </c>
      <c r="Q26" s="563">
        <f>+'16'!I33</f>
        <v>0</v>
      </c>
      <c r="R26" s="563">
        <f>+'17'!I33</f>
        <v>0</v>
      </c>
      <c r="S26" s="563">
        <f>+'18'!I33</f>
        <v>0</v>
      </c>
      <c r="T26" s="563">
        <f>+'19'!I33</f>
        <v>0</v>
      </c>
      <c r="U26" s="563">
        <f>+'20'!I33</f>
        <v>0</v>
      </c>
      <c r="V26" s="578">
        <f t="shared" si="2"/>
        <v>0</v>
      </c>
    </row>
    <row r="27" spans="1:22">
      <c r="A27" s="569">
        <f>+'1'!A34</f>
        <v>0</v>
      </c>
      <c r="B27" s="563">
        <f>+'1'!I34</f>
        <v>0</v>
      </c>
      <c r="C27" s="563">
        <f>+'2'!I34</f>
        <v>0</v>
      </c>
      <c r="D27" s="563">
        <f>+'3'!I34</f>
        <v>0</v>
      </c>
      <c r="E27" s="563">
        <f>+'4'!I34</f>
        <v>0</v>
      </c>
      <c r="F27" s="563">
        <f>+'5'!I34</f>
        <v>0</v>
      </c>
      <c r="G27" s="563">
        <f>+'6'!I34</f>
        <v>0</v>
      </c>
      <c r="H27" s="563">
        <f>+'7'!I34</f>
        <v>0</v>
      </c>
      <c r="I27" s="563">
        <f>+'8'!I34</f>
        <v>0</v>
      </c>
      <c r="J27" s="563">
        <f>+'9'!I34</f>
        <v>0</v>
      </c>
      <c r="K27" s="563">
        <f>+'10'!I34</f>
        <v>0</v>
      </c>
      <c r="L27" s="563">
        <f>+'11'!I34</f>
        <v>0</v>
      </c>
      <c r="M27" s="563">
        <f>+'12'!I34</f>
        <v>0</v>
      </c>
      <c r="N27" s="563">
        <f>+'13'!I34</f>
        <v>0</v>
      </c>
      <c r="O27" s="563">
        <f>+'14'!I34</f>
        <v>0</v>
      </c>
      <c r="P27" s="563">
        <f>+'15'!I34</f>
        <v>0</v>
      </c>
      <c r="Q27" s="563">
        <f>+'16'!I34</f>
        <v>0</v>
      </c>
      <c r="R27" s="563">
        <f>+'17'!I34</f>
        <v>0</v>
      </c>
      <c r="S27" s="563">
        <f>+'18'!I34</f>
        <v>0</v>
      </c>
      <c r="T27" s="563">
        <f>+'19'!I34</f>
        <v>0</v>
      </c>
      <c r="U27" s="563">
        <f>+'20'!I34</f>
        <v>0</v>
      </c>
      <c r="V27" s="578">
        <f t="shared" si="2"/>
        <v>0</v>
      </c>
    </row>
    <row r="28" spans="1:22">
      <c r="A28" s="570">
        <f>+'1'!A35</f>
        <v>0</v>
      </c>
      <c r="B28" s="563" t="str">
        <f>+'1'!I35</f>
        <v xml:space="preserve"> </v>
      </c>
      <c r="C28" s="563" t="str">
        <f>+'2'!I35</f>
        <v xml:space="preserve"> </v>
      </c>
      <c r="D28" s="563"/>
      <c r="E28" s="563"/>
      <c r="F28" s="563"/>
      <c r="G28" s="563"/>
      <c r="H28" s="563"/>
      <c r="I28" s="563"/>
      <c r="J28" s="563"/>
      <c r="K28" s="563"/>
      <c r="L28" s="563"/>
      <c r="M28" s="563"/>
      <c r="N28" s="563"/>
      <c r="O28" s="563"/>
      <c r="P28" s="563"/>
      <c r="Q28" s="563"/>
      <c r="R28" s="563"/>
      <c r="S28" s="563"/>
      <c r="T28" s="563"/>
      <c r="U28" s="563"/>
      <c r="V28" s="578">
        <f t="shared" si="2"/>
        <v>0</v>
      </c>
    </row>
    <row r="29" spans="1:22" s="589" customFormat="1" ht="13.5" thickBot="1">
      <c r="A29" s="586" t="str">
        <f>+'1'!A36</f>
        <v>2 Total Internal Special Facilities cost</v>
      </c>
      <c r="B29" s="587">
        <f>+'1'!I36</f>
        <v>0</v>
      </c>
      <c r="C29" s="587">
        <f>+'2'!I36</f>
        <v>0</v>
      </c>
      <c r="D29" s="587">
        <f>+'3'!I36</f>
        <v>0</v>
      </c>
      <c r="E29" s="587">
        <f>+'4'!I36</f>
        <v>0</v>
      </c>
      <c r="F29" s="587">
        <f>+'5'!I36</f>
        <v>0</v>
      </c>
      <c r="G29" s="587">
        <f>+'6'!I36</f>
        <v>0</v>
      </c>
      <c r="H29" s="587">
        <f>+'7'!I36</f>
        <v>0</v>
      </c>
      <c r="I29" s="587">
        <f>+'8'!I36</f>
        <v>0</v>
      </c>
      <c r="J29" s="587">
        <f>+'9'!I36</f>
        <v>0</v>
      </c>
      <c r="K29" s="587">
        <f>+'10'!I36</f>
        <v>0</v>
      </c>
      <c r="L29" s="587">
        <f>+'11'!I36</f>
        <v>0</v>
      </c>
      <c r="M29" s="587">
        <f>+'12'!I36</f>
        <v>0</v>
      </c>
      <c r="N29" s="587">
        <f>+'13'!I36</f>
        <v>0</v>
      </c>
      <c r="O29" s="587">
        <f>+'14'!I36</f>
        <v>0</v>
      </c>
      <c r="P29" s="587">
        <f>+'15'!I36</f>
        <v>0</v>
      </c>
      <c r="Q29" s="587">
        <f>+'16'!I36</f>
        <v>0</v>
      </c>
      <c r="R29" s="587">
        <f>+'17'!I36</f>
        <v>0</v>
      </c>
      <c r="S29" s="587">
        <f>+'18'!I36</f>
        <v>0</v>
      </c>
      <c r="T29" s="587">
        <f>+'19'!I36</f>
        <v>0</v>
      </c>
      <c r="U29" s="587">
        <f>+'20'!I36</f>
        <v>0</v>
      </c>
      <c r="V29" s="588">
        <f>SUM(B29:U29)</f>
        <v>0</v>
      </c>
    </row>
    <row r="30" spans="1:22">
      <c r="A30" s="567" t="str">
        <f>+'1'!A37</f>
        <v>OTHER COST ELEMENTS</v>
      </c>
      <c r="B30" s="574"/>
      <c r="C30" s="574"/>
      <c r="D30" s="574"/>
      <c r="E30" s="574"/>
      <c r="F30" s="574"/>
      <c r="G30" s="574"/>
      <c r="H30" s="574"/>
      <c r="I30" s="574"/>
      <c r="J30" s="574"/>
      <c r="K30" s="574"/>
      <c r="L30" s="574"/>
      <c r="M30" s="574"/>
      <c r="N30" s="574"/>
      <c r="O30" s="574"/>
      <c r="P30" s="574"/>
      <c r="Q30" s="574"/>
      <c r="R30" s="574"/>
      <c r="S30" s="574"/>
      <c r="T30" s="574"/>
      <c r="U30" s="574"/>
      <c r="V30" s="579"/>
    </row>
    <row r="31" spans="1:22">
      <c r="A31" s="571" t="str">
        <f>+'1'!A38</f>
        <v>3. 1 Raw Materials</v>
      </c>
      <c r="B31" s="563">
        <f>+'1'!I38</f>
        <v>0</v>
      </c>
      <c r="C31" s="563">
        <f>+'2'!I38</f>
        <v>0</v>
      </c>
      <c r="D31" s="563">
        <f>+'3'!I38</f>
        <v>0</v>
      </c>
      <c r="E31" s="563">
        <f>+'4'!I38</f>
        <v>0</v>
      </c>
      <c r="F31" s="563">
        <f>+'5'!I38</f>
        <v>0</v>
      </c>
      <c r="G31" s="563">
        <f>+'6'!I38</f>
        <v>0</v>
      </c>
      <c r="H31" s="563">
        <f>+'7'!I38</f>
        <v>0</v>
      </c>
      <c r="I31" s="563">
        <f>+'8'!I38</f>
        <v>0</v>
      </c>
      <c r="J31" s="563">
        <f>+'9'!I38</f>
        <v>0</v>
      </c>
      <c r="K31" s="563">
        <f>+'10'!I38</f>
        <v>0</v>
      </c>
      <c r="L31" s="563">
        <f>+'11'!I38</f>
        <v>0</v>
      </c>
      <c r="M31" s="563">
        <f>+'12'!I38</f>
        <v>0</v>
      </c>
      <c r="N31" s="563">
        <f>+'13'!I38</f>
        <v>0</v>
      </c>
      <c r="O31" s="563">
        <f>+'14'!I38</f>
        <v>0</v>
      </c>
      <c r="P31" s="563">
        <f>+'15'!I38</f>
        <v>0</v>
      </c>
      <c r="Q31" s="563">
        <f>+'16'!I38</f>
        <v>0</v>
      </c>
      <c r="R31" s="563">
        <f>+'17'!I38</f>
        <v>0</v>
      </c>
      <c r="S31" s="563">
        <f>+'18'!I38</f>
        <v>0</v>
      </c>
      <c r="T31" s="563">
        <f>+'19'!I38</f>
        <v>0</v>
      </c>
      <c r="U31" s="563">
        <f>+'20'!I38</f>
        <v>0</v>
      </c>
      <c r="V31" s="577">
        <f>SUM(B31:U31)</f>
        <v>0</v>
      </c>
    </row>
    <row r="32" spans="1:22">
      <c r="A32" s="571" t="str">
        <f>+'1'!A39</f>
        <v>3. 2 Mechanical parts</v>
      </c>
      <c r="B32" s="563">
        <f>+'1'!I39</f>
        <v>0</v>
      </c>
      <c r="C32" s="563">
        <f>+'2'!I39</f>
        <v>0</v>
      </c>
      <c r="D32" s="563">
        <f>+'3'!I39</f>
        <v>0</v>
      </c>
      <c r="E32" s="563">
        <f>+'4'!I39</f>
        <v>0</v>
      </c>
      <c r="F32" s="563">
        <f>+'5'!I39</f>
        <v>0</v>
      </c>
      <c r="G32" s="563">
        <f>+'6'!I39</f>
        <v>0</v>
      </c>
      <c r="H32" s="563">
        <f>+'7'!I39</f>
        <v>0</v>
      </c>
      <c r="I32" s="563">
        <f>+'8'!I39</f>
        <v>0</v>
      </c>
      <c r="J32" s="563">
        <f>+'9'!I39</f>
        <v>0</v>
      </c>
      <c r="K32" s="563">
        <f>+'10'!I39</f>
        <v>0</v>
      </c>
      <c r="L32" s="563">
        <f>+'11'!I39</f>
        <v>0</v>
      </c>
      <c r="M32" s="563">
        <f>+'12'!I39</f>
        <v>0</v>
      </c>
      <c r="N32" s="563">
        <f>+'13'!I39</f>
        <v>0</v>
      </c>
      <c r="O32" s="563">
        <f>+'14'!I39</f>
        <v>0</v>
      </c>
      <c r="P32" s="563">
        <f>+'15'!I39</f>
        <v>0</v>
      </c>
      <c r="Q32" s="563">
        <f>+'16'!I39</f>
        <v>0</v>
      </c>
      <c r="R32" s="563">
        <f>+'17'!I39</f>
        <v>0</v>
      </c>
      <c r="S32" s="563">
        <f>+'18'!I39</f>
        <v>0</v>
      </c>
      <c r="T32" s="563">
        <f>+'19'!I39</f>
        <v>0</v>
      </c>
      <c r="U32" s="563">
        <f>+'20'!I39</f>
        <v>0</v>
      </c>
      <c r="V32" s="577">
        <f t="shared" ref="V32:V42" si="3">SUM(B32:U32)</f>
        <v>0</v>
      </c>
    </row>
    <row r="33" spans="1:22">
      <c r="A33" s="571" t="str">
        <f>+'1'!A40</f>
        <v>3. 3 Semi finished products</v>
      </c>
      <c r="B33" s="563">
        <f>+'1'!I40</f>
        <v>0</v>
      </c>
      <c r="C33" s="563">
        <f>+'2'!I40</f>
        <v>0</v>
      </c>
      <c r="D33" s="563">
        <f>+'3'!I40</f>
        <v>0</v>
      </c>
      <c r="E33" s="563">
        <f>+'4'!I40</f>
        <v>0</v>
      </c>
      <c r="F33" s="563">
        <f>+'5'!I40</f>
        <v>0</v>
      </c>
      <c r="G33" s="563">
        <f>+'6'!I40</f>
        <v>0</v>
      </c>
      <c r="H33" s="563">
        <f>+'7'!I40</f>
        <v>0</v>
      </c>
      <c r="I33" s="563">
        <f>+'8'!I40</f>
        <v>0</v>
      </c>
      <c r="J33" s="563">
        <f>+'9'!I40</f>
        <v>0</v>
      </c>
      <c r="K33" s="563">
        <f>+'10'!I40</f>
        <v>0</v>
      </c>
      <c r="L33" s="563">
        <f>+'11'!I40</f>
        <v>0</v>
      </c>
      <c r="M33" s="563">
        <f>+'12'!I40</f>
        <v>0</v>
      </c>
      <c r="N33" s="563">
        <f>+'13'!I40</f>
        <v>0</v>
      </c>
      <c r="O33" s="563">
        <f>+'14'!I40</f>
        <v>0</v>
      </c>
      <c r="P33" s="563">
        <f>+'15'!I40</f>
        <v>0</v>
      </c>
      <c r="Q33" s="563">
        <f>+'16'!I40</f>
        <v>0</v>
      </c>
      <c r="R33" s="563">
        <f>+'17'!I40</f>
        <v>0</v>
      </c>
      <c r="S33" s="563">
        <f>+'18'!I40</f>
        <v>0</v>
      </c>
      <c r="T33" s="563">
        <f>+'19'!I40</f>
        <v>0</v>
      </c>
      <c r="U33" s="563">
        <f>+'20'!I40</f>
        <v>0</v>
      </c>
      <c r="V33" s="577">
        <f t="shared" si="3"/>
        <v>0</v>
      </c>
    </row>
    <row r="34" spans="1:22">
      <c r="A34" s="571" t="str">
        <f>+'1'!A41</f>
        <v>3. 4 Electi.-electron.components</v>
      </c>
      <c r="B34" s="563">
        <f>+'1'!I41</f>
        <v>0</v>
      </c>
      <c r="C34" s="563">
        <f>+'2'!I41</f>
        <v>0</v>
      </c>
      <c r="D34" s="563">
        <f>+'3'!I41</f>
        <v>0</v>
      </c>
      <c r="E34" s="563">
        <f>+'4'!I41</f>
        <v>0</v>
      </c>
      <c r="F34" s="563">
        <f>+'5'!I41</f>
        <v>0</v>
      </c>
      <c r="G34" s="563">
        <f>+'6'!I41</f>
        <v>0</v>
      </c>
      <c r="H34" s="563">
        <f>+'7'!I41</f>
        <v>0</v>
      </c>
      <c r="I34" s="563">
        <f>+'8'!I41</f>
        <v>0</v>
      </c>
      <c r="J34" s="563">
        <f>+'9'!I41</f>
        <v>0</v>
      </c>
      <c r="K34" s="563">
        <f>+'10'!I41</f>
        <v>0</v>
      </c>
      <c r="L34" s="563">
        <f>+'11'!I41</f>
        <v>0</v>
      </c>
      <c r="M34" s="563">
        <f>+'12'!I41</f>
        <v>0</v>
      </c>
      <c r="N34" s="563">
        <f>+'13'!I41</f>
        <v>0</v>
      </c>
      <c r="O34" s="563">
        <f>+'14'!I41</f>
        <v>0</v>
      </c>
      <c r="P34" s="563">
        <f>+'15'!I41</f>
        <v>0</v>
      </c>
      <c r="Q34" s="563">
        <f>+'16'!I41</f>
        <v>0</v>
      </c>
      <c r="R34" s="563">
        <f>+'17'!I41</f>
        <v>0</v>
      </c>
      <c r="S34" s="563">
        <f>+'18'!I41</f>
        <v>0</v>
      </c>
      <c r="T34" s="563">
        <f>+'19'!I41</f>
        <v>0</v>
      </c>
      <c r="U34" s="563">
        <f>+'20'!I41</f>
        <v>0</v>
      </c>
      <c r="V34" s="577">
        <f t="shared" si="3"/>
        <v>0</v>
      </c>
    </row>
    <row r="35" spans="1:22">
      <c r="A35" s="571" t="str">
        <f>+'1'!A42</f>
        <v>3. 5 Hirel parts</v>
      </c>
      <c r="B35" s="563"/>
      <c r="C35" s="563"/>
      <c r="D35" s="563"/>
      <c r="E35" s="563"/>
      <c r="F35" s="563"/>
      <c r="G35" s="563"/>
      <c r="H35" s="563"/>
      <c r="I35" s="563"/>
      <c r="J35" s="563"/>
      <c r="K35" s="563"/>
      <c r="L35" s="563"/>
      <c r="M35" s="563"/>
      <c r="N35" s="563"/>
      <c r="O35" s="563"/>
      <c r="P35" s="563"/>
      <c r="Q35" s="563"/>
      <c r="R35" s="563"/>
      <c r="S35" s="563"/>
      <c r="T35" s="563"/>
      <c r="U35" s="563"/>
      <c r="V35" s="577"/>
    </row>
    <row r="36" spans="1:22">
      <c r="A36" s="571" t="str">
        <f>+'1'!A43</f>
        <v xml:space="preserve">     a) procured,company</v>
      </c>
      <c r="B36" s="563">
        <f>+'1'!I43</f>
        <v>0</v>
      </c>
      <c r="C36" s="563">
        <f>+'2'!I43</f>
        <v>0</v>
      </c>
      <c r="D36" s="563">
        <f>+'3'!I43</f>
        <v>0</v>
      </c>
      <c r="E36" s="563">
        <f>+'4'!I43</f>
        <v>0</v>
      </c>
      <c r="F36" s="563">
        <f>+'5'!I43</f>
        <v>0</v>
      </c>
      <c r="G36" s="563">
        <f>+'6'!I43</f>
        <v>0</v>
      </c>
      <c r="H36" s="563">
        <f>+'7'!I43</f>
        <v>0</v>
      </c>
      <c r="I36" s="563">
        <f>+'8'!I43</f>
        <v>0</v>
      </c>
      <c r="J36" s="563">
        <f>+'9'!I43</f>
        <v>0</v>
      </c>
      <c r="K36" s="563">
        <f>+'10'!I43</f>
        <v>0</v>
      </c>
      <c r="L36" s="563">
        <f>+'11'!I43</f>
        <v>0</v>
      </c>
      <c r="M36" s="563">
        <f>+'12'!I43</f>
        <v>0</v>
      </c>
      <c r="N36" s="563">
        <f>+'13'!I43</f>
        <v>0</v>
      </c>
      <c r="O36" s="563">
        <f>+'14'!I43</f>
        <v>0</v>
      </c>
      <c r="P36" s="563">
        <f>+'15'!I43</f>
        <v>0</v>
      </c>
      <c r="Q36" s="563">
        <f>+'16'!I43</f>
        <v>0</v>
      </c>
      <c r="R36" s="563">
        <f>+'17'!I43</f>
        <v>0</v>
      </c>
      <c r="S36" s="563">
        <f>+'18'!I43</f>
        <v>0</v>
      </c>
      <c r="T36" s="563">
        <f>+'19'!I43</f>
        <v>0</v>
      </c>
      <c r="U36" s="563">
        <f>+'20'!I43</f>
        <v>0</v>
      </c>
      <c r="V36" s="577">
        <f t="shared" si="3"/>
        <v>0</v>
      </c>
    </row>
    <row r="37" spans="1:22">
      <c r="A37" s="571" t="str">
        <f>+'1'!A44</f>
        <v xml:space="preserve">     b) procured by third party</v>
      </c>
      <c r="B37" s="563">
        <f>+'1'!I44</f>
        <v>0</v>
      </c>
      <c r="C37" s="563">
        <f>+'2'!I44</f>
        <v>0</v>
      </c>
      <c r="D37" s="563">
        <f>+'3'!I44</f>
        <v>0</v>
      </c>
      <c r="E37" s="563">
        <f>+'4'!I44</f>
        <v>0</v>
      </c>
      <c r="F37" s="563">
        <f>+'5'!I44</f>
        <v>0</v>
      </c>
      <c r="G37" s="563">
        <f>+'6'!I44</f>
        <v>0</v>
      </c>
      <c r="H37" s="563">
        <f>+'7'!I44</f>
        <v>0</v>
      </c>
      <c r="I37" s="563">
        <f>+'8'!I44</f>
        <v>0</v>
      </c>
      <c r="J37" s="563">
        <f>+'9'!I44</f>
        <v>0</v>
      </c>
      <c r="K37" s="563">
        <f>+'10'!I44</f>
        <v>0</v>
      </c>
      <c r="L37" s="563">
        <f>+'11'!I44</f>
        <v>0</v>
      </c>
      <c r="M37" s="563">
        <f>+'12'!I44</f>
        <v>0</v>
      </c>
      <c r="N37" s="563">
        <f>+'13'!I44</f>
        <v>0</v>
      </c>
      <c r="O37" s="563">
        <f>+'14'!I44</f>
        <v>0</v>
      </c>
      <c r="P37" s="563">
        <f>+'15'!I44</f>
        <v>0</v>
      </c>
      <c r="Q37" s="563">
        <f>+'16'!I44</f>
        <v>0</v>
      </c>
      <c r="R37" s="563">
        <f>+'17'!I44</f>
        <v>0</v>
      </c>
      <c r="S37" s="563">
        <f>+'18'!I44</f>
        <v>0</v>
      </c>
      <c r="T37" s="563">
        <f>+'19'!I44</f>
        <v>0</v>
      </c>
      <c r="U37" s="563">
        <f>+'20'!I44</f>
        <v>0</v>
      </c>
      <c r="V37" s="577">
        <f t="shared" si="3"/>
        <v>0</v>
      </c>
    </row>
    <row r="38" spans="1:22">
      <c r="A38" s="571" t="str">
        <f>+'1'!A45</f>
        <v>3. 6 External Major Product</v>
      </c>
      <c r="B38" s="563">
        <f>+'1'!I45</f>
        <v>0</v>
      </c>
      <c r="C38" s="563">
        <f>+'2'!I45</f>
        <v>0</v>
      </c>
      <c r="D38" s="563">
        <f>+'3'!I45</f>
        <v>0</v>
      </c>
      <c r="E38" s="563">
        <f>+'4'!I45</f>
        <v>0</v>
      </c>
      <c r="F38" s="563">
        <f>+'5'!I45</f>
        <v>0</v>
      </c>
      <c r="G38" s="563">
        <f>+'6'!I45</f>
        <v>0</v>
      </c>
      <c r="H38" s="563">
        <f>+'7'!I45</f>
        <v>0</v>
      </c>
      <c r="I38" s="563">
        <f>+'8'!I45</f>
        <v>0</v>
      </c>
      <c r="J38" s="563">
        <f>+'9'!I45</f>
        <v>0</v>
      </c>
      <c r="K38" s="563">
        <f>+'10'!I45</f>
        <v>0</v>
      </c>
      <c r="L38" s="563">
        <f>+'11'!I45</f>
        <v>0</v>
      </c>
      <c r="M38" s="563">
        <f>+'12'!I45</f>
        <v>0</v>
      </c>
      <c r="N38" s="563">
        <f>+'13'!I45</f>
        <v>0</v>
      </c>
      <c r="O38" s="563">
        <f>+'14'!I45</f>
        <v>0</v>
      </c>
      <c r="P38" s="563">
        <f>+'15'!I45</f>
        <v>0</v>
      </c>
      <c r="Q38" s="563">
        <f>+'16'!I45</f>
        <v>0</v>
      </c>
      <c r="R38" s="563">
        <f>+'17'!I45</f>
        <v>0</v>
      </c>
      <c r="S38" s="563">
        <f>+'18'!I45</f>
        <v>0</v>
      </c>
      <c r="T38" s="563">
        <f>+'19'!I45</f>
        <v>0</v>
      </c>
      <c r="U38" s="563">
        <f>+'20'!I45</f>
        <v>0</v>
      </c>
      <c r="V38" s="577">
        <f t="shared" si="3"/>
        <v>0</v>
      </c>
    </row>
    <row r="39" spans="1:22">
      <c r="A39" s="571" t="str">
        <f>+'1'!A46</f>
        <v>3. 7 External Services</v>
      </c>
      <c r="B39" s="563">
        <f>+'1'!I46</f>
        <v>0</v>
      </c>
      <c r="C39" s="563">
        <f>+'2'!I46</f>
        <v>0</v>
      </c>
      <c r="D39" s="563">
        <f>+'3'!I46</f>
        <v>0</v>
      </c>
      <c r="E39" s="563">
        <f>+'4'!I46</f>
        <v>0</v>
      </c>
      <c r="F39" s="563">
        <f>+'5'!I46</f>
        <v>0</v>
      </c>
      <c r="G39" s="563">
        <f>+'6'!I46</f>
        <v>0</v>
      </c>
      <c r="H39" s="563">
        <f>+'7'!I46</f>
        <v>0</v>
      </c>
      <c r="I39" s="563">
        <f>+'8'!I46</f>
        <v>0</v>
      </c>
      <c r="J39" s="563">
        <f>+'9'!I46</f>
        <v>0</v>
      </c>
      <c r="K39" s="563">
        <f>+'10'!I46</f>
        <v>0</v>
      </c>
      <c r="L39" s="563">
        <f>+'11'!I46</f>
        <v>0</v>
      </c>
      <c r="M39" s="563">
        <f>+'12'!I46</f>
        <v>0</v>
      </c>
      <c r="N39" s="563">
        <f>+'13'!I46</f>
        <v>0</v>
      </c>
      <c r="O39" s="563">
        <f>+'14'!I46</f>
        <v>0</v>
      </c>
      <c r="P39" s="563">
        <f>+'15'!I46</f>
        <v>0</v>
      </c>
      <c r="Q39" s="563">
        <f>+'16'!I46</f>
        <v>0</v>
      </c>
      <c r="R39" s="563">
        <f>+'17'!I46</f>
        <v>0</v>
      </c>
      <c r="S39" s="563">
        <f>+'18'!I46</f>
        <v>0</v>
      </c>
      <c r="T39" s="563">
        <f>+'19'!I46</f>
        <v>0</v>
      </c>
      <c r="U39" s="563">
        <f>+'20'!I46</f>
        <v>0</v>
      </c>
      <c r="V39" s="577">
        <f t="shared" si="3"/>
        <v>0</v>
      </c>
    </row>
    <row r="40" spans="1:22">
      <c r="A40" s="571" t="str">
        <f>+'1'!A47</f>
        <v>3. 8 Transport insurance</v>
      </c>
      <c r="B40" s="563">
        <f>+'1'!I47</f>
        <v>0</v>
      </c>
      <c r="C40" s="563">
        <f>+'2'!I47</f>
        <v>0</v>
      </c>
      <c r="D40" s="563">
        <f>+'3'!I47</f>
        <v>0</v>
      </c>
      <c r="E40" s="563">
        <f>+'4'!I47</f>
        <v>0</v>
      </c>
      <c r="F40" s="563">
        <f>+'5'!I47</f>
        <v>0</v>
      </c>
      <c r="G40" s="563">
        <f>+'6'!I47</f>
        <v>0</v>
      </c>
      <c r="H40" s="563">
        <f>+'7'!I47</f>
        <v>0</v>
      </c>
      <c r="I40" s="563">
        <f>+'8'!I47</f>
        <v>0</v>
      </c>
      <c r="J40" s="563">
        <f>+'9'!I47</f>
        <v>0</v>
      </c>
      <c r="K40" s="563">
        <f>+'10'!I47</f>
        <v>0</v>
      </c>
      <c r="L40" s="563">
        <f>+'11'!I47</f>
        <v>0</v>
      </c>
      <c r="M40" s="563">
        <f>+'12'!I47</f>
        <v>0</v>
      </c>
      <c r="N40" s="563">
        <f>+'13'!I47</f>
        <v>0</v>
      </c>
      <c r="O40" s="563">
        <f>+'14'!I47</f>
        <v>0</v>
      </c>
      <c r="P40" s="563">
        <f>+'15'!I47</f>
        <v>0</v>
      </c>
      <c r="Q40" s="563">
        <f>+'16'!I47</f>
        <v>0</v>
      </c>
      <c r="R40" s="563">
        <f>+'17'!I47</f>
        <v>0</v>
      </c>
      <c r="S40" s="563">
        <f>+'18'!I47</f>
        <v>0</v>
      </c>
      <c r="T40" s="563">
        <f>+'19'!I47</f>
        <v>0</v>
      </c>
      <c r="U40" s="563">
        <f>+'20'!I47</f>
        <v>0</v>
      </c>
      <c r="V40" s="577">
        <f t="shared" si="3"/>
        <v>0</v>
      </c>
    </row>
    <row r="41" spans="1:22">
      <c r="A41" s="571" t="str">
        <f>+'1'!A48</f>
        <v>3. 9 Travels</v>
      </c>
      <c r="B41" s="563">
        <f>+'1'!I48</f>
        <v>0</v>
      </c>
      <c r="C41" s="563">
        <f>+'2'!I48</f>
        <v>0</v>
      </c>
      <c r="D41" s="563">
        <f>+'3'!I48</f>
        <v>0</v>
      </c>
      <c r="E41" s="563">
        <f>+'4'!I48</f>
        <v>0</v>
      </c>
      <c r="F41" s="563">
        <f>+'5'!I48</f>
        <v>0</v>
      </c>
      <c r="G41" s="563">
        <f>+'6'!I48</f>
        <v>0</v>
      </c>
      <c r="H41" s="563">
        <f>+'7'!I48</f>
        <v>0</v>
      </c>
      <c r="I41" s="563">
        <f>+'8'!I48</f>
        <v>0</v>
      </c>
      <c r="J41" s="563">
        <f>+'9'!I48</f>
        <v>0</v>
      </c>
      <c r="K41" s="563">
        <f>+'10'!I48</f>
        <v>0</v>
      </c>
      <c r="L41" s="563">
        <f>+'11'!I48</f>
        <v>0</v>
      </c>
      <c r="M41" s="563">
        <f>+'12'!I48</f>
        <v>0</v>
      </c>
      <c r="N41" s="563">
        <f>+'13'!I48</f>
        <v>0</v>
      </c>
      <c r="O41" s="563">
        <f>+'14'!I48</f>
        <v>0</v>
      </c>
      <c r="P41" s="563">
        <f>+'15'!I48</f>
        <v>0</v>
      </c>
      <c r="Q41" s="563">
        <f>+'16'!I48</f>
        <v>0</v>
      </c>
      <c r="R41" s="563">
        <f>+'17'!I48</f>
        <v>0</v>
      </c>
      <c r="S41" s="563">
        <f>+'18'!I48</f>
        <v>0</v>
      </c>
      <c r="T41" s="563">
        <f>+'19'!I48</f>
        <v>0</v>
      </c>
      <c r="U41" s="563">
        <f>+'20'!I48</f>
        <v>0</v>
      </c>
      <c r="V41" s="577">
        <f t="shared" si="3"/>
        <v>0</v>
      </c>
    </row>
    <row r="42" spans="1:22">
      <c r="A42" s="386" t="str">
        <f>+'1'!A49</f>
        <v>3.10 Miscellanous</v>
      </c>
      <c r="B42" s="563">
        <f>+'1'!I49</f>
        <v>0</v>
      </c>
      <c r="C42" s="563">
        <f>+'2'!I49</f>
        <v>0</v>
      </c>
      <c r="D42" s="563">
        <f>+'3'!I49</f>
        <v>0</v>
      </c>
      <c r="E42" s="563">
        <f>+'4'!I49</f>
        <v>0</v>
      </c>
      <c r="F42" s="563">
        <f>+'5'!I49</f>
        <v>0</v>
      </c>
      <c r="G42" s="563">
        <f>+'6'!I49</f>
        <v>0</v>
      </c>
      <c r="H42" s="563">
        <f>+'7'!I49</f>
        <v>0</v>
      </c>
      <c r="I42" s="563">
        <f>+'8'!I49</f>
        <v>0</v>
      </c>
      <c r="J42" s="563">
        <f>+'9'!I49</f>
        <v>0</v>
      </c>
      <c r="K42" s="563">
        <f>+'10'!I49</f>
        <v>0</v>
      </c>
      <c r="L42" s="563">
        <f>+'11'!I49</f>
        <v>0</v>
      </c>
      <c r="M42" s="563">
        <f>+'12'!I49</f>
        <v>0</v>
      </c>
      <c r="N42" s="563">
        <f>+'13'!I49</f>
        <v>0</v>
      </c>
      <c r="O42" s="563">
        <f>+'14'!I49</f>
        <v>0</v>
      </c>
      <c r="P42" s="563">
        <f>+'15'!I49</f>
        <v>0</v>
      </c>
      <c r="Q42" s="563">
        <f>+'16'!I49</f>
        <v>0</v>
      </c>
      <c r="R42" s="563">
        <f>+'17'!I49</f>
        <v>0</v>
      </c>
      <c r="S42" s="563">
        <f>+'18'!I49</f>
        <v>0</v>
      </c>
      <c r="T42" s="563">
        <f>+'19'!I49</f>
        <v>0</v>
      </c>
      <c r="U42" s="563">
        <f>+'20'!I49</f>
        <v>0</v>
      </c>
      <c r="V42" s="577">
        <f t="shared" si="3"/>
        <v>0</v>
      </c>
    </row>
    <row r="43" spans="1:22" s="589" customFormat="1">
      <c r="A43" s="586" t="str">
        <f>+'1'!A50</f>
        <v>3 TOTAL OTHER DIRECT COSTS</v>
      </c>
      <c r="B43" s="587">
        <f>+'1'!I50</f>
        <v>0</v>
      </c>
      <c r="C43" s="587">
        <f>+'2'!I50</f>
        <v>0</v>
      </c>
      <c r="D43" s="587">
        <f>+'3'!I50</f>
        <v>0</v>
      </c>
      <c r="E43" s="587">
        <f>+'4'!I50</f>
        <v>0</v>
      </c>
      <c r="F43" s="587">
        <f>+'5'!I50</f>
        <v>0</v>
      </c>
      <c r="G43" s="587">
        <f>+'6'!I50</f>
        <v>0</v>
      </c>
      <c r="H43" s="587">
        <f>+'7'!I50</f>
        <v>0</v>
      </c>
      <c r="I43" s="587">
        <f>+'8'!I50</f>
        <v>0</v>
      </c>
      <c r="J43" s="587">
        <f>+'9'!I50</f>
        <v>0</v>
      </c>
      <c r="K43" s="587">
        <f>+'10'!I50</f>
        <v>0</v>
      </c>
      <c r="L43" s="587">
        <f>+'11'!I50</f>
        <v>0</v>
      </c>
      <c r="M43" s="587">
        <f>+'12'!I50</f>
        <v>0</v>
      </c>
      <c r="N43" s="587">
        <f>+'13'!I50</f>
        <v>0</v>
      </c>
      <c r="O43" s="587">
        <f>+'14'!I50</f>
        <v>0</v>
      </c>
      <c r="P43" s="587">
        <f>+'15'!I50</f>
        <v>0</v>
      </c>
      <c r="Q43" s="587">
        <f>+'16'!I50</f>
        <v>0</v>
      </c>
      <c r="R43" s="587">
        <f>+'17'!I50</f>
        <v>0</v>
      </c>
      <c r="S43" s="587">
        <f>+'18'!I50</f>
        <v>0</v>
      </c>
      <c r="T43" s="587">
        <f>+'19'!I50</f>
        <v>0</v>
      </c>
      <c r="U43" s="587">
        <f>+'20'!I50</f>
        <v>0</v>
      </c>
      <c r="V43" s="588">
        <f t="shared" ref="V43:V44" si="4">SUM(B43:U43)</f>
        <v>0</v>
      </c>
    </row>
    <row r="44" spans="1:22" s="589" customFormat="1">
      <c r="A44" s="586" t="str">
        <f>+'1'!A51</f>
        <v>4 SUB-TOTAL COST</v>
      </c>
      <c r="B44" s="587">
        <f>+'1'!I51</f>
        <v>0</v>
      </c>
      <c r="C44" s="587">
        <f>+'2'!I51</f>
        <v>0</v>
      </c>
      <c r="D44" s="587">
        <f>+'3'!I51</f>
        <v>0</v>
      </c>
      <c r="E44" s="587">
        <f>+'4'!I51</f>
        <v>0</v>
      </c>
      <c r="F44" s="587">
        <f>+'5'!I51</f>
        <v>0</v>
      </c>
      <c r="G44" s="587">
        <f>+'6'!I51</f>
        <v>0</v>
      </c>
      <c r="H44" s="587">
        <f>+'7'!I51</f>
        <v>0</v>
      </c>
      <c r="I44" s="587">
        <f>+'8'!I51</f>
        <v>0</v>
      </c>
      <c r="J44" s="587">
        <f>+'9'!I51</f>
        <v>0</v>
      </c>
      <c r="K44" s="587">
        <f>+'10'!I51</f>
        <v>0</v>
      </c>
      <c r="L44" s="587">
        <f>+'11'!I51</f>
        <v>0</v>
      </c>
      <c r="M44" s="587">
        <f>+'12'!I51</f>
        <v>0</v>
      </c>
      <c r="N44" s="587">
        <f>+'13'!I51</f>
        <v>0</v>
      </c>
      <c r="O44" s="587">
        <f>+'14'!I51</f>
        <v>0</v>
      </c>
      <c r="P44" s="587">
        <f>+'15'!I51</f>
        <v>0</v>
      </c>
      <c r="Q44" s="587">
        <f>+'16'!I51</f>
        <v>0</v>
      </c>
      <c r="R44" s="587">
        <f>+'17'!I51</f>
        <v>0</v>
      </c>
      <c r="S44" s="587">
        <f>+'18'!I51</f>
        <v>0</v>
      </c>
      <c r="T44" s="587">
        <f>+'19'!I51</f>
        <v>0</v>
      </c>
      <c r="U44" s="587">
        <f>+'20'!I51</f>
        <v>0</v>
      </c>
      <c r="V44" s="588">
        <f t="shared" si="4"/>
        <v>0</v>
      </c>
    </row>
    <row r="45" spans="1:22">
      <c r="A45" s="572" t="str">
        <f>+'1'!A52</f>
        <v>GENERAL EXPENSES</v>
      </c>
      <c r="B45" s="561">
        <f>+'1'!I52</f>
        <v>0</v>
      </c>
      <c r="C45" s="561">
        <f>+'2'!I52</f>
        <v>0</v>
      </c>
      <c r="D45" s="561">
        <f>+'3'!I52</f>
        <v>0</v>
      </c>
      <c r="E45" s="561">
        <f>+'4'!I52</f>
        <v>0</v>
      </c>
      <c r="F45" s="561">
        <f>+'5'!I52</f>
        <v>0</v>
      </c>
      <c r="G45" s="561">
        <f>+'6'!I52</f>
        <v>0</v>
      </c>
      <c r="H45" s="561">
        <f>+'7'!I52</f>
        <v>0</v>
      </c>
      <c r="I45" s="561">
        <f>+'8'!I52</f>
        <v>0</v>
      </c>
      <c r="J45" s="561">
        <f>+'9'!I52</f>
        <v>0</v>
      </c>
      <c r="K45" s="561">
        <f>+'10'!I52</f>
        <v>0</v>
      </c>
      <c r="L45" s="561">
        <f>+'11'!I52</f>
        <v>0</v>
      </c>
      <c r="M45" s="561">
        <f>+'12'!I52</f>
        <v>0</v>
      </c>
      <c r="N45" s="561">
        <f>+'13'!I52</f>
        <v>0</v>
      </c>
      <c r="O45" s="561">
        <f>+'14'!I52</f>
        <v>0</v>
      </c>
      <c r="P45" s="561">
        <f>+'15'!I52</f>
        <v>0</v>
      </c>
      <c r="Q45" s="561">
        <f>+'16'!I52</f>
        <v>0</v>
      </c>
      <c r="R45" s="561">
        <f>+'17'!I52</f>
        <v>0</v>
      </c>
      <c r="S45" s="561">
        <f>+'18'!I52</f>
        <v>0</v>
      </c>
      <c r="T45" s="561">
        <f>+'19'!I52</f>
        <v>0</v>
      </c>
      <c r="U45" s="561">
        <f>+'20'!I52</f>
        <v>0</v>
      </c>
      <c r="V45" s="580"/>
    </row>
    <row r="46" spans="1:22">
      <c r="A46" s="573" t="str">
        <f>+'1'!A53</f>
        <v>5 General &amp; Admin.Expenses (if applicable)</v>
      </c>
      <c r="B46" s="563">
        <f>+'1'!I53</f>
        <v>0</v>
      </c>
      <c r="C46" s="563">
        <f>+'2'!I53</f>
        <v>0</v>
      </c>
      <c r="D46" s="563">
        <f>+'3'!I53</f>
        <v>0</v>
      </c>
      <c r="E46" s="563">
        <f>+'4'!I53</f>
        <v>0</v>
      </c>
      <c r="F46" s="563">
        <f>+'5'!I53</f>
        <v>0</v>
      </c>
      <c r="G46" s="563">
        <f>+'6'!I53</f>
        <v>0</v>
      </c>
      <c r="H46" s="563">
        <f>+'7'!I53</f>
        <v>0</v>
      </c>
      <c r="I46" s="563">
        <f>+'8'!I53</f>
        <v>0</v>
      </c>
      <c r="J46" s="563">
        <f>+'9'!I53</f>
        <v>0</v>
      </c>
      <c r="K46" s="563">
        <f>+'10'!I53</f>
        <v>0</v>
      </c>
      <c r="L46" s="563">
        <f>+'11'!I53</f>
        <v>0</v>
      </c>
      <c r="M46" s="563">
        <f>+'12'!I53</f>
        <v>0</v>
      </c>
      <c r="N46" s="563">
        <f>+'13'!I53</f>
        <v>0</v>
      </c>
      <c r="O46" s="563">
        <f>+'14'!I53</f>
        <v>0</v>
      </c>
      <c r="P46" s="563">
        <f>+'15'!I53</f>
        <v>0</v>
      </c>
      <c r="Q46" s="563">
        <f>+'16'!I53</f>
        <v>0</v>
      </c>
      <c r="R46" s="563">
        <f>+'17'!I53</f>
        <v>0</v>
      </c>
      <c r="S46" s="563">
        <f>+'18'!I53</f>
        <v>0</v>
      </c>
      <c r="T46" s="563">
        <f>+'19'!I53</f>
        <v>0</v>
      </c>
      <c r="U46" s="563">
        <f>+'20'!I53</f>
        <v>0</v>
      </c>
      <c r="V46" s="577">
        <f>SUM(B46:U46)</f>
        <v>0</v>
      </c>
    </row>
    <row r="47" spans="1:22">
      <c r="A47" s="571" t="str">
        <f>+'1'!A54</f>
        <v>6 Research &amp; Develop. Exp. (if applicable)</v>
      </c>
      <c r="B47" s="563">
        <f>+'1'!I54</f>
        <v>0</v>
      </c>
      <c r="C47" s="563">
        <f>+'2'!I54</f>
        <v>0</v>
      </c>
      <c r="D47" s="563">
        <f>+'3'!I54</f>
        <v>0</v>
      </c>
      <c r="E47" s="563">
        <f>+'4'!I54</f>
        <v>0</v>
      </c>
      <c r="F47" s="563">
        <f>+'5'!I54</f>
        <v>0</v>
      </c>
      <c r="G47" s="563">
        <f>+'6'!I54</f>
        <v>0</v>
      </c>
      <c r="H47" s="563">
        <f>+'7'!I54</f>
        <v>0</v>
      </c>
      <c r="I47" s="563">
        <f>+'8'!I54</f>
        <v>0</v>
      </c>
      <c r="J47" s="563">
        <f>+'9'!I54</f>
        <v>0</v>
      </c>
      <c r="K47" s="563">
        <f>+'10'!I54</f>
        <v>0</v>
      </c>
      <c r="L47" s="563">
        <f>+'11'!I54</f>
        <v>0</v>
      </c>
      <c r="M47" s="563">
        <f>+'12'!I54</f>
        <v>0</v>
      </c>
      <c r="N47" s="563">
        <f>+'13'!I54</f>
        <v>0</v>
      </c>
      <c r="O47" s="563">
        <f>+'14'!I54</f>
        <v>0</v>
      </c>
      <c r="P47" s="563">
        <f>+'15'!I54</f>
        <v>0</v>
      </c>
      <c r="Q47" s="563">
        <f>+'16'!I54</f>
        <v>0</v>
      </c>
      <c r="R47" s="563">
        <f>+'17'!I54</f>
        <v>0</v>
      </c>
      <c r="S47" s="563">
        <f>+'18'!I54</f>
        <v>0</v>
      </c>
      <c r="T47" s="563">
        <f>+'19'!I54</f>
        <v>0</v>
      </c>
      <c r="U47" s="563">
        <f>+'20'!I54</f>
        <v>0</v>
      </c>
      <c r="V47" s="577">
        <f t="shared" ref="V47:V48" si="5">SUM(B47:U47)</f>
        <v>0</v>
      </c>
    </row>
    <row r="48" spans="1:22">
      <c r="A48" s="571" t="str">
        <f>+'1'!A55</f>
        <v>7 Other (if applicable)</v>
      </c>
      <c r="B48" s="563">
        <f>+'1'!I55</f>
        <v>0</v>
      </c>
      <c r="C48" s="563">
        <f>+'2'!I55</f>
        <v>0</v>
      </c>
      <c r="D48" s="563">
        <f>+'3'!I55</f>
        <v>0</v>
      </c>
      <c r="E48" s="563">
        <f>+'4'!I55</f>
        <v>0</v>
      </c>
      <c r="F48" s="563">
        <f>+'5'!I55</f>
        <v>0</v>
      </c>
      <c r="G48" s="563">
        <f>+'6'!I55</f>
        <v>0</v>
      </c>
      <c r="H48" s="563">
        <f>+'7'!I55</f>
        <v>0</v>
      </c>
      <c r="I48" s="563">
        <f>+'8'!I55</f>
        <v>0</v>
      </c>
      <c r="J48" s="563">
        <f>+'9'!I55</f>
        <v>0</v>
      </c>
      <c r="K48" s="563">
        <f>+'10'!I55</f>
        <v>0</v>
      </c>
      <c r="L48" s="563">
        <f>+'11'!I55</f>
        <v>0</v>
      </c>
      <c r="M48" s="563">
        <f>+'12'!I55</f>
        <v>0</v>
      </c>
      <c r="N48" s="563">
        <f>+'13'!I55</f>
        <v>0</v>
      </c>
      <c r="O48" s="563">
        <f>+'14'!I55</f>
        <v>0</v>
      </c>
      <c r="P48" s="563">
        <f>+'15'!I55</f>
        <v>0</v>
      </c>
      <c r="Q48" s="563">
        <f>+'16'!I55</f>
        <v>0</v>
      </c>
      <c r="R48" s="563">
        <f>+'17'!I55</f>
        <v>0</v>
      </c>
      <c r="S48" s="563">
        <f>+'18'!I55</f>
        <v>0</v>
      </c>
      <c r="T48" s="563">
        <f>+'19'!I55</f>
        <v>0</v>
      </c>
      <c r="U48" s="563">
        <f>+'20'!I55</f>
        <v>0</v>
      </c>
      <c r="V48" s="577">
        <f t="shared" si="5"/>
        <v>0</v>
      </c>
    </row>
    <row r="49" spans="1:22">
      <c r="A49" s="386">
        <f>+'1'!A56</f>
        <v>0</v>
      </c>
      <c r="B49" s="563"/>
      <c r="C49" s="563"/>
      <c r="D49" s="563"/>
      <c r="E49" s="563"/>
      <c r="F49" s="563"/>
      <c r="G49" s="563"/>
      <c r="H49" s="563"/>
      <c r="I49" s="563"/>
      <c r="J49" s="563"/>
      <c r="K49" s="563"/>
      <c r="L49" s="563"/>
      <c r="M49" s="563"/>
      <c r="N49" s="563"/>
      <c r="O49" s="563"/>
      <c r="P49" s="563"/>
      <c r="Q49" s="563"/>
      <c r="R49" s="563"/>
      <c r="S49" s="563"/>
      <c r="T49" s="563"/>
      <c r="U49" s="563"/>
      <c r="V49" s="577"/>
    </row>
    <row r="50" spans="1:22" s="589" customFormat="1">
      <c r="A50" s="586" t="s">
        <v>182</v>
      </c>
      <c r="B50" s="587">
        <f>+'1'!I57</f>
        <v>0</v>
      </c>
      <c r="C50" s="587">
        <f>+'2'!I57</f>
        <v>0</v>
      </c>
      <c r="D50" s="587">
        <f>+'3'!I57</f>
        <v>0</v>
      </c>
      <c r="E50" s="587">
        <f>+'4'!I57</f>
        <v>0</v>
      </c>
      <c r="F50" s="587">
        <f>+'5'!I57</f>
        <v>0</v>
      </c>
      <c r="G50" s="587">
        <f>+'6'!I57</f>
        <v>0</v>
      </c>
      <c r="H50" s="587">
        <f>+'7'!I57</f>
        <v>0</v>
      </c>
      <c r="I50" s="587">
        <f>+'8'!I57</f>
        <v>0</v>
      </c>
      <c r="J50" s="587">
        <f>+'9'!I57</f>
        <v>0</v>
      </c>
      <c r="K50" s="587">
        <f>+'10'!I57</f>
        <v>0</v>
      </c>
      <c r="L50" s="587">
        <f>+'11'!I57</f>
        <v>0</v>
      </c>
      <c r="M50" s="587">
        <f>+'12'!I57</f>
        <v>0</v>
      </c>
      <c r="N50" s="587">
        <f>+'13'!I57</f>
        <v>0</v>
      </c>
      <c r="O50" s="587">
        <f>+'14'!I57</f>
        <v>0</v>
      </c>
      <c r="P50" s="587">
        <f>+'15'!I57</f>
        <v>0</v>
      </c>
      <c r="Q50" s="587">
        <f>+'16'!I57</f>
        <v>0</v>
      </c>
      <c r="R50" s="587">
        <f>+'17'!I57</f>
        <v>0</v>
      </c>
      <c r="S50" s="587">
        <f>+'18'!I57</f>
        <v>0</v>
      </c>
      <c r="T50" s="587">
        <f>+'19'!I57</f>
        <v>0</v>
      </c>
      <c r="U50" s="587">
        <f>+'20'!I57</f>
        <v>0</v>
      </c>
      <c r="V50" s="588">
        <f>SUM(B50:U50)</f>
        <v>0</v>
      </c>
    </row>
    <row r="51" spans="1:22">
      <c r="A51" s="383" t="str">
        <f>+'1'!A58</f>
        <v xml:space="preserve">9 </v>
      </c>
      <c r="B51" s="561"/>
      <c r="C51" s="561"/>
      <c r="D51" s="561"/>
      <c r="E51" s="561"/>
      <c r="F51" s="561"/>
      <c r="G51" s="561"/>
      <c r="H51" s="561"/>
      <c r="I51" s="561"/>
      <c r="J51" s="561"/>
      <c r="K51" s="561"/>
      <c r="L51" s="561"/>
      <c r="M51" s="561"/>
      <c r="N51" s="561"/>
      <c r="O51" s="561"/>
      <c r="P51" s="561"/>
      <c r="Q51" s="561"/>
      <c r="R51" s="561"/>
      <c r="S51" s="561"/>
      <c r="T51" s="561"/>
      <c r="U51" s="561"/>
      <c r="V51" s="580"/>
    </row>
    <row r="52" spans="1:22">
      <c r="A52" s="385" t="str">
        <f>+'1'!A59</f>
        <v>10 Sub-total</v>
      </c>
      <c r="B52" s="561">
        <f>+'1'!I59</f>
        <v>0</v>
      </c>
      <c r="C52" s="561">
        <f>+'2'!I59</f>
        <v>0</v>
      </c>
      <c r="D52" s="561">
        <f>+'3'!I59</f>
        <v>0</v>
      </c>
      <c r="E52" s="561">
        <f>+'4'!I59</f>
        <v>0</v>
      </c>
      <c r="F52" s="561">
        <f>+'5'!I59</f>
        <v>0</v>
      </c>
      <c r="G52" s="561">
        <f>+'6'!I59</f>
        <v>0</v>
      </c>
      <c r="H52" s="561">
        <f>+'7'!I59</f>
        <v>0</v>
      </c>
      <c r="I52" s="561">
        <f>+'8'!I59</f>
        <v>0</v>
      </c>
      <c r="J52" s="561">
        <f>+'9'!I59</f>
        <v>0</v>
      </c>
      <c r="K52" s="561">
        <f>+'10'!I59</f>
        <v>0</v>
      </c>
      <c r="L52" s="561">
        <f>+'11'!I59</f>
        <v>0</v>
      </c>
      <c r="M52" s="561">
        <f>+'12'!I59</f>
        <v>0</v>
      </c>
      <c r="N52" s="561">
        <f>+'13'!I59</f>
        <v>0</v>
      </c>
      <c r="O52" s="561">
        <f>+'14'!I59</f>
        <v>0</v>
      </c>
      <c r="P52" s="561">
        <f>+'15'!I59</f>
        <v>0</v>
      </c>
      <c r="Q52" s="561">
        <f>+'16'!I59</f>
        <v>0</v>
      </c>
      <c r="R52" s="561">
        <f>+'17'!I59</f>
        <v>0</v>
      </c>
      <c r="S52" s="561">
        <f>+'18'!I59</f>
        <v>0</v>
      </c>
      <c r="T52" s="561">
        <f>+'19'!I59</f>
        <v>0</v>
      </c>
      <c r="U52" s="561">
        <f>+'20'!I59</f>
        <v>0</v>
      </c>
      <c r="V52" s="580">
        <f>SUM(B52:U52)</f>
        <v>0</v>
      </c>
    </row>
    <row r="53" spans="1:22" s="589" customFormat="1">
      <c r="A53" s="586" t="str">
        <f>+'1'!A60</f>
        <v>11 Profit (5% on item 8 - item 3.9)</v>
      </c>
      <c r="B53" s="587">
        <f>+'1'!I60</f>
        <v>0</v>
      </c>
      <c r="C53" s="587">
        <f>+'2'!I60</f>
        <v>0</v>
      </c>
      <c r="D53" s="587">
        <f>+'3'!I60</f>
        <v>0</v>
      </c>
      <c r="E53" s="587">
        <f>+'4'!I60</f>
        <v>0</v>
      </c>
      <c r="F53" s="587">
        <f>+'5'!I60</f>
        <v>0</v>
      </c>
      <c r="G53" s="587">
        <f>+'6'!I60</f>
        <v>0</v>
      </c>
      <c r="H53" s="587">
        <f>+'7'!I60</f>
        <v>0</v>
      </c>
      <c r="I53" s="587">
        <f>+'8'!I60</f>
        <v>0</v>
      </c>
      <c r="J53" s="587">
        <f>+'9'!I60</f>
        <v>0</v>
      </c>
      <c r="K53" s="587">
        <f>+'10'!I60</f>
        <v>0</v>
      </c>
      <c r="L53" s="587">
        <f>+'11'!I60</f>
        <v>0</v>
      </c>
      <c r="M53" s="587">
        <f>+'12'!I60</f>
        <v>0</v>
      </c>
      <c r="N53" s="587">
        <f>+'13'!I60</f>
        <v>0</v>
      </c>
      <c r="O53" s="587">
        <f>+'14'!I60</f>
        <v>0</v>
      </c>
      <c r="P53" s="587">
        <f>+'15'!I60</f>
        <v>0</v>
      </c>
      <c r="Q53" s="587">
        <f>+'16'!I60</f>
        <v>0</v>
      </c>
      <c r="R53" s="587">
        <f>+'17'!I60</f>
        <v>0</v>
      </c>
      <c r="S53" s="587">
        <f>+'18'!I60</f>
        <v>0</v>
      </c>
      <c r="T53" s="587">
        <f>+'19'!I60</f>
        <v>0</v>
      </c>
      <c r="U53" s="587">
        <f>+'20'!I60</f>
        <v>0</v>
      </c>
      <c r="V53" s="588">
        <f>SUM(B53:U53)</f>
        <v>0</v>
      </c>
    </row>
    <row r="54" spans="1:22">
      <c r="A54" s="342" t="s">
        <v>178</v>
      </c>
      <c r="B54" s="583"/>
      <c r="C54" s="583"/>
      <c r="D54" s="583"/>
      <c r="E54" s="583"/>
      <c r="F54" s="583"/>
      <c r="G54" s="583"/>
      <c r="H54" s="583"/>
      <c r="I54" s="583"/>
      <c r="J54" s="583"/>
      <c r="K54" s="583"/>
      <c r="L54" s="583"/>
      <c r="M54" s="583"/>
      <c r="N54" s="583"/>
      <c r="O54" s="583"/>
      <c r="P54" s="583"/>
      <c r="Q54" s="583"/>
      <c r="R54" s="583"/>
      <c r="S54" s="583"/>
      <c r="T54" s="583"/>
      <c r="U54" s="583"/>
      <c r="V54" s="584">
        <f>+'PSSA2 TOTALE'!J61</f>
        <v>0</v>
      </c>
    </row>
    <row r="55" spans="1:22">
      <c r="A55" s="386">
        <f>+'1'!A62</f>
        <v>13</v>
      </c>
      <c r="B55" s="561"/>
      <c r="C55" s="561"/>
      <c r="D55" s="561"/>
      <c r="E55" s="561"/>
      <c r="F55" s="561"/>
      <c r="G55" s="561"/>
      <c r="H55" s="561"/>
      <c r="I55" s="561"/>
      <c r="J55" s="561"/>
      <c r="K55" s="561"/>
      <c r="L55" s="561"/>
      <c r="M55" s="561"/>
      <c r="N55" s="561"/>
      <c r="O55" s="561"/>
      <c r="P55" s="561"/>
      <c r="Q55" s="561"/>
      <c r="R55" s="561"/>
      <c r="S55" s="561"/>
      <c r="T55" s="561"/>
      <c r="U55" s="561"/>
      <c r="V55" s="580"/>
    </row>
    <row r="56" spans="1:22">
      <c r="A56" s="385" t="str">
        <f>+'1'!A63</f>
        <v>14 Total</v>
      </c>
      <c r="B56" s="561"/>
      <c r="C56" s="561"/>
      <c r="D56" s="561"/>
      <c r="E56" s="561"/>
      <c r="F56" s="561"/>
      <c r="G56" s="561"/>
      <c r="H56" s="561"/>
      <c r="I56" s="561"/>
      <c r="J56" s="561"/>
      <c r="K56" s="561"/>
      <c r="L56" s="561"/>
      <c r="M56" s="561"/>
      <c r="N56" s="561"/>
      <c r="O56" s="561"/>
      <c r="P56" s="561"/>
      <c r="Q56" s="561"/>
      <c r="R56" s="561"/>
      <c r="S56" s="561"/>
      <c r="T56" s="561"/>
      <c r="U56" s="561"/>
      <c r="V56" s="580"/>
    </row>
    <row r="57" spans="1:22">
      <c r="A57" s="385">
        <f>+'1'!A64</f>
        <v>15</v>
      </c>
      <c r="B57" s="561"/>
      <c r="C57" s="561"/>
      <c r="D57" s="561"/>
      <c r="E57" s="561"/>
      <c r="F57" s="561"/>
      <c r="G57" s="561"/>
      <c r="H57" s="561"/>
      <c r="I57" s="561"/>
      <c r="J57" s="561"/>
      <c r="K57" s="561"/>
      <c r="L57" s="561"/>
      <c r="M57" s="561"/>
      <c r="N57" s="561"/>
      <c r="O57" s="561"/>
      <c r="P57" s="561"/>
      <c r="Q57" s="561"/>
      <c r="R57" s="561"/>
      <c r="S57" s="561"/>
      <c r="T57" s="561"/>
      <c r="U57" s="561"/>
      <c r="V57" s="580">
        <f>SUM(B57:U57)</f>
        <v>0</v>
      </c>
    </row>
    <row r="58" spans="1:22" s="589" customFormat="1" ht="13.5" thickBot="1">
      <c r="A58" s="598" t="str">
        <f>+'1'!A65</f>
        <v>16 TOTAL PRICE  FOR ASI</v>
      </c>
      <c r="B58" s="591">
        <f>+'1'!I65</f>
        <v>0</v>
      </c>
      <c r="C58" s="591">
        <f>+'2'!I65</f>
        <v>0</v>
      </c>
      <c r="D58" s="591">
        <f>+'3'!I65</f>
        <v>0</v>
      </c>
      <c r="E58" s="591">
        <f>+'4'!I65</f>
        <v>0</v>
      </c>
      <c r="F58" s="591">
        <f>+'5'!I65</f>
        <v>0</v>
      </c>
      <c r="G58" s="591">
        <f>+'6'!I65</f>
        <v>0</v>
      </c>
      <c r="H58" s="591">
        <f>+'7'!I65</f>
        <v>0</v>
      </c>
      <c r="I58" s="591">
        <f>+'8'!I65</f>
        <v>0</v>
      </c>
      <c r="J58" s="591">
        <f>+'9'!I65</f>
        <v>0</v>
      </c>
      <c r="K58" s="591">
        <f>+'10'!I65</f>
        <v>0</v>
      </c>
      <c r="L58" s="591">
        <f>+'11'!I65</f>
        <v>0</v>
      </c>
      <c r="M58" s="591">
        <f>+'12'!I65</f>
        <v>0</v>
      </c>
      <c r="N58" s="591">
        <f>+'13'!I65</f>
        <v>0</v>
      </c>
      <c r="O58" s="591">
        <f>+'14'!I65</f>
        <v>0</v>
      </c>
      <c r="P58" s="591">
        <f>+'15'!I65</f>
        <v>0</v>
      </c>
      <c r="Q58" s="591">
        <f>+'16'!I65</f>
        <v>0</v>
      </c>
      <c r="R58" s="591">
        <f>+'17'!I65</f>
        <v>0</v>
      </c>
      <c r="S58" s="591">
        <f>+'18'!I65</f>
        <v>0</v>
      </c>
      <c r="T58" s="591">
        <f>+'19'!I65</f>
        <v>0</v>
      </c>
      <c r="U58" s="591">
        <f>+'20'!I65</f>
        <v>0</v>
      </c>
      <c r="V58" s="592">
        <f>SUM(B58:U58)+V54</f>
        <v>0</v>
      </c>
    </row>
  </sheetData>
  <sheetProtection algorithmName="SHA-512" hashValue="xZ0hCYNFerkZpY4EWw0bUOwtxvf6BensjTNlY2ISI0xYP3LZMjwlDr+u+7uU4hjr5C2td0a5X+Tup0OKTOnpFA==" saltValue="egilO+GF0/DAh8oDto3JWg==" spinCount="100000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796875" defaultRowHeight="15.5"/>
  <cols>
    <col min="1" max="1" width="2.7265625" style="1" customWidth="1"/>
    <col min="2" max="2" width="11.453125" style="2" customWidth="1"/>
    <col min="3" max="3" width="79.26953125" style="1" customWidth="1"/>
    <col min="4" max="4" width="27.7265625" style="1" customWidth="1"/>
    <col min="5" max="5" width="27.54296875" style="1" customWidth="1"/>
    <col min="6" max="6" width="19.26953125" style="1" customWidth="1"/>
    <col min="7" max="7" width="11.81640625" style="1" customWidth="1"/>
    <col min="8" max="8" width="11.26953125" style="1" customWidth="1"/>
    <col min="9" max="9" width="11" style="1" customWidth="1"/>
    <col min="10" max="10" width="11.7265625" style="3" customWidth="1"/>
    <col min="11" max="11" width="17.7265625" style="1" hidden="1" customWidth="1"/>
    <col min="12" max="12" width="16.7265625" style="1" hidden="1" customWidth="1"/>
    <col min="13" max="13" width="16.54296875" style="1" hidden="1" customWidth="1"/>
    <col min="14" max="14" width="22.26953125" style="1" customWidth="1"/>
    <col min="15" max="17" width="9.1796875" style="1"/>
    <col min="18" max="18" width="5" style="1" customWidth="1"/>
    <col min="19" max="19" width="11.7265625" style="1" bestFit="1" customWidth="1"/>
    <col min="20" max="16384" width="9.1796875" style="1"/>
  </cols>
  <sheetData>
    <row r="1" spans="2:19" ht="16" thickBot="1"/>
    <row r="2" spans="2:19" ht="23.25" customHeight="1" thickBot="1">
      <c r="B2" s="724" t="s">
        <v>99</v>
      </c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6"/>
    </row>
    <row r="3" spans="2:19" ht="16" thickBot="1">
      <c r="D3" s="4"/>
      <c r="E3" s="5"/>
      <c r="F3" s="5"/>
      <c r="G3" s="5"/>
      <c r="P3" s="5"/>
    </row>
    <row r="4" spans="2:19" s="6" customFormat="1" ht="81.75" customHeight="1" thickBot="1">
      <c r="B4" s="355" t="s">
        <v>100</v>
      </c>
      <c r="C4" s="356" t="s">
        <v>101</v>
      </c>
      <c r="D4" s="357" t="s">
        <v>102</v>
      </c>
      <c r="E4" s="357" t="s">
        <v>103</v>
      </c>
      <c r="F4" s="357" t="s">
        <v>152</v>
      </c>
      <c r="G4" s="357" t="s">
        <v>104</v>
      </c>
      <c r="H4" s="357" t="s">
        <v>105</v>
      </c>
      <c r="I4" s="357" t="s">
        <v>106</v>
      </c>
      <c r="J4" s="358" t="s">
        <v>107</v>
      </c>
      <c r="K4" s="357" t="s">
        <v>150</v>
      </c>
      <c r="L4" s="357" t="s">
        <v>149</v>
      </c>
      <c r="M4" s="356" t="s">
        <v>108</v>
      </c>
      <c r="N4" s="359" t="s">
        <v>159</v>
      </c>
      <c r="O4" s="1"/>
      <c r="S4" s="7"/>
    </row>
    <row r="5" spans="2:19" s="8" customFormat="1" ht="15" customHeight="1">
      <c r="B5" s="216"/>
      <c r="C5" s="474"/>
      <c r="D5" s="217"/>
      <c r="E5" s="217"/>
      <c r="F5" s="218"/>
      <c r="G5" s="218"/>
      <c r="H5" s="218"/>
      <c r="I5" s="475"/>
      <c r="J5" s="447">
        <f>+G5*H5*I5</f>
        <v>0</v>
      </c>
      <c r="K5" s="448"/>
      <c r="L5" s="449"/>
      <c r="M5" s="450"/>
      <c r="N5" s="518">
        <v>0</v>
      </c>
      <c r="O5" s="1"/>
      <c r="S5" s="9"/>
    </row>
    <row r="6" spans="2:19" ht="15" customHeight="1">
      <c r="B6" s="451"/>
      <c r="C6" s="471"/>
      <c r="D6" s="452"/>
      <c r="E6" s="208"/>
      <c r="F6" s="452"/>
      <c r="G6" s="452"/>
      <c r="H6" s="452"/>
      <c r="I6" s="476"/>
      <c r="J6" s="453">
        <f t="shared" ref="J6:J100" si="0">+G6*H6*I6</f>
        <v>0</v>
      </c>
      <c r="K6" s="454"/>
      <c r="L6" s="455"/>
      <c r="M6" s="455"/>
      <c r="N6" s="519"/>
      <c r="S6" s="10"/>
    </row>
    <row r="7" spans="2:19" ht="15" customHeight="1">
      <c r="B7" s="451"/>
      <c r="C7" s="471"/>
      <c r="D7" s="452"/>
      <c r="E7" s="208"/>
      <c r="F7" s="452"/>
      <c r="G7" s="452"/>
      <c r="H7" s="452"/>
      <c r="I7" s="476"/>
      <c r="J7" s="453">
        <f t="shared" si="0"/>
        <v>0</v>
      </c>
      <c r="K7" s="454"/>
      <c r="L7" s="455"/>
      <c r="M7" s="455"/>
      <c r="N7" s="519"/>
      <c r="S7" s="10"/>
    </row>
    <row r="8" spans="2:19" ht="15" customHeight="1">
      <c r="B8" s="451"/>
      <c r="C8" s="471"/>
      <c r="D8" s="452"/>
      <c r="E8" s="208"/>
      <c r="F8" s="452"/>
      <c r="G8" s="452"/>
      <c r="H8" s="452"/>
      <c r="I8" s="476"/>
      <c r="J8" s="453">
        <f t="shared" si="0"/>
        <v>0</v>
      </c>
      <c r="K8" s="454"/>
      <c r="L8" s="455"/>
      <c r="M8" s="455"/>
      <c r="N8" s="519"/>
      <c r="S8" s="10"/>
    </row>
    <row r="9" spans="2:19" ht="15" customHeight="1">
      <c r="B9" s="451"/>
      <c r="C9" s="471"/>
      <c r="D9" s="452"/>
      <c r="E9" s="208"/>
      <c r="F9" s="452"/>
      <c r="G9" s="452"/>
      <c r="H9" s="452"/>
      <c r="I9" s="476"/>
      <c r="J9" s="453">
        <f t="shared" si="0"/>
        <v>0</v>
      </c>
      <c r="K9" s="454"/>
      <c r="L9" s="455"/>
      <c r="M9" s="455"/>
      <c r="N9" s="519"/>
      <c r="S9" s="10"/>
    </row>
    <row r="10" spans="2:19" ht="15" customHeight="1">
      <c r="B10" s="451"/>
      <c r="C10" s="471"/>
      <c r="D10" s="452"/>
      <c r="E10" s="208"/>
      <c r="F10" s="452"/>
      <c r="G10" s="452"/>
      <c r="H10" s="452"/>
      <c r="I10" s="476"/>
      <c r="J10" s="453">
        <f t="shared" si="0"/>
        <v>0</v>
      </c>
      <c r="K10" s="454"/>
      <c r="L10" s="455"/>
      <c r="M10" s="455"/>
      <c r="N10" s="519"/>
      <c r="S10" s="10"/>
    </row>
    <row r="11" spans="2:19" ht="15" customHeight="1">
      <c r="B11" s="451"/>
      <c r="C11" s="471"/>
      <c r="D11" s="452"/>
      <c r="E11" s="208"/>
      <c r="F11" s="452"/>
      <c r="G11" s="452"/>
      <c r="H11" s="452"/>
      <c r="I11" s="476"/>
      <c r="J11" s="453">
        <f t="shared" si="0"/>
        <v>0</v>
      </c>
      <c r="K11" s="454"/>
      <c r="L11" s="455"/>
      <c r="M11" s="455"/>
      <c r="N11" s="519"/>
      <c r="S11" s="10"/>
    </row>
    <row r="12" spans="2:19" ht="15" customHeight="1">
      <c r="B12" s="451"/>
      <c r="C12" s="471"/>
      <c r="D12" s="452"/>
      <c r="E12" s="208"/>
      <c r="F12" s="452"/>
      <c r="G12" s="452"/>
      <c r="H12" s="452"/>
      <c r="I12" s="476"/>
      <c r="J12" s="453">
        <f t="shared" si="0"/>
        <v>0</v>
      </c>
      <c r="K12" s="454"/>
      <c r="L12" s="455"/>
      <c r="M12" s="455"/>
      <c r="N12" s="519"/>
      <c r="S12" s="10"/>
    </row>
    <row r="13" spans="2:19" ht="15" customHeight="1">
      <c r="B13" s="451"/>
      <c r="C13" s="471"/>
      <c r="D13" s="452"/>
      <c r="E13" s="208"/>
      <c r="F13" s="452"/>
      <c r="G13" s="452"/>
      <c r="H13" s="452"/>
      <c r="I13" s="476"/>
      <c r="J13" s="453">
        <f t="shared" si="0"/>
        <v>0</v>
      </c>
      <c r="K13" s="454"/>
      <c r="L13" s="455"/>
      <c r="M13" s="455"/>
      <c r="N13" s="519"/>
      <c r="S13" s="10"/>
    </row>
    <row r="14" spans="2:19" ht="15" customHeight="1">
      <c r="B14" s="451"/>
      <c r="C14" s="471"/>
      <c r="D14" s="452"/>
      <c r="E14" s="208"/>
      <c r="F14" s="452"/>
      <c r="G14" s="452"/>
      <c r="H14" s="452"/>
      <c r="I14" s="476"/>
      <c r="J14" s="453">
        <f t="shared" si="0"/>
        <v>0</v>
      </c>
      <c r="K14" s="454"/>
      <c r="L14" s="455"/>
      <c r="M14" s="455"/>
      <c r="N14" s="519"/>
      <c r="S14" s="10"/>
    </row>
    <row r="15" spans="2:19" ht="15" customHeight="1">
      <c r="B15" s="451"/>
      <c r="C15" s="471"/>
      <c r="D15" s="452"/>
      <c r="E15" s="208"/>
      <c r="F15" s="452"/>
      <c r="G15" s="452"/>
      <c r="H15" s="452"/>
      <c r="I15" s="476"/>
      <c r="J15" s="453">
        <f t="shared" si="0"/>
        <v>0</v>
      </c>
      <c r="K15" s="454"/>
      <c r="L15" s="455"/>
      <c r="M15" s="455"/>
      <c r="N15" s="519"/>
      <c r="S15" s="10"/>
    </row>
    <row r="16" spans="2:19" ht="15" customHeight="1">
      <c r="B16" s="451"/>
      <c r="C16" s="471"/>
      <c r="D16" s="452"/>
      <c r="E16" s="208"/>
      <c r="F16" s="452"/>
      <c r="G16" s="452"/>
      <c r="H16" s="452"/>
      <c r="I16" s="476"/>
      <c r="J16" s="453">
        <f t="shared" si="0"/>
        <v>0</v>
      </c>
      <c r="K16" s="454"/>
      <c r="L16" s="455"/>
      <c r="M16" s="455"/>
      <c r="N16" s="519"/>
      <c r="S16" s="10"/>
    </row>
    <row r="17" spans="2:19" ht="15" customHeight="1">
      <c r="B17" s="451"/>
      <c r="C17" s="471"/>
      <c r="D17" s="452"/>
      <c r="E17" s="208"/>
      <c r="F17" s="452"/>
      <c r="G17" s="452"/>
      <c r="H17" s="452"/>
      <c r="I17" s="476"/>
      <c r="J17" s="453">
        <f t="shared" si="0"/>
        <v>0</v>
      </c>
      <c r="K17" s="454"/>
      <c r="L17" s="455"/>
      <c r="M17" s="455"/>
      <c r="N17" s="519"/>
      <c r="S17" s="10"/>
    </row>
    <row r="18" spans="2:19" ht="15" customHeight="1">
      <c r="B18" s="451"/>
      <c r="C18" s="471"/>
      <c r="D18" s="452"/>
      <c r="E18" s="208"/>
      <c r="F18" s="452"/>
      <c r="G18" s="452"/>
      <c r="H18" s="452"/>
      <c r="I18" s="476"/>
      <c r="J18" s="453">
        <f t="shared" si="0"/>
        <v>0</v>
      </c>
      <c r="K18" s="454"/>
      <c r="L18" s="455"/>
      <c r="M18" s="455"/>
      <c r="N18" s="519"/>
      <c r="S18" s="10"/>
    </row>
    <row r="19" spans="2:19" ht="15" customHeight="1">
      <c r="B19" s="451"/>
      <c r="C19" s="471"/>
      <c r="D19" s="452"/>
      <c r="E19" s="208"/>
      <c r="F19" s="452"/>
      <c r="G19" s="452"/>
      <c r="H19" s="452"/>
      <c r="I19" s="476"/>
      <c r="J19" s="453">
        <f t="shared" si="0"/>
        <v>0</v>
      </c>
      <c r="K19" s="454"/>
      <c r="L19" s="455"/>
      <c r="M19" s="455"/>
      <c r="N19" s="519"/>
      <c r="S19" s="10"/>
    </row>
    <row r="20" spans="2:19" ht="15" customHeight="1">
      <c r="B20" s="451"/>
      <c r="C20" s="471"/>
      <c r="D20" s="452"/>
      <c r="E20" s="208"/>
      <c r="F20" s="452"/>
      <c r="G20" s="452"/>
      <c r="H20" s="452"/>
      <c r="I20" s="476"/>
      <c r="J20" s="453">
        <f t="shared" si="0"/>
        <v>0</v>
      </c>
      <c r="K20" s="454"/>
      <c r="L20" s="455"/>
      <c r="M20" s="455"/>
      <c r="N20" s="519"/>
      <c r="S20" s="10"/>
    </row>
    <row r="21" spans="2:19" ht="15" customHeight="1">
      <c r="B21" s="451"/>
      <c r="C21" s="471"/>
      <c r="D21" s="452"/>
      <c r="E21" s="208"/>
      <c r="F21" s="452"/>
      <c r="G21" s="452"/>
      <c r="H21" s="452"/>
      <c r="I21" s="476"/>
      <c r="J21" s="453">
        <f t="shared" si="0"/>
        <v>0</v>
      </c>
      <c r="K21" s="454"/>
      <c r="L21" s="455"/>
      <c r="M21" s="455"/>
      <c r="N21" s="519"/>
      <c r="S21" s="10"/>
    </row>
    <row r="22" spans="2:19" ht="15" customHeight="1">
      <c r="B22" s="451"/>
      <c r="C22" s="471"/>
      <c r="D22" s="452"/>
      <c r="E22" s="208"/>
      <c r="F22" s="452"/>
      <c r="G22" s="452"/>
      <c r="H22" s="452"/>
      <c r="I22" s="476"/>
      <c r="J22" s="453">
        <f t="shared" si="0"/>
        <v>0</v>
      </c>
      <c r="K22" s="454"/>
      <c r="L22" s="455"/>
      <c r="M22" s="455"/>
      <c r="N22" s="519"/>
      <c r="S22" s="10"/>
    </row>
    <row r="23" spans="2:19" ht="15" customHeight="1">
      <c r="B23" s="451"/>
      <c r="C23" s="471"/>
      <c r="D23" s="452"/>
      <c r="E23" s="208"/>
      <c r="F23" s="452"/>
      <c r="G23" s="452"/>
      <c r="H23" s="452"/>
      <c r="I23" s="476"/>
      <c r="J23" s="453">
        <f t="shared" si="0"/>
        <v>0</v>
      </c>
      <c r="K23" s="454"/>
      <c r="L23" s="455"/>
      <c r="M23" s="455"/>
      <c r="N23" s="519"/>
      <c r="S23" s="10"/>
    </row>
    <row r="24" spans="2:19" ht="15" customHeight="1">
      <c r="B24" s="451"/>
      <c r="C24" s="471"/>
      <c r="D24" s="452"/>
      <c r="E24" s="208"/>
      <c r="F24" s="452"/>
      <c r="G24" s="452"/>
      <c r="H24" s="452"/>
      <c r="I24" s="476"/>
      <c r="J24" s="453">
        <f t="shared" si="0"/>
        <v>0</v>
      </c>
      <c r="K24" s="454"/>
      <c r="L24" s="455"/>
      <c r="M24" s="455"/>
      <c r="N24" s="519"/>
      <c r="S24" s="10"/>
    </row>
    <row r="25" spans="2:19" ht="15" customHeight="1">
      <c r="B25" s="451"/>
      <c r="C25" s="471"/>
      <c r="D25" s="452"/>
      <c r="E25" s="208"/>
      <c r="F25" s="452"/>
      <c r="G25" s="452"/>
      <c r="H25" s="452"/>
      <c r="I25" s="476"/>
      <c r="J25" s="453">
        <f t="shared" si="0"/>
        <v>0</v>
      </c>
      <c r="K25" s="454"/>
      <c r="L25" s="455"/>
      <c r="M25" s="455"/>
      <c r="N25" s="519"/>
      <c r="S25" s="10"/>
    </row>
    <row r="26" spans="2:19" ht="15" customHeight="1">
      <c r="B26" s="451"/>
      <c r="C26" s="471"/>
      <c r="D26" s="452"/>
      <c r="E26" s="208"/>
      <c r="F26" s="452"/>
      <c r="G26" s="452"/>
      <c r="H26" s="452"/>
      <c r="I26" s="476"/>
      <c r="J26" s="453">
        <f t="shared" si="0"/>
        <v>0</v>
      </c>
      <c r="K26" s="454"/>
      <c r="L26" s="455"/>
      <c r="M26" s="455"/>
      <c r="N26" s="519"/>
      <c r="S26" s="10"/>
    </row>
    <row r="27" spans="2:19" ht="15" customHeight="1">
      <c r="B27" s="451"/>
      <c r="C27" s="471"/>
      <c r="D27" s="452"/>
      <c r="E27" s="208"/>
      <c r="F27" s="452"/>
      <c r="G27" s="452"/>
      <c r="H27" s="452"/>
      <c r="I27" s="476"/>
      <c r="J27" s="453">
        <f t="shared" si="0"/>
        <v>0</v>
      </c>
      <c r="K27" s="454"/>
      <c r="L27" s="455"/>
      <c r="M27" s="455"/>
      <c r="N27" s="519"/>
      <c r="S27" s="10"/>
    </row>
    <row r="28" spans="2:19" ht="15" customHeight="1">
      <c r="B28" s="451"/>
      <c r="C28" s="471"/>
      <c r="D28" s="452"/>
      <c r="E28" s="208"/>
      <c r="F28" s="452"/>
      <c r="G28" s="452"/>
      <c r="H28" s="452"/>
      <c r="I28" s="476"/>
      <c r="J28" s="453">
        <f t="shared" si="0"/>
        <v>0</v>
      </c>
      <c r="K28" s="454"/>
      <c r="L28" s="455"/>
      <c r="M28" s="455"/>
      <c r="N28" s="519"/>
      <c r="S28" s="10"/>
    </row>
    <row r="29" spans="2:19" ht="15" customHeight="1">
      <c r="B29" s="451"/>
      <c r="C29" s="471"/>
      <c r="D29" s="452"/>
      <c r="E29" s="208"/>
      <c r="F29" s="452"/>
      <c r="G29" s="452"/>
      <c r="H29" s="452"/>
      <c r="I29" s="476"/>
      <c r="J29" s="453">
        <f t="shared" si="0"/>
        <v>0</v>
      </c>
      <c r="K29" s="454"/>
      <c r="L29" s="455"/>
      <c r="M29" s="455"/>
      <c r="N29" s="519"/>
      <c r="S29" s="10"/>
    </row>
    <row r="30" spans="2:19" ht="15" customHeight="1">
      <c r="B30" s="451"/>
      <c r="C30" s="471"/>
      <c r="D30" s="452"/>
      <c r="E30" s="208"/>
      <c r="F30" s="452"/>
      <c r="G30" s="452"/>
      <c r="H30" s="452"/>
      <c r="I30" s="476"/>
      <c r="J30" s="453">
        <f t="shared" si="0"/>
        <v>0</v>
      </c>
      <c r="K30" s="454"/>
      <c r="L30" s="455"/>
      <c r="M30" s="455"/>
      <c r="N30" s="519"/>
      <c r="S30" s="10"/>
    </row>
    <row r="31" spans="2:19" ht="15" customHeight="1">
      <c r="B31" s="451"/>
      <c r="C31" s="471"/>
      <c r="D31" s="452"/>
      <c r="E31" s="208"/>
      <c r="F31" s="452"/>
      <c r="G31" s="452"/>
      <c r="H31" s="452"/>
      <c r="I31" s="476"/>
      <c r="J31" s="453">
        <f t="shared" si="0"/>
        <v>0</v>
      </c>
      <c r="K31" s="454"/>
      <c r="L31" s="455"/>
      <c r="M31" s="455"/>
      <c r="N31" s="519"/>
      <c r="S31" s="10"/>
    </row>
    <row r="32" spans="2:19" ht="15" customHeight="1">
      <c r="B32" s="451"/>
      <c r="C32" s="471"/>
      <c r="D32" s="452"/>
      <c r="E32" s="208"/>
      <c r="F32" s="452"/>
      <c r="G32" s="452"/>
      <c r="H32" s="452"/>
      <c r="I32" s="476"/>
      <c r="J32" s="453">
        <f t="shared" si="0"/>
        <v>0</v>
      </c>
      <c r="K32" s="454"/>
      <c r="L32" s="455"/>
      <c r="M32" s="455"/>
      <c r="N32" s="519"/>
      <c r="S32" s="10"/>
    </row>
    <row r="33" spans="2:19" ht="15" customHeight="1">
      <c r="B33" s="451"/>
      <c r="C33" s="471"/>
      <c r="D33" s="452"/>
      <c r="E33" s="208"/>
      <c r="F33" s="452"/>
      <c r="G33" s="452"/>
      <c r="H33" s="452"/>
      <c r="I33" s="476"/>
      <c r="J33" s="453">
        <f t="shared" si="0"/>
        <v>0</v>
      </c>
      <c r="K33" s="454"/>
      <c r="L33" s="455"/>
      <c r="M33" s="455"/>
      <c r="N33" s="519"/>
      <c r="S33" s="10"/>
    </row>
    <row r="34" spans="2:19" ht="15" customHeight="1">
      <c r="B34" s="451"/>
      <c r="C34" s="471"/>
      <c r="D34" s="452"/>
      <c r="E34" s="208"/>
      <c r="F34" s="452"/>
      <c r="G34" s="452"/>
      <c r="H34" s="452"/>
      <c r="I34" s="476"/>
      <c r="J34" s="453">
        <f t="shared" si="0"/>
        <v>0</v>
      </c>
      <c r="K34" s="454"/>
      <c r="L34" s="455"/>
      <c r="M34" s="455"/>
      <c r="N34" s="519"/>
      <c r="S34" s="10"/>
    </row>
    <row r="35" spans="2:19" ht="15" customHeight="1">
      <c r="B35" s="451"/>
      <c r="C35" s="471"/>
      <c r="D35" s="452"/>
      <c r="E35" s="208"/>
      <c r="F35" s="452"/>
      <c r="G35" s="452"/>
      <c r="H35" s="452"/>
      <c r="I35" s="476"/>
      <c r="J35" s="453">
        <f t="shared" si="0"/>
        <v>0</v>
      </c>
      <c r="K35" s="454"/>
      <c r="L35" s="455"/>
      <c r="M35" s="455"/>
      <c r="N35" s="519"/>
      <c r="S35" s="10"/>
    </row>
    <row r="36" spans="2:19" ht="15" customHeight="1">
      <c r="B36" s="451"/>
      <c r="C36" s="471"/>
      <c r="D36" s="452"/>
      <c r="E36" s="208"/>
      <c r="F36" s="452"/>
      <c r="G36" s="452"/>
      <c r="H36" s="452"/>
      <c r="I36" s="476"/>
      <c r="J36" s="453">
        <f t="shared" si="0"/>
        <v>0</v>
      </c>
      <c r="K36" s="454"/>
      <c r="L36" s="455"/>
      <c r="M36" s="455"/>
      <c r="N36" s="519"/>
      <c r="S36" s="10"/>
    </row>
    <row r="37" spans="2:19" ht="15" customHeight="1">
      <c r="B37" s="451"/>
      <c r="C37" s="471"/>
      <c r="D37" s="452"/>
      <c r="E37" s="208"/>
      <c r="F37" s="452"/>
      <c r="G37" s="452"/>
      <c r="H37" s="452"/>
      <c r="I37" s="476"/>
      <c r="J37" s="453">
        <f t="shared" si="0"/>
        <v>0</v>
      </c>
      <c r="K37" s="454"/>
      <c r="L37" s="455"/>
      <c r="M37" s="455"/>
      <c r="N37" s="519"/>
      <c r="S37" s="10"/>
    </row>
    <row r="38" spans="2:19" ht="15" customHeight="1">
      <c r="B38" s="451"/>
      <c r="C38" s="471"/>
      <c r="D38" s="452"/>
      <c r="E38" s="208"/>
      <c r="F38" s="452"/>
      <c r="G38" s="452"/>
      <c r="H38" s="452"/>
      <c r="I38" s="476"/>
      <c r="J38" s="453">
        <f t="shared" si="0"/>
        <v>0</v>
      </c>
      <c r="K38" s="454"/>
      <c r="L38" s="455"/>
      <c r="M38" s="455"/>
      <c r="N38" s="519"/>
      <c r="S38" s="10"/>
    </row>
    <row r="39" spans="2:19" ht="15" customHeight="1">
      <c r="B39" s="451"/>
      <c r="C39" s="471"/>
      <c r="D39" s="452"/>
      <c r="E39" s="208"/>
      <c r="F39" s="452"/>
      <c r="G39" s="452"/>
      <c r="H39" s="452"/>
      <c r="I39" s="476"/>
      <c r="J39" s="453">
        <f t="shared" si="0"/>
        <v>0</v>
      </c>
      <c r="K39" s="454"/>
      <c r="L39" s="455"/>
      <c r="M39" s="455"/>
      <c r="N39" s="519"/>
      <c r="S39" s="10"/>
    </row>
    <row r="40" spans="2:19" ht="15" customHeight="1">
      <c r="B40" s="451"/>
      <c r="C40" s="471"/>
      <c r="D40" s="452"/>
      <c r="E40" s="208"/>
      <c r="F40" s="452"/>
      <c r="G40" s="452"/>
      <c r="H40" s="452"/>
      <c r="I40" s="476"/>
      <c r="J40" s="453">
        <f t="shared" si="0"/>
        <v>0</v>
      </c>
      <c r="K40" s="454"/>
      <c r="L40" s="455"/>
      <c r="M40" s="455"/>
      <c r="N40" s="519"/>
      <c r="S40" s="10"/>
    </row>
    <row r="41" spans="2:19" ht="15" customHeight="1">
      <c r="B41" s="451"/>
      <c r="C41" s="471"/>
      <c r="D41" s="452"/>
      <c r="E41" s="208"/>
      <c r="F41" s="452"/>
      <c r="G41" s="452"/>
      <c r="H41" s="452"/>
      <c r="I41" s="476"/>
      <c r="J41" s="453">
        <f t="shared" si="0"/>
        <v>0</v>
      </c>
      <c r="K41" s="454"/>
      <c r="L41" s="455"/>
      <c r="M41" s="455"/>
      <c r="N41" s="519"/>
      <c r="S41" s="10"/>
    </row>
    <row r="42" spans="2:19" ht="15" customHeight="1">
      <c r="B42" s="451"/>
      <c r="C42" s="471"/>
      <c r="D42" s="452"/>
      <c r="E42" s="208"/>
      <c r="F42" s="452"/>
      <c r="G42" s="452"/>
      <c r="H42" s="452"/>
      <c r="I42" s="476"/>
      <c r="J42" s="453">
        <f t="shared" si="0"/>
        <v>0</v>
      </c>
      <c r="K42" s="454"/>
      <c r="L42" s="455"/>
      <c r="M42" s="455"/>
      <c r="N42" s="519"/>
      <c r="S42" s="10"/>
    </row>
    <row r="43" spans="2:19" ht="15" customHeight="1">
      <c r="B43" s="451"/>
      <c r="C43" s="471"/>
      <c r="D43" s="452"/>
      <c r="E43" s="208"/>
      <c r="F43" s="452"/>
      <c r="G43" s="452"/>
      <c r="H43" s="452"/>
      <c r="I43" s="476"/>
      <c r="J43" s="453">
        <f t="shared" si="0"/>
        <v>0</v>
      </c>
      <c r="K43" s="454"/>
      <c r="L43" s="455"/>
      <c r="M43" s="455"/>
      <c r="N43" s="519"/>
      <c r="S43" s="10"/>
    </row>
    <row r="44" spans="2:19" ht="15" customHeight="1">
      <c r="B44" s="451"/>
      <c r="C44" s="471"/>
      <c r="D44" s="452"/>
      <c r="E44" s="208"/>
      <c r="F44" s="452"/>
      <c r="G44" s="452"/>
      <c r="H44" s="452"/>
      <c r="I44" s="476"/>
      <c r="J44" s="453">
        <f t="shared" si="0"/>
        <v>0</v>
      </c>
      <c r="K44" s="454"/>
      <c r="L44" s="455"/>
      <c r="M44" s="455"/>
      <c r="N44" s="519"/>
      <c r="S44" s="10"/>
    </row>
    <row r="45" spans="2:19" ht="15" customHeight="1">
      <c r="B45" s="451"/>
      <c r="C45" s="471"/>
      <c r="D45" s="452"/>
      <c r="E45" s="208"/>
      <c r="F45" s="452"/>
      <c r="G45" s="452"/>
      <c r="H45" s="452"/>
      <c r="I45" s="476"/>
      <c r="J45" s="453">
        <f t="shared" si="0"/>
        <v>0</v>
      </c>
      <c r="K45" s="454"/>
      <c r="L45" s="455"/>
      <c r="M45" s="455"/>
      <c r="N45" s="519"/>
      <c r="S45" s="10"/>
    </row>
    <row r="46" spans="2:19" ht="15" customHeight="1">
      <c r="B46" s="451"/>
      <c r="C46" s="471"/>
      <c r="D46" s="452"/>
      <c r="E46" s="208"/>
      <c r="F46" s="452"/>
      <c r="G46" s="452"/>
      <c r="H46" s="452"/>
      <c r="I46" s="476"/>
      <c r="J46" s="453">
        <f t="shared" si="0"/>
        <v>0</v>
      </c>
      <c r="K46" s="454"/>
      <c r="L46" s="455"/>
      <c r="M46" s="455"/>
      <c r="N46" s="519"/>
      <c r="S46" s="10"/>
    </row>
    <row r="47" spans="2:19" ht="15" customHeight="1">
      <c r="B47" s="451"/>
      <c r="C47" s="471"/>
      <c r="D47" s="452"/>
      <c r="E47" s="208"/>
      <c r="F47" s="452"/>
      <c r="G47" s="452"/>
      <c r="H47" s="452"/>
      <c r="I47" s="476"/>
      <c r="J47" s="453">
        <f t="shared" si="0"/>
        <v>0</v>
      </c>
      <c r="K47" s="454"/>
      <c r="L47" s="455"/>
      <c r="M47" s="455"/>
      <c r="N47" s="519"/>
      <c r="S47" s="10"/>
    </row>
    <row r="48" spans="2:19" ht="15" customHeight="1">
      <c r="B48" s="451"/>
      <c r="C48" s="471"/>
      <c r="D48" s="452"/>
      <c r="E48" s="208"/>
      <c r="F48" s="452"/>
      <c r="G48" s="452"/>
      <c r="H48" s="452"/>
      <c r="I48" s="476"/>
      <c r="J48" s="453">
        <f t="shared" si="0"/>
        <v>0</v>
      </c>
      <c r="K48" s="454"/>
      <c r="L48" s="455"/>
      <c r="M48" s="455"/>
      <c r="N48" s="519"/>
      <c r="S48" s="10"/>
    </row>
    <row r="49" spans="2:19" ht="15" customHeight="1">
      <c r="B49" s="451"/>
      <c r="C49" s="471"/>
      <c r="D49" s="452"/>
      <c r="E49" s="208"/>
      <c r="F49" s="452"/>
      <c r="G49" s="452"/>
      <c r="H49" s="452"/>
      <c r="I49" s="476"/>
      <c r="J49" s="453">
        <f t="shared" si="0"/>
        <v>0</v>
      </c>
      <c r="K49" s="454"/>
      <c r="L49" s="455"/>
      <c r="M49" s="455"/>
      <c r="N49" s="519"/>
      <c r="S49" s="10"/>
    </row>
    <row r="50" spans="2:19" ht="15" customHeight="1">
      <c r="B50" s="451"/>
      <c r="C50" s="471"/>
      <c r="D50" s="452"/>
      <c r="E50" s="208"/>
      <c r="F50" s="452"/>
      <c r="G50" s="452"/>
      <c r="H50" s="452"/>
      <c r="I50" s="476"/>
      <c r="J50" s="453">
        <f t="shared" si="0"/>
        <v>0</v>
      </c>
      <c r="K50" s="454"/>
      <c r="L50" s="455"/>
      <c r="M50" s="455"/>
      <c r="N50" s="519"/>
      <c r="S50" s="10"/>
    </row>
    <row r="51" spans="2:19" ht="15" customHeight="1">
      <c r="B51" s="451"/>
      <c r="C51" s="471"/>
      <c r="D51" s="452"/>
      <c r="E51" s="208"/>
      <c r="F51" s="452"/>
      <c r="G51" s="452"/>
      <c r="H51" s="452"/>
      <c r="I51" s="476"/>
      <c r="J51" s="453">
        <f t="shared" si="0"/>
        <v>0</v>
      </c>
      <c r="K51" s="454"/>
      <c r="L51" s="455"/>
      <c r="M51" s="455"/>
      <c r="N51" s="519"/>
      <c r="S51" s="10"/>
    </row>
    <row r="52" spans="2:19" ht="15" customHeight="1">
      <c r="B52" s="451"/>
      <c r="C52" s="471"/>
      <c r="D52" s="452"/>
      <c r="E52" s="208"/>
      <c r="F52" s="452"/>
      <c r="G52" s="452"/>
      <c r="H52" s="452"/>
      <c r="I52" s="476"/>
      <c r="J52" s="453">
        <f t="shared" si="0"/>
        <v>0</v>
      </c>
      <c r="K52" s="454"/>
      <c r="L52" s="455"/>
      <c r="M52" s="455"/>
      <c r="N52" s="519"/>
      <c r="S52" s="10"/>
    </row>
    <row r="53" spans="2:19" ht="15" customHeight="1">
      <c r="B53" s="451"/>
      <c r="C53" s="471"/>
      <c r="D53" s="452"/>
      <c r="E53" s="208"/>
      <c r="F53" s="452"/>
      <c r="G53" s="452"/>
      <c r="H53" s="452"/>
      <c r="I53" s="476"/>
      <c r="J53" s="453">
        <f t="shared" si="0"/>
        <v>0</v>
      </c>
      <c r="K53" s="454"/>
      <c r="L53" s="455"/>
      <c r="M53" s="455"/>
      <c r="N53" s="519"/>
      <c r="S53" s="10"/>
    </row>
    <row r="54" spans="2:19" ht="15" customHeight="1">
      <c r="B54" s="451"/>
      <c r="C54" s="471"/>
      <c r="D54" s="452"/>
      <c r="E54" s="208"/>
      <c r="F54" s="452"/>
      <c r="G54" s="452"/>
      <c r="H54" s="452"/>
      <c r="I54" s="476"/>
      <c r="J54" s="453">
        <f t="shared" si="0"/>
        <v>0</v>
      </c>
      <c r="K54" s="454"/>
      <c r="L54" s="455"/>
      <c r="M54" s="455"/>
      <c r="N54" s="519"/>
      <c r="S54" s="10"/>
    </row>
    <row r="55" spans="2:19" ht="15" customHeight="1">
      <c r="B55" s="451"/>
      <c r="C55" s="471"/>
      <c r="D55" s="452"/>
      <c r="E55" s="208"/>
      <c r="F55" s="452"/>
      <c r="G55" s="452"/>
      <c r="H55" s="452"/>
      <c r="I55" s="476"/>
      <c r="J55" s="453">
        <f t="shared" si="0"/>
        <v>0</v>
      </c>
      <c r="K55" s="454"/>
      <c r="L55" s="455"/>
      <c r="M55" s="455"/>
      <c r="N55" s="519"/>
      <c r="S55" s="10"/>
    </row>
    <row r="56" spans="2:19" ht="15" customHeight="1">
      <c r="B56" s="451"/>
      <c r="C56" s="471"/>
      <c r="D56" s="452"/>
      <c r="E56" s="208"/>
      <c r="F56" s="452"/>
      <c r="G56" s="452"/>
      <c r="H56" s="452"/>
      <c r="I56" s="476"/>
      <c r="J56" s="453">
        <f t="shared" si="0"/>
        <v>0</v>
      </c>
      <c r="K56" s="454"/>
      <c r="L56" s="455"/>
      <c r="M56" s="455"/>
      <c r="N56" s="519"/>
      <c r="S56" s="10"/>
    </row>
    <row r="57" spans="2:19" ht="15" customHeight="1">
      <c r="B57" s="451"/>
      <c r="C57" s="471"/>
      <c r="D57" s="452"/>
      <c r="E57" s="208"/>
      <c r="F57" s="452"/>
      <c r="G57" s="452"/>
      <c r="H57" s="452"/>
      <c r="I57" s="476"/>
      <c r="J57" s="453">
        <f t="shared" si="0"/>
        <v>0</v>
      </c>
      <c r="K57" s="454"/>
      <c r="L57" s="455"/>
      <c r="M57" s="455"/>
      <c r="N57" s="519"/>
      <c r="S57" s="10"/>
    </row>
    <row r="58" spans="2:19" ht="15" customHeight="1">
      <c r="B58" s="451"/>
      <c r="C58" s="471"/>
      <c r="D58" s="452"/>
      <c r="E58" s="208"/>
      <c r="F58" s="452"/>
      <c r="G58" s="452"/>
      <c r="H58" s="452"/>
      <c r="I58" s="476"/>
      <c r="J58" s="453">
        <f t="shared" si="0"/>
        <v>0</v>
      </c>
      <c r="K58" s="454"/>
      <c r="L58" s="455"/>
      <c r="M58" s="455"/>
      <c r="N58" s="519"/>
      <c r="S58" s="10"/>
    </row>
    <row r="59" spans="2:19" ht="15" customHeight="1">
      <c r="B59" s="451"/>
      <c r="C59" s="471"/>
      <c r="D59" s="452"/>
      <c r="E59" s="208"/>
      <c r="F59" s="452"/>
      <c r="G59" s="452"/>
      <c r="H59" s="452"/>
      <c r="I59" s="476"/>
      <c r="J59" s="453">
        <f t="shared" si="0"/>
        <v>0</v>
      </c>
      <c r="K59" s="454"/>
      <c r="L59" s="455"/>
      <c r="M59" s="455"/>
      <c r="N59" s="519"/>
      <c r="S59" s="10"/>
    </row>
    <row r="60" spans="2:19" ht="15" customHeight="1">
      <c r="B60" s="451"/>
      <c r="C60" s="471"/>
      <c r="D60" s="452"/>
      <c r="E60" s="208"/>
      <c r="F60" s="452"/>
      <c r="G60" s="452"/>
      <c r="H60" s="452"/>
      <c r="I60" s="476"/>
      <c r="J60" s="453">
        <f t="shared" si="0"/>
        <v>0</v>
      </c>
      <c r="K60" s="454"/>
      <c r="L60" s="455"/>
      <c r="M60" s="455"/>
      <c r="N60" s="519"/>
      <c r="S60" s="10"/>
    </row>
    <row r="61" spans="2:19" ht="15" customHeight="1">
      <c r="B61" s="451"/>
      <c r="C61" s="471"/>
      <c r="D61" s="452"/>
      <c r="E61" s="208"/>
      <c r="F61" s="452"/>
      <c r="G61" s="452"/>
      <c r="H61" s="452"/>
      <c r="I61" s="476"/>
      <c r="J61" s="453">
        <f t="shared" si="0"/>
        <v>0</v>
      </c>
      <c r="K61" s="454"/>
      <c r="L61" s="455"/>
      <c r="M61" s="455"/>
      <c r="N61" s="519"/>
      <c r="S61" s="10"/>
    </row>
    <row r="62" spans="2:19" ht="15" customHeight="1">
      <c r="B62" s="451"/>
      <c r="C62" s="471"/>
      <c r="D62" s="452"/>
      <c r="E62" s="208"/>
      <c r="F62" s="452"/>
      <c r="G62" s="452"/>
      <c r="H62" s="452"/>
      <c r="I62" s="476"/>
      <c r="J62" s="453">
        <f t="shared" si="0"/>
        <v>0</v>
      </c>
      <c r="K62" s="454"/>
      <c r="L62" s="455"/>
      <c r="M62" s="455"/>
      <c r="N62" s="519"/>
      <c r="S62" s="10"/>
    </row>
    <row r="63" spans="2:19" ht="15" customHeight="1">
      <c r="B63" s="451"/>
      <c r="C63" s="471"/>
      <c r="D63" s="452"/>
      <c r="E63" s="208"/>
      <c r="F63" s="452"/>
      <c r="G63" s="452"/>
      <c r="H63" s="452"/>
      <c r="I63" s="476"/>
      <c r="J63" s="453">
        <f t="shared" si="0"/>
        <v>0</v>
      </c>
      <c r="K63" s="454"/>
      <c r="L63" s="455"/>
      <c r="M63" s="455"/>
      <c r="N63" s="519"/>
      <c r="S63" s="10"/>
    </row>
    <row r="64" spans="2:19" ht="15" customHeight="1">
      <c r="B64" s="451"/>
      <c r="C64" s="471"/>
      <c r="D64" s="452"/>
      <c r="E64" s="208"/>
      <c r="F64" s="452"/>
      <c r="G64" s="452"/>
      <c r="H64" s="452"/>
      <c r="I64" s="476"/>
      <c r="J64" s="453">
        <f t="shared" si="0"/>
        <v>0</v>
      </c>
      <c r="K64" s="454"/>
      <c r="L64" s="455"/>
      <c r="M64" s="455"/>
      <c r="N64" s="519"/>
      <c r="S64" s="10"/>
    </row>
    <row r="65" spans="2:19" ht="15" customHeight="1">
      <c r="B65" s="451"/>
      <c r="C65" s="471"/>
      <c r="D65" s="452"/>
      <c r="E65" s="208"/>
      <c r="F65" s="452"/>
      <c r="G65" s="452"/>
      <c r="H65" s="452"/>
      <c r="I65" s="476"/>
      <c r="J65" s="453">
        <f t="shared" si="0"/>
        <v>0</v>
      </c>
      <c r="K65" s="454"/>
      <c r="L65" s="455"/>
      <c r="M65" s="455"/>
      <c r="N65" s="519"/>
      <c r="S65" s="10"/>
    </row>
    <row r="66" spans="2:19" ht="15" customHeight="1">
      <c r="B66" s="451"/>
      <c r="C66" s="471"/>
      <c r="D66" s="452"/>
      <c r="E66" s="208"/>
      <c r="F66" s="452"/>
      <c r="G66" s="452"/>
      <c r="H66" s="452"/>
      <c r="I66" s="476"/>
      <c r="J66" s="453">
        <f t="shared" si="0"/>
        <v>0</v>
      </c>
      <c r="K66" s="454"/>
      <c r="L66" s="455"/>
      <c r="M66" s="455"/>
      <c r="N66" s="519"/>
      <c r="S66" s="10"/>
    </row>
    <row r="67" spans="2:19" ht="15" customHeight="1">
      <c r="B67" s="451"/>
      <c r="C67" s="471"/>
      <c r="D67" s="452"/>
      <c r="E67" s="208"/>
      <c r="F67" s="452"/>
      <c r="G67" s="452"/>
      <c r="H67" s="452"/>
      <c r="I67" s="476"/>
      <c r="J67" s="453">
        <f t="shared" si="0"/>
        <v>0</v>
      </c>
      <c r="K67" s="454"/>
      <c r="L67" s="455"/>
      <c r="M67" s="455"/>
      <c r="N67" s="519"/>
      <c r="S67" s="10"/>
    </row>
    <row r="68" spans="2:19" ht="15" customHeight="1">
      <c r="B68" s="451"/>
      <c r="C68" s="471"/>
      <c r="D68" s="452"/>
      <c r="E68" s="208"/>
      <c r="F68" s="452"/>
      <c r="G68" s="452"/>
      <c r="H68" s="452"/>
      <c r="I68" s="476"/>
      <c r="J68" s="453">
        <f t="shared" si="0"/>
        <v>0</v>
      </c>
      <c r="K68" s="454"/>
      <c r="L68" s="455"/>
      <c r="M68" s="455"/>
      <c r="N68" s="519"/>
      <c r="S68" s="10"/>
    </row>
    <row r="69" spans="2:19" ht="15" customHeight="1">
      <c r="B69" s="451"/>
      <c r="C69" s="471"/>
      <c r="D69" s="452"/>
      <c r="E69" s="208"/>
      <c r="F69" s="452"/>
      <c r="G69" s="452"/>
      <c r="H69" s="452"/>
      <c r="I69" s="476"/>
      <c r="J69" s="453">
        <f t="shared" si="0"/>
        <v>0</v>
      </c>
      <c r="K69" s="454"/>
      <c r="L69" s="455"/>
      <c r="M69" s="455"/>
      <c r="N69" s="519"/>
      <c r="S69" s="10"/>
    </row>
    <row r="70" spans="2:19" ht="15" customHeight="1">
      <c r="B70" s="451"/>
      <c r="C70" s="471"/>
      <c r="D70" s="452"/>
      <c r="E70" s="208"/>
      <c r="F70" s="452"/>
      <c r="G70" s="452"/>
      <c r="H70" s="452"/>
      <c r="I70" s="476"/>
      <c r="J70" s="453">
        <f t="shared" si="0"/>
        <v>0</v>
      </c>
      <c r="K70" s="454"/>
      <c r="L70" s="455"/>
      <c r="M70" s="455"/>
      <c r="N70" s="519"/>
      <c r="S70" s="10"/>
    </row>
    <row r="71" spans="2:19" ht="15" customHeight="1">
      <c r="B71" s="451"/>
      <c r="C71" s="471"/>
      <c r="D71" s="452"/>
      <c r="E71" s="208"/>
      <c r="F71" s="452"/>
      <c r="G71" s="452"/>
      <c r="H71" s="452"/>
      <c r="I71" s="476"/>
      <c r="J71" s="453">
        <f t="shared" si="0"/>
        <v>0</v>
      </c>
      <c r="K71" s="454"/>
      <c r="L71" s="455"/>
      <c r="M71" s="455"/>
      <c r="N71" s="519"/>
      <c r="S71" s="10"/>
    </row>
    <row r="72" spans="2:19" ht="15" customHeight="1">
      <c r="B72" s="451"/>
      <c r="C72" s="471"/>
      <c r="D72" s="452"/>
      <c r="E72" s="208"/>
      <c r="F72" s="452"/>
      <c r="G72" s="452"/>
      <c r="H72" s="452"/>
      <c r="I72" s="476"/>
      <c r="J72" s="453">
        <f t="shared" si="0"/>
        <v>0</v>
      </c>
      <c r="K72" s="454"/>
      <c r="L72" s="455"/>
      <c r="M72" s="455"/>
      <c r="N72" s="519"/>
      <c r="S72" s="10"/>
    </row>
    <row r="73" spans="2:19" ht="15" customHeight="1">
      <c r="B73" s="451"/>
      <c r="C73" s="471"/>
      <c r="D73" s="452"/>
      <c r="E73" s="208"/>
      <c r="F73" s="452"/>
      <c r="G73" s="452"/>
      <c r="H73" s="452"/>
      <c r="I73" s="476"/>
      <c r="J73" s="453">
        <f t="shared" si="0"/>
        <v>0</v>
      </c>
      <c r="K73" s="454"/>
      <c r="L73" s="455"/>
      <c r="M73" s="455"/>
      <c r="N73" s="519"/>
      <c r="S73" s="10"/>
    </row>
    <row r="74" spans="2:19" ht="15" customHeight="1">
      <c r="B74" s="451"/>
      <c r="C74" s="471"/>
      <c r="D74" s="452"/>
      <c r="E74" s="208"/>
      <c r="F74" s="452"/>
      <c r="G74" s="452"/>
      <c r="H74" s="452"/>
      <c r="I74" s="476"/>
      <c r="J74" s="453">
        <f t="shared" si="0"/>
        <v>0</v>
      </c>
      <c r="K74" s="454"/>
      <c r="L74" s="455"/>
      <c r="M74" s="455"/>
      <c r="N74" s="519"/>
      <c r="S74" s="10"/>
    </row>
    <row r="75" spans="2:19" ht="15" customHeight="1">
      <c r="B75" s="451"/>
      <c r="C75" s="471"/>
      <c r="D75" s="452"/>
      <c r="E75" s="208"/>
      <c r="F75" s="452"/>
      <c r="G75" s="452"/>
      <c r="H75" s="452"/>
      <c r="I75" s="476"/>
      <c r="J75" s="453">
        <f t="shared" si="0"/>
        <v>0</v>
      </c>
      <c r="K75" s="454"/>
      <c r="L75" s="455"/>
      <c r="M75" s="455"/>
      <c r="N75" s="519"/>
      <c r="S75" s="10"/>
    </row>
    <row r="76" spans="2:19" ht="15" customHeight="1">
      <c r="B76" s="451"/>
      <c r="C76" s="471"/>
      <c r="D76" s="452"/>
      <c r="E76" s="208"/>
      <c r="F76" s="452"/>
      <c r="G76" s="452"/>
      <c r="H76" s="452"/>
      <c r="I76" s="476"/>
      <c r="J76" s="453">
        <f t="shared" si="0"/>
        <v>0</v>
      </c>
      <c r="K76" s="454"/>
      <c r="L76" s="455"/>
      <c r="M76" s="455"/>
      <c r="N76" s="519"/>
      <c r="S76" s="10"/>
    </row>
    <row r="77" spans="2:19" ht="15" customHeight="1">
      <c r="B77" s="451"/>
      <c r="C77" s="471"/>
      <c r="D77" s="452"/>
      <c r="E77" s="208"/>
      <c r="F77" s="452"/>
      <c r="G77" s="452"/>
      <c r="H77" s="452"/>
      <c r="I77" s="476"/>
      <c r="J77" s="453">
        <f t="shared" si="0"/>
        <v>0</v>
      </c>
      <c r="K77" s="454"/>
      <c r="L77" s="455"/>
      <c r="M77" s="455"/>
      <c r="N77" s="519"/>
      <c r="S77" s="10"/>
    </row>
    <row r="78" spans="2:19" ht="15" customHeight="1">
      <c r="B78" s="451"/>
      <c r="C78" s="471"/>
      <c r="D78" s="452"/>
      <c r="E78" s="208"/>
      <c r="F78" s="452"/>
      <c r="G78" s="452"/>
      <c r="H78" s="452"/>
      <c r="I78" s="476"/>
      <c r="J78" s="453">
        <f t="shared" si="0"/>
        <v>0</v>
      </c>
      <c r="K78" s="454"/>
      <c r="L78" s="455"/>
      <c r="M78" s="455"/>
      <c r="N78" s="519"/>
      <c r="S78" s="10"/>
    </row>
    <row r="79" spans="2:19" ht="15" customHeight="1">
      <c r="B79" s="451"/>
      <c r="C79" s="471"/>
      <c r="D79" s="452"/>
      <c r="E79" s="208"/>
      <c r="F79" s="452"/>
      <c r="G79" s="452"/>
      <c r="H79" s="452"/>
      <c r="I79" s="476"/>
      <c r="J79" s="453">
        <f t="shared" si="0"/>
        <v>0</v>
      </c>
      <c r="K79" s="454"/>
      <c r="L79" s="455"/>
      <c r="M79" s="455"/>
      <c r="N79" s="519"/>
      <c r="S79" s="10"/>
    </row>
    <row r="80" spans="2:19" ht="15" customHeight="1">
      <c r="B80" s="451"/>
      <c r="C80" s="471"/>
      <c r="D80" s="452"/>
      <c r="E80" s="208"/>
      <c r="F80" s="452"/>
      <c r="G80" s="452"/>
      <c r="H80" s="452"/>
      <c r="I80" s="476"/>
      <c r="J80" s="453">
        <f t="shared" si="0"/>
        <v>0</v>
      </c>
      <c r="K80" s="454"/>
      <c r="L80" s="455"/>
      <c r="M80" s="455"/>
      <c r="N80" s="519"/>
      <c r="S80" s="10"/>
    </row>
    <row r="81" spans="2:19" ht="15" customHeight="1">
      <c r="B81" s="451"/>
      <c r="C81" s="471"/>
      <c r="D81" s="452"/>
      <c r="E81" s="208"/>
      <c r="F81" s="452"/>
      <c r="G81" s="452"/>
      <c r="H81" s="452"/>
      <c r="I81" s="476"/>
      <c r="J81" s="453">
        <f t="shared" si="0"/>
        <v>0</v>
      </c>
      <c r="K81" s="454"/>
      <c r="L81" s="455"/>
      <c r="M81" s="455"/>
      <c r="N81" s="519"/>
      <c r="S81" s="10"/>
    </row>
    <row r="82" spans="2:19" ht="15" customHeight="1">
      <c r="B82" s="451"/>
      <c r="C82" s="471"/>
      <c r="D82" s="452"/>
      <c r="E82" s="208"/>
      <c r="F82" s="452"/>
      <c r="G82" s="452"/>
      <c r="H82" s="452"/>
      <c r="I82" s="476"/>
      <c r="J82" s="453">
        <f t="shared" si="0"/>
        <v>0</v>
      </c>
      <c r="K82" s="454"/>
      <c r="L82" s="455"/>
      <c r="M82" s="455"/>
      <c r="N82" s="519"/>
      <c r="S82" s="10"/>
    </row>
    <row r="83" spans="2:19" ht="15" customHeight="1">
      <c r="B83" s="451"/>
      <c r="C83" s="471"/>
      <c r="D83" s="452"/>
      <c r="E83" s="208"/>
      <c r="F83" s="452"/>
      <c r="G83" s="452"/>
      <c r="H83" s="452"/>
      <c r="I83" s="476"/>
      <c r="J83" s="453">
        <f t="shared" si="0"/>
        <v>0</v>
      </c>
      <c r="K83" s="454"/>
      <c r="L83" s="455"/>
      <c r="M83" s="455"/>
      <c r="N83" s="519"/>
      <c r="S83" s="10"/>
    </row>
    <row r="84" spans="2:19" ht="15" customHeight="1">
      <c r="B84" s="451"/>
      <c r="C84" s="471"/>
      <c r="D84" s="452"/>
      <c r="E84" s="208"/>
      <c r="F84" s="452"/>
      <c r="G84" s="452"/>
      <c r="H84" s="452"/>
      <c r="I84" s="476"/>
      <c r="J84" s="453">
        <f t="shared" si="0"/>
        <v>0</v>
      </c>
      <c r="K84" s="454"/>
      <c r="L84" s="455"/>
      <c r="M84" s="455"/>
      <c r="N84" s="519"/>
      <c r="S84" s="10"/>
    </row>
    <row r="85" spans="2:19" ht="15" customHeight="1">
      <c r="B85" s="451"/>
      <c r="C85" s="471"/>
      <c r="D85" s="452"/>
      <c r="E85" s="208"/>
      <c r="F85" s="452"/>
      <c r="G85" s="452"/>
      <c r="H85" s="452"/>
      <c r="I85" s="476"/>
      <c r="J85" s="453">
        <f t="shared" si="0"/>
        <v>0</v>
      </c>
      <c r="K85" s="454"/>
      <c r="L85" s="455"/>
      <c r="M85" s="455"/>
      <c r="N85" s="519"/>
      <c r="S85" s="10"/>
    </row>
    <row r="86" spans="2:19" ht="15" customHeight="1">
      <c r="B86" s="451"/>
      <c r="C86" s="471"/>
      <c r="D86" s="452"/>
      <c r="E86" s="208"/>
      <c r="F86" s="452"/>
      <c r="G86" s="452"/>
      <c r="H86" s="452"/>
      <c r="I86" s="476"/>
      <c r="J86" s="453">
        <f t="shared" si="0"/>
        <v>0</v>
      </c>
      <c r="K86" s="454"/>
      <c r="L86" s="455"/>
      <c r="M86" s="455"/>
      <c r="N86" s="519"/>
      <c r="S86" s="10"/>
    </row>
    <row r="87" spans="2:19" ht="15" customHeight="1">
      <c r="B87" s="451"/>
      <c r="C87" s="471"/>
      <c r="D87" s="452"/>
      <c r="E87" s="208"/>
      <c r="F87" s="452"/>
      <c r="G87" s="452"/>
      <c r="H87" s="452"/>
      <c r="I87" s="476"/>
      <c r="J87" s="453">
        <f t="shared" si="0"/>
        <v>0</v>
      </c>
      <c r="K87" s="454"/>
      <c r="L87" s="455"/>
      <c r="M87" s="455"/>
      <c r="N87" s="519"/>
      <c r="S87" s="10"/>
    </row>
    <row r="88" spans="2:19" ht="15" customHeight="1">
      <c r="B88" s="451"/>
      <c r="C88" s="471"/>
      <c r="D88" s="452"/>
      <c r="E88" s="208"/>
      <c r="F88" s="452"/>
      <c r="G88" s="452"/>
      <c r="H88" s="452"/>
      <c r="I88" s="476"/>
      <c r="J88" s="453">
        <f t="shared" si="0"/>
        <v>0</v>
      </c>
      <c r="K88" s="454"/>
      <c r="L88" s="455"/>
      <c r="M88" s="455"/>
      <c r="N88" s="519"/>
      <c r="S88" s="10"/>
    </row>
    <row r="89" spans="2:19" ht="15" customHeight="1">
      <c r="B89" s="451"/>
      <c r="C89" s="471"/>
      <c r="D89" s="452"/>
      <c r="E89" s="208"/>
      <c r="F89" s="452"/>
      <c r="G89" s="452"/>
      <c r="H89" s="452"/>
      <c r="I89" s="476"/>
      <c r="J89" s="453">
        <f t="shared" si="0"/>
        <v>0</v>
      </c>
      <c r="K89" s="454"/>
      <c r="L89" s="455"/>
      <c r="M89" s="455"/>
      <c r="N89" s="519"/>
      <c r="S89" s="10"/>
    </row>
    <row r="90" spans="2:19" ht="15" customHeight="1">
      <c r="B90" s="451"/>
      <c r="C90" s="471"/>
      <c r="D90" s="452"/>
      <c r="E90" s="208"/>
      <c r="F90" s="452"/>
      <c r="G90" s="452"/>
      <c r="H90" s="452"/>
      <c r="I90" s="476"/>
      <c r="J90" s="453">
        <f t="shared" si="0"/>
        <v>0</v>
      </c>
      <c r="K90" s="454"/>
      <c r="L90" s="455"/>
      <c r="M90" s="455"/>
      <c r="N90" s="519"/>
      <c r="S90" s="10"/>
    </row>
    <row r="91" spans="2:19" ht="15" customHeight="1">
      <c r="B91" s="451"/>
      <c r="C91" s="471"/>
      <c r="D91" s="452"/>
      <c r="E91" s="208"/>
      <c r="F91" s="452"/>
      <c r="G91" s="452"/>
      <c r="H91" s="452"/>
      <c r="I91" s="476"/>
      <c r="J91" s="453">
        <f t="shared" si="0"/>
        <v>0</v>
      </c>
      <c r="K91" s="454"/>
      <c r="L91" s="455"/>
      <c r="M91" s="455"/>
      <c r="N91" s="519"/>
      <c r="S91" s="10"/>
    </row>
    <row r="92" spans="2:19" ht="15" customHeight="1">
      <c r="B92" s="451"/>
      <c r="C92" s="471"/>
      <c r="D92" s="452"/>
      <c r="E92" s="208"/>
      <c r="F92" s="452"/>
      <c r="G92" s="452"/>
      <c r="H92" s="452"/>
      <c r="I92" s="476"/>
      <c r="J92" s="453">
        <f t="shared" si="0"/>
        <v>0</v>
      </c>
      <c r="K92" s="454"/>
      <c r="L92" s="455"/>
      <c r="M92" s="455"/>
      <c r="N92" s="519"/>
      <c r="S92" s="10"/>
    </row>
    <row r="93" spans="2:19" ht="15" customHeight="1">
      <c r="B93" s="451"/>
      <c r="C93" s="471"/>
      <c r="D93" s="452"/>
      <c r="E93" s="452"/>
      <c r="F93" s="452"/>
      <c r="G93" s="452"/>
      <c r="H93" s="452"/>
      <c r="I93" s="476"/>
      <c r="J93" s="453">
        <f t="shared" si="0"/>
        <v>0</v>
      </c>
      <c r="K93" s="454"/>
      <c r="L93" s="455"/>
      <c r="M93" s="455"/>
      <c r="N93" s="519"/>
      <c r="S93" s="10"/>
    </row>
    <row r="94" spans="2:19" ht="15" customHeight="1">
      <c r="B94" s="451"/>
      <c r="C94" s="471"/>
      <c r="D94" s="452"/>
      <c r="E94" s="452"/>
      <c r="F94" s="452"/>
      <c r="G94" s="452"/>
      <c r="H94" s="452"/>
      <c r="I94" s="476"/>
      <c r="J94" s="453">
        <f t="shared" si="0"/>
        <v>0</v>
      </c>
      <c r="K94" s="454"/>
      <c r="L94" s="455"/>
      <c r="M94" s="455"/>
      <c r="N94" s="519"/>
      <c r="S94" s="10"/>
    </row>
    <row r="95" spans="2:19" ht="15" customHeight="1">
      <c r="B95" s="451"/>
      <c r="C95" s="471"/>
      <c r="D95" s="452"/>
      <c r="E95" s="452"/>
      <c r="F95" s="452"/>
      <c r="G95" s="452"/>
      <c r="H95" s="452"/>
      <c r="I95" s="476"/>
      <c r="J95" s="453">
        <f t="shared" si="0"/>
        <v>0</v>
      </c>
      <c r="K95" s="454"/>
      <c r="L95" s="455"/>
      <c r="M95" s="455"/>
      <c r="N95" s="519"/>
      <c r="S95" s="10"/>
    </row>
    <row r="96" spans="2:19" ht="15" customHeight="1">
      <c r="B96" s="451"/>
      <c r="C96" s="471"/>
      <c r="D96" s="452"/>
      <c r="E96" s="452"/>
      <c r="F96" s="452"/>
      <c r="G96" s="452"/>
      <c r="H96" s="452"/>
      <c r="I96" s="476"/>
      <c r="J96" s="453">
        <f t="shared" si="0"/>
        <v>0</v>
      </c>
      <c r="K96" s="454"/>
      <c r="L96" s="455"/>
      <c r="M96" s="455"/>
      <c r="N96" s="519"/>
      <c r="S96" s="10"/>
    </row>
    <row r="97" spans="2:19" ht="15" customHeight="1">
      <c r="B97" s="451"/>
      <c r="C97" s="471"/>
      <c r="D97" s="452"/>
      <c r="E97" s="452"/>
      <c r="F97" s="452"/>
      <c r="G97" s="452"/>
      <c r="H97" s="452"/>
      <c r="I97" s="476"/>
      <c r="J97" s="453">
        <f t="shared" si="0"/>
        <v>0</v>
      </c>
      <c r="K97" s="454"/>
      <c r="L97" s="455"/>
      <c r="M97" s="455"/>
      <c r="N97" s="519"/>
      <c r="S97" s="10"/>
    </row>
    <row r="98" spans="2:19" ht="15" customHeight="1">
      <c r="B98" s="451"/>
      <c r="C98" s="471"/>
      <c r="D98" s="452"/>
      <c r="E98" s="452"/>
      <c r="F98" s="452"/>
      <c r="G98" s="452"/>
      <c r="H98" s="452"/>
      <c r="I98" s="476"/>
      <c r="J98" s="453">
        <f t="shared" si="0"/>
        <v>0</v>
      </c>
      <c r="K98" s="454"/>
      <c r="L98" s="455"/>
      <c r="M98" s="455"/>
      <c r="N98" s="519"/>
      <c r="S98" s="10"/>
    </row>
    <row r="99" spans="2:19" ht="15" customHeight="1">
      <c r="B99" s="451"/>
      <c r="C99" s="471"/>
      <c r="D99" s="452"/>
      <c r="E99" s="452"/>
      <c r="F99" s="452"/>
      <c r="G99" s="452"/>
      <c r="H99" s="452"/>
      <c r="I99" s="476"/>
      <c r="J99" s="453">
        <f t="shared" si="0"/>
        <v>0</v>
      </c>
      <c r="K99" s="454"/>
      <c r="L99" s="455"/>
      <c r="M99" s="455"/>
      <c r="N99" s="519"/>
      <c r="S99" s="10"/>
    </row>
    <row r="100" spans="2:19" ht="15" customHeight="1" thickBot="1">
      <c r="B100" s="456"/>
      <c r="C100" s="477"/>
      <c r="D100" s="457"/>
      <c r="E100" s="457"/>
      <c r="F100" s="457"/>
      <c r="G100" s="457"/>
      <c r="H100" s="457"/>
      <c r="I100" s="478"/>
      <c r="J100" s="458">
        <f t="shared" si="0"/>
        <v>0</v>
      </c>
      <c r="K100" s="459"/>
      <c r="L100" s="460"/>
      <c r="M100" s="460"/>
      <c r="N100" s="520"/>
      <c r="S100" s="10"/>
    </row>
    <row r="101" spans="2:19" ht="21.75" customHeight="1" thickBot="1">
      <c r="J101" s="11" t="s">
        <v>109</v>
      </c>
      <c r="K101" s="219">
        <f>SUM(K5:K100)</f>
        <v>0</v>
      </c>
      <c r="L101" s="219">
        <f>SUM(L5:L100)</f>
        <v>0</v>
      </c>
      <c r="M101" s="219">
        <f>SUM(M5:M100)</f>
        <v>0</v>
      </c>
      <c r="N101" s="220">
        <f>SUM(N5:N100)</f>
        <v>0</v>
      </c>
      <c r="S101" s="10"/>
    </row>
    <row r="102" spans="2:19">
      <c r="H102" s="12"/>
      <c r="I102" s="13"/>
      <c r="J102" s="14"/>
      <c r="K102" s="13"/>
      <c r="L102" s="13"/>
      <c r="M102" s="13"/>
      <c r="S102" s="10"/>
    </row>
    <row r="103" spans="2:19" ht="20">
      <c r="B103" s="318"/>
      <c r="H103" s="12"/>
      <c r="I103" s="13"/>
      <c r="J103" s="14"/>
      <c r="K103" s="13"/>
      <c r="L103" s="13"/>
      <c r="M103" s="13"/>
      <c r="S103" s="10"/>
    </row>
    <row r="141" spans="10:10">
      <c r="J141" s="3" t="s">
        <v>61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53125" defaultRowHeight="15.5"/>
  <cols>
    <col min="1" max="1" width="4.1796875" style="1" customWidth="1"/>
    <col min="2" max="2" width="11.1796875" style="1" customWidth="1"/>
    <col min="3" max="3" width="36.453125" style="1" customWidth="1"/>
    <col min="4" max="4" width="73.1796875" style="1" customWidth="1"/>
    <col min="5" max="5" width="43.54296875" style="1" customWidth="1"/>
    <col min="6" max="6" width="16.1796875" style="1" customWidth="1"/>
    <col min="7" max="7" width="21.81640625" style="1" customWidth="1"/>
    <col min="8" max="8" width="25.81640625" style="1" customWidth="1"/>
    <col min="9" max="16384" width="11.453125" style="1"/>
  </cols>
  <sheetData>
    <row r="1" spans="2:8" ht="16" thickBot="1">
      <c r="F1" s="15"/>
      <c r="G1" s="15"/>
      <c r="H1" s="15"/>
    </row>
    <row r="2" spans="2:8" ht="27.75" customHeight="1" thickBot="1">
      <c r="B2" s="727" t="s">
        <v>158</v>
      </c>
      <c r="C2" s="728"/>
      <c r="D2" s="728"/>
      <c r="E2" s="728"/>
      <c r="F2" s="728"/>
      <c r="G2" s="728"/>
      <c r="H2" s="729"/>
    </row>
    <row r="3" spans="2:8" ht="12.75" customHeight="1" thickBot="1">
      <c r="D3" s="4"/>
      <c r="E3" s="4"/>
      <c r="F3" s="5"/>
      <c r="G3" s="16"/>
      <c r="H3" s="16"/>
    </row>
    <row r="4" spans="2:8" s="17" customFormat="1" ht="31.5" thickBot="1">
      <c r="B4" s="352" t="s">
        <v>100</v>
      </c>
      <c r="C4" s="353" t="s">
        <v>110</v>
      </c>
      <c r="D4" s="353" t="s">
        <v>111</v>
      </c>
      <c r="E4" s="353" t="s">
        <v>112</v>
      </c>
      <c r="F4" s="353" t="s">
        <v>113</v>
      </c>
      <c r="G4" s="353" t="s">
        <v>114</v>
      </c>
      <c r="H4" s="354" t="s">
        <v>157</v>
      </c>
    </row>
    <row r="5" spans="2:8" s="8" customFormat="1">
      <c r="B5" s="203"/>
      <c r="C5" s="471"/>
      <c r="D5" s="471"/>
      <c r="E5" s="471"/>
      <c r="F5" s="205"/>
      <c r="G5" s="206"/>
      <c r="H5" s="18">
        <f t="shared" ref="H5:H75" si="0">+F5*G5</f>
        <v>0</v>
      </c>
    </row>
    <row r="6" spans="2:8">
      <c r="B6" s="207"/>
      <c r="C6" s="471"/>
      <c r="D6" s="471"/>
      <c r="E6" s="471"/>
      <c r="F6" s="209"/>
      <c r="G6" s="210"/>
      <c r="H6" s="18">
        <f t="shared" si="0"/>
        <v>0</v>
      </c>
    </row>
    <row r="7" spans="2:8" ht="16" customHeight="1">
      <c r="B7" s="207"/>
      <c r="C7" s="471"/>
      <c r="D7" s="471"/>
      <c r="E7" s="471"/>
      <c r="F7" s="209"/>
      <c r="G7" s="210"/>
      <c r="H7" s="18">
        <f t="shared" si="0"/>
        <v>0</v>
      </c>
    </row>
    <row r="8" spans="2:8" ht="16" customHeight="1">
      <c r="B8" s="207"/>
      <c r="C8" s="471"/>
      <c r="D8" s="471"/>
      <c r="E8" s="471"/>
      <c r="F8" s="209"/>
      <c r="G8" s="210"/>
      <c r="H8" s="18">
        <f t="shared" si="0"/>
        <v>0</v>
      </c>
    </row>
    <row r="9" spans="2:8" ht="16" customHeight="1">
      <c r="B9" s="207"/>
      <c r="C9" s="471"/>
      <c r="D9" s="471"/>
      <c r="E9" s="471"/>
      <c r="F9" s="209"/>
      <c r="G9" s="210"/>
      <c r="H9" s="18">
        <f t="shared" si="0"/>
        <v>0</v>
      </c>
    </row>
    <row r="10" spans="2:8" ht="16" customHeight="1">
      <c r="B10" s="207"/>
      <c r="C10" s="471"/>
      <c r="D10" s="471"/>
      <c r="E10" s="471"/>
      <c r="F10" s="209"/>
      <c r="G10" s="210"/>
      <c r="H10" s="18">
        <f t="shared" si="0"/>
        <v>0</v>
      </c>
    </row>
    <row r="11" spans="2:8" ht="16" customHeight="1">
      <c r="B11" s="207"/>
      <c r="C11" s="471"/>
      <c r="D11" s="471"/>
      <c r="E11" s="471"/>
      <c r="F11" s="209"/>
      <c r="G11" s="210"/>
      <c r="H11" s="18">
        <f t="shared" si="0"/>
        <v>0</v>
      </c>
    </row>
    <row r="12" spans="2:8" ht="16" customHeight="1">
      <c r="B12" s="207"/>
      <c r="C12" s="471"/>
      <c r="D12" s="471"/>
      <c r="E12" s="471"/>
      <c r="F12" s="209"/>
      <c r="G12" s="210"/>
      <c r="H12" s="18">
        <f t="shared" si="0"/>
        <v>0</v>
      </c>
    </row>
    <row r="13" spans="2:8" ht="16" customHeight="1">
      <c r="B13" s="207"/>
      <c r="C13" s="471"/>
      <c r="D13" s="471"/>
      <c r="E13" s="471"/>
      <c r="F13" s="209"/>
      <c r="G13" s="210"/>
      <c r="H13" s="18">
        <f t="shared" si="0"/>
        <v>0</v>
      </c>
    </row>
    <row r="14" spans="2:8" ht="16" customHeight="1">
      <c r="B14" s="207"/>
      <c r="C14" s="471"/>
      <c r="D14" s="471"/>
      <c r="E14" s="471"/>
      <c r="F14" s="209"/>
      <c r="G14" s="210"/>
      <c r="H14" s="18">
        <f t="shared" si="0"/>
        <v>0</v>
      </c>
    </row>
    <row r="15" spans="2:8" ht="16" customHeight="1">
      <c r="B15" s="207"/>
      <c r="C15" s="471"/>
      <c r="D15" s="471"/>
      <c r="E15" s="471"/>
      <c r="F15" s="209"/>
      <c r="G15" s="210"/>
      <c r="H15" s="18">
        <f t="shared" si="0"/>
        <v>0</v>
      </c>
    </row>
    <row r="16" spans="2:8" ht="16" customHeight="1">
      <c r="B16" s="207"/>
      <c r="C16" s="471"/>
      <c r="D16" s="471"/>
      <c r="E16" s="471"/>
      <c r="F16" s="209"/>
      <c r="G16" s="210"/>
      <c r="H16" s="18">
        <f t="shared" si="0"/>
        <v>0</v>
      </c>
    </row>
    <row r="17" spans="2:8" ht="16" customHeight="1">
      <c r="B17" s="207"/>
      <c r="C17" s="471"/>
      <c r="D17" s="471"/>
      <c r="E17" s="471"/>
      <c r="F17" s="209"/>
      <c r="G17" s="210"/>
      <c r="H17" s="18">
        <f t="shared" si="0"/>
        <v>0</v>
      </c>
    </row>
    <row r="18" spans="2:8" ht="16" customHeight="1">
      <c r="B18" s="207"/>
      <c r="C18" s="471"/>
      <c r="D18" s="471"/>
      <c r="E18" s="471"/>
      <c r="F18" s="209"/>
      <c r="G18" s="210"/>
      <c r="H18" s="18">
        <f t="shared" si="0"/>
        <v>0</v>
      </c>
    </row>
    <row r="19" spans="2:8" ht="16" customHeight="1">
      <c r="B19" s="207"/>
      <c r="C19" s="471"/>
      <c r="D19" s="471"/>
      <c r="E19" s="471"/>
      <c r="F19" s="209"/>
      <c r="G19" s="210"/>
      <c r="H19" s="18">
        <f t="shared" si="0"/>
        <v>0</v>
      </c>
    </row>
    <row r="20" spans="2:8" ht="16" customHeight="1">
      <c r="B20" s="207"/>
      <c r="C20" s="471"/>
      <c r="D20" s="471"/>
      <c r="E20" s="471"/>
      <c r="F20" s="209"/>
      <c r="G20" s="210"/>
      <c r="H20" s="18">
        <f t="shared" si="0"/>
        <v>0</v>
      </c>
    </row>
    <row r="21" spans="2:8" ht="16" customHeight="1">
      <c r="B21" s="207"/>
      <c r="C21" s="471"/>
      <c r="D21" s="471"/>
      <c r="E21" s="471"/>
      <c r="F21" s="209"/>
      <c r="G21" s="210"/>
      <c r="H21" s="18">
        <f t="shared" si="0"/>
        <v>0</v>
      </c>
    </row>
    <row r="22" spans="2:8" ht="16" customHeight="1">
      <c r="B22" s="207"/>
      <c r="C22" s="471"/>
      <c r="D22" s="471"/>
      <c r="E22" s="471"/>
      <c r="F22" s="209"/>
      <c r="G22" s="210"/>
      <c r="H22" s="18">
        <f t="shared" si="0"/>
        <v>0</v>
      </c>
    </row>
    <row r="23" spans="2:8" ht="16" customHeight="1">
      <c r="B23" s="207"/>
      <c r="C23" s="471"/>
      <c r="D23" s="471"/>
      <c r="E23" s="471"/>
      <c r="F23" s="209"/>
      <c r="G23" s="210"/>
      <c r="H23" s="18">
        <f t="shared" si="0"/>
        <v>0</v>
      </c>
    </row>
    <row r="24" spans="2:8" ht="16" customHeight="1">
      <c r="B24" s="207"/>
      <c r="C24" s="471"/>
      <c r="D24" s="471"/>
      <c r="E24" s="471"/>
      <c r="F24" s="209"/>
      <c r="G24" s="210"/>
      <c r="H24" s="18">
        <f t="shared" si="0"/>
        <v>0</v>
      </c>
    </row>
    <row r="25" spans="2:8" ht="16" customHeight="1">
      <c r="B25" s="207"/>
      <c r="C25" s="471"/>
      <c r="D25" s="471"/>
      <c r="E25" s="471"/>
      <c r="F25" s="209"/>
      <c r="G25" s="210"/>
      <c r="H25" s="18">
        <f t="shared" si="0"/>
        <v>0</v>
      </c>
    </row>
    <row r="26" spans="2:8" ht="16" customHeight="1">
      <c r="B26" s="207"/>
      <c r="C26" s="471"/>
      <c r="D26" s="471"/>
      <c r="E26" s="471"/>
      <c r="F26" s="209"/>
      <c r="G26" s="210"/>
      <c r="H26" s="18">
        <f t="shared" si="0"/>
        <v>0</v>
      </c>
    </row>
    <row r="27" spans="2:8" ht="16" customHeight="1">
      <c r="B27" s="207"/>
      <c r="C27" s="471"/>
      <c r="D27" s="471" t="s">
        <v>61</v>
      </c>
      <c r="E27" s="471"/>
      <c r="F27" s="209"/>
      <c r="G27" s="210"/>
      <c r="H27" s="18">
        <f t="shared" si="0"/>
        <v>0</v>
      </c>
    </row>
    <row r="28" spans="2:8" ht="16" customHeight="1">
      <c r="B28" s="207"/>
      <c r="C28" s="471"/>
      <c r="D28" s="471"/>
      <c r="E28" s="471"/>
      <c r="F28" s="209"/>
      <c r="G28" s="210"/>
      <c r="H28" s="18">
        <f t="shared" si="0"/>
        <v>0</v>
      </c>
    </row>
    <row r="29" spans="2:8" ht="16" customHeight="1">
      <c r="B29" s="207"/>
      <c r="C29" s="471"/>
      <c r="D29" s="471"/>
      <c r="E29" s="471"/>
      <c r="F29" s="209"/>
      <c r="G29" s="210"/>
      <c r="H29" s="18">
        <f t="shared" si="0"/>
        <v>0</v>
      </c>
    </row>
    <row r="30" spans="2:8" ht="16" customHeight="1">
      <c r="B30" s="207"/>
      <c r="C30" s="471"/>
      <c r="D30" s="471"/>
      <c r="E30" s="471"/>
      <c r="F30" s="209"/>
      <c r="G30" s="210"/>
      <c r="H30" s="18">
        <f t="shared" si="0"/>
        <v>0</v>
      </c>
    </row>
    <row r="31" spans="2:8" ht="16" customHeight="1">
      <c r="B31" s="207"/>
      <c r="C31" s="471"/>
      <c r="D31" s="471"/>
      <c r="E31" s="471"/>
      <c r="F31" s="209"/>
      <c r="G31" s="210"/>
      <c r="H31" s="18">
        <f t="shared" si="0"/>
        <v>0</v>
      </c>
    </row>
    <row r="32" spans="2:8" ht="16" customHeight="1">
      <c r="B32" s="207"/>
      <c r="C32" s="471"/>
      <c r="D32" s="471"/>
      <c r="E32" s="471"/>
      <c r="F32" s="209"/>
      <c r="G32" s="210"/>
      <c r="H32" s="18">
        <f t="shared" si="0"/>
        <v>0</v>
      </c>
    </row>
    <row r="33" spans="2:8" ht="16" customHeight="1">
      <c r="B33" s="207"/>
      <c r="C33" s="471"/>
      <c r="D33" s="471"/>
      <c r="E33" s="471"/>
      <c r="F33" s="209"/>
      <c r="G33" s="210"/>
      <c r="H33" s="18">
        <f t="shared" si="0"/>
        <v>0</v>
      </c>
    </row>
    <row r="34" spans="2:8" ht="16" customHeight="1">
      <c r="B34" s="207"/>
      <c r="C34" s="471"/>
      <c r="D34" s="471"/>
      <c r="E34" s="471"/>
      <c r="F34" s="209"/>
      <c r="G34" s="210"/>
      <c r="H34" s="18">
        <f t="shared" si="0"/>
        <v>0</v>
      </c>
    </row>
    <row r="35" spans="2:8" ht="16" customHeight="1">
      <c r="B35" s="207"/>
      <c r="C35" s="471"/>
      <c r="D35" s="471"/>
      <c r="E35" s="471"/>
      <c r="F35" s="209"/>
      <c r="G35" s="210"/>
      <c r="H35" s="18">
        <f t="shared" si="0"/>
        <v>0</v>
      </c>
    </row>
    <row r="36" spans="2:8" ht="16" customHeight="1">
      <c r="B36" s="207"/>
      <c r="C36" s="471"/>
      <c r="D36" s="471"/>
      <c r="E36" s="471"/>
      <c r="F36" s="209"/>
      <c r="G36" s="210"/>
      <c r="H36" s="18">
        <f t="shared" si="0"/>
        <v>0</v>
      </c>
    </row>
    <row r="37" spans="2:8" ht="16" customHeight="1">
      <c r="B37" s="207"/>
      <c r="C37" s="471"/>
      <c r="D37" s="471"/>
      <c r="E37" s="471"/>
      <c r="F37" s="209"/>
      <c r="G37" s="210"/>
      <c r="H37" s="18">
        <f t="shared" si="0"/>
        <v>0</v>
      </c>
    </row>
    <row r="38" spans="2:8" ht="16" customHeight="1">
      <c r="B38" s="207"/>
      <c r="C38" s="471"/>
      <c r="D38" s="471"/>
      <c r="E38" s="471"/>
      <c r="F38" s="209"/>
      <c r="G38" s="210"/>
      <c r="H38" s="18">
        <f t="shared" si="0"/>
        <v>0</v>
      </c>
    </row>
    <row r="39" spans="2:8" ht="16" customHeight="1">
      <c r="B39" s="207"/>
      <c r="C39" s="471"/>
      <c r="D39" s="471"/>
      <c r="E39" s="471"/>
      <c r="F39" s="209"/>
      <c r="G39" s="210"/>
      <c r="H39" s="18">
        <f t="shared" si="0"/>
        <v>0</v>
      </c>
    </row>
    <row r="40" spans="2:8" ht="16" customHeight="1">
      <c r="B40" s="207"/>
      <c r="C40" s="471"/>
      <c r="D40" s="471"/>
      <c r="E40" s="471"/>
      <c r="F40" s="209"/>
      <c r="G40" s="210"/>
      <c r="H40" s="18">
        <f t="shared" si="0"/>
        <v>0</v>
      </c>
    </row>
    <row r="41" spans="2:8" ht="16" customHeight="1">
      <c r="B41" s="207"/>
      <c r="C41" s="471"/>
      <c r="D41" s="471"/>
      <c r="E41" s="471"/>
      <c r="F41" s="209"/>
      <c r="G41" s="210"/>
      <c r="H41" s="18">
        <f t="shared" si="0"/>
        <v>0</v>
      </c>
    </row>
    <row r="42" spans="2:8" ht="16" customHeight="1">
      <c r="B42" s="207"/>
      <c r="C42" s="471"/>
      <c r="D42" s="471"/>
      <c r="E42" s="471"/>
      <c r="F42" s="209"/>
      <c r="G42" s="210"/>
      <c r="H42" s="18">
        <f t="shared" si="0"/>
        <v>0</v>
      </c>
    </row>
    <row r="43" spans="2:8" ht="16" customHeight="1">
      <c r="B43" s="207"/>
      <c r="C43" s="471"/>
      <c r="D43" s="471"/>
      <c r="E43" s="471"/>
      <c r="F43" s="209"/>
      <c r="G43" s="210"/>
      <c r="H43" s="18">
        <f t="shared" si="0"/>
        <v>0</v>
      </c>
    </row>
    <row r="44" spans="2:8" ht="16" customHeight="1">
      <c r="B44" s="207"/>
      <c r="C44" s="471"/>
      <c r="D44" s="471"/>
      <c r="E44" s="471"/>
      <c r="F44" s="209"/>
      <c r="G44" s="210"/>
      <c r="H44" s="18">
        <f t="shared" si="0"/>
        <v>0</v>
      </c>
    </row>
    <row r="45" spans="2:8" ht="16" customHeight="1">
      <c r="B45" s="207"/>
      <c r="C45" s="471"/>
      <c r="D45" s="471"/>
      <c r="E45" s="471"/>
      <c r="F45" s="209"/>
      <c r="G45" s="210"/>
      <c r="H45" s="18">
        <f t="shared" si="0"/>
        <v>0</v>
      </c>
    </row>
    <row r="46" spans="2:8" ht="16" customHeight="1">
      <c r="B46" s="207"/>
      <c r="C46" s="471"/>
      <c r="D46" s="471"/>
      <c r="E46" s="471"/>
      <c r="F46" s="209"/>
      <c r="G46" s="210"/>
      <c r="H46" s="18">
        <f t="shared" si="0"/>
        <v>0</v>
      </c>
    </row>
    <row r="47" spans="2:8" ht="16" customHeight="1">
      <c r="B47" s="207"/>
      <c r="C47" s="471"/>
      <c r="D47" s="471"/>
      <c r="E47" s="471"/>
      <c r="F47" s="209"/>
      <c r="G47" s="210"/>
      <c r="H47" s="18">
        <f t="shared" si="0"/>
        <v>0</v>
      </c>
    </row>
    <row r="48" spans="2:8" ht="16" customHeight="1">
      <c r="B48" s="207"/>
      <c r="C48" s="471"/>
      <c r="D48" s="471"/>
      <c r="E48" s="471"/>
      <c r="F48" s="209"/>
      <c r="G48" s="210"/>
      <c r="H48" s="18">
        <f t="shared" si="0"/>
        <v>0</v>
      </c>
    </row>
    <row r="49" spans="2:8" ht="16" customHeight="1">
      <c r="B49" s="207"/>
      <c r="C49" s="471"/>
      <c r="D49" s="471"/>
      <c r="E49" s="471"/>
      <c r="F49" s="209"/>
      <c r="G49" s="210"/>
      <c r="H49" s="18">
        <f t="shared" si="0"/>
        <v>0</v>
      </c>
    </row>
    <row r="50" spans="2:8" ht="16" customHeight="1">
      <c r="B50" s="207"/>
      <c r="C50" s="471"/>
      <c r="D50" s="471"/>
      <c r="E50" s="471"/>
      <c r="F50" s="209"/>
      <c r="G50" s="210"/>
      <c r="H50" s="18">
        <f t="shared" si="0"/>
        <v>0</v>
      </c>
    </row>
    <row r="51" spans="2:8" ht="16" customHeight="1">
      <c r="B51" s="207"/>
      <c r="C51" s="471"/>
      <c r="D51" s="471"/>
      <c r="E51" s="471"/>
      <c r="F51" s="209"/>
      <c r="G51" s="210"/>
      <c r="H51" s="18">
        <f t="shared" si="0"/>
        <v>0</v>
      </c>
    </row>
    <row r="52" spans="2:8" ht="16" customHeight="1">
      <c r="B52" s="207"/>
      <c r="C52" s="471"/>
      <c r="D52" s="471"/>
      <c r="E52" s="471"/>
      <c r="F52" s="209"/>
      <c r="G52" s="210"/>
      <c r="H52" s="18">
        <f t="shared" si="0"/>
        <v>0</v>
      </c>
    </row>
    <row r="53" spans="2:8" ht="16" customHeight="1">
      <c r="B53" s="207"/>
      <c r="C53" s="471"/>
      <c r="D53" s="471"/>
      <c r="E53" s="471"/>
      <c r="F53" s="209"/>
      <c r="G53" s="210"/>
      <c r="H53" s="18">
        <f t="shared" si="0"/>
        <v>0</v>
      </c>
    </row>
    <row r="54" spans="2:8" ht="16" customHeight="1">
      <c r="B54" s="207"/>
      <c r="C54" s="471"/>
      <c r="D54" s="471"/>
      <c r="E54" s="471"/>
      <c r="F54" s="209"/>
      <c r="G54" s="210"/>
      <c r="H54" s="18">
        <f t="shared" si="0"/>
        <v>0</v>
      </c>
    </row>
    <row r="55" spans="2:8" ht="16" customHeight="1">
      <c r="B55" s="207"/>
      <c r="C55" s="471"/>
      <c r="D55" s="471"/>
      <c r="E55" s="471"/>
      <c r="F55" s="209"/>
      <c r="G55" s="210"/>
      <c r="H55" s="18">
        <f t="shared" si="0"/>
        <v>0</v>
      </c>
    </row>
    <row r="56" spans="2:8" ht="16" customHeight="1">
      <c r="B56" s="207"/>
      <c r="C56" s="471"/>
      <c r="D56" s="471"/>
      <c r="E56" s="471"/>
      <c r="F56" s="209"/>
      <c r="G56" s="210"/>
      <c r="H56" s="18">
        <f t="shared" si="0"/>
        <v>0</v>
      </c>
    </row>
    <row r="57" spans="2:8" ht="16" customHeight="1">
      <c r="B57" s="207"/>
      <c r="C57" s="471"/>
      <c r="D57" s="471"/>
      <c r="E57" s="471"/>
      <c r="F57" s="209"/>
      <c r="G57" s="210"/>
      <c r="H57" s="18">
        <f t="shared" si="0"/>
        <v>0</v>
      </c>
    </row>
    <row r="58" spans="2:8" ht="16" customHeight="1">
      <c r="B58" s="207"/>
      <c r="C58" s="471"/>
      <c r="D58" s="471"/>
      <c r="E58" s="471"/>
      <c r="F58" s="209"/>
      <c r="G58" s="210"/>
      <c r="H58" s="18">
        <f t="shared" si="0"/>
        <v>0</v>
      </c>
    </row>
    <row r="59" spans="2:8" ht="16" customHeight="1">
      <c r="B59" s="207"/>
      <c r="C59" s="471"/>
      <c r="D59" s="471"/>
      <c r="E59" s="471"/>
      <c r="F59" s="209"/>
      <c r="G59" s="210"/>
      <c r="H59" s="18">
        <f t="shared" si="0"/>
        <v>0</v>
      </c>
    </row>
    <row r="60" spans="2:8" ht="16" customHeight="1">
      <c r="B60" s="207"/>
      <c r="C60" s="471"/>
      <c r="D60" s="471"/>
      <c r="E60" s="471"/>
      <c r="F60" s="209"/>
      <c r="G60" s="210"/>
      <c r="H60" s="18">
        <f t="shared" si="0"/>
        <v>0</v>
      </c>
    </row>
    <row r="61" spans="2:8" ht="16" customHeight="1">
      <c r="B61" s="207"/>
      <c r="C61" s="471"/>
      <c r="D61" s="471"/>
      <c r="E61" s="471"/>
      <c r="F61" s="209"/>
      <c r="G61" s="210"/>
      <c r="H61" s="18">
        <f t="shared" si="0"/>
        <v>0</v>
      </c>
    </row>
    <row r="62" spans="2:8" ht="16" customHeight="1">
      <c r="B62" s="207"/>
      <c r="C62" s="471"/>
      <c r="D62" s="471"/>
      <c r="E62" s="471"/>
      <c r="F62" s="209"/>
      <c r="G62" s="210"/>
      <c r="H62" s="18">
        <f t="shared" si="0"/>
        <v>0</v>
      </c>
    </row>
    <row r="63" spans="2:8" ht="16" customHeight="1">
      <c r="B63" s="207"/>
      <c r="C63" s="471"/>
      <c r="D63" s="471"/>
      <c r="E63" s="471"/>
      <c r="F63" s="209"/>
      <c r="G63" s="210"/>
      <c r="H63" s="18">
        <f t="shared" si="0"/>
        <v>0</v>
      </c>
    </row>
    <row r="64" spans="2:8" ht="16" customHeight="1">
      <c r="B64" s="207"/>
      <c r="C64" s="471"/>
      <c r="D64" s="471"/>
      <c r="E64" s="471"/>
      <c r="F64" s="209"/>
      <c r="G64" s="210"/>
      <c r="H64" s="18">
        <f t="shared" si="0"/>
        <v>0</v>
      </c>
    </row>
    <row r="65" spans="2:8" ht="16" customHeight="1">
      <c r="B65" s="207"/>
      <c r="C65" s="471"/>
      <c r="D65" s="471"/>
      <c r="E65" s="471"/>
      <c r="F65" s="209"/>
      <c r="G65" s="210"/>
      <c r="H65" s="18">
        <f t="shared" si="0"/>
        <v>0</v>
      </c>
    </row>
    <row r="66" spans="2:8" ht="16" customHeight="1">
      <c r="B66" s="207"/>
      <c r="C66" s="471"/>
      <c r="D66" s="471"/>
      <c r="E66" s="471"/>
      <c r="F66" s="209"/>
      <c r="G66" s="210"/>
      <c r="H66" s="18">
        <f t="shared" si="0"/>
        <v>0</v>
      </c>
    </row>
    <row r="67" spans="2:8" ht="16" customHeight="1">
      <c r="B67" s="207"/>
      <c r="C67" s="471"/>
      <c r="D67" s="471"/>
      <c r="E67" s="471"/>
      <c r="F67" s="209"/>
      <c r="G67" s="210"/>
      <c r="H67" s="18">
        <f t="shared" si="0"/>
        <v>0</v>
      </c>
    </row>
    <row r="68" spans="2:8" ht="16" customHeight="1">
      <c r="B68" s="211"/>
      <c r="C68" s="471"/>
      <c r="D68" s="471"/>
      <c r="E68" s="471"/>
      <c r="F68" s="209"/>
      <c r="G68" s="210"/>
      <c r="H68" s="18">
        <f t="shared" si="0"/>
        <v>0</v>
      </c>
    </row>
    <row r="69" spans="2:8" ht="16" customHeight="1">
      <c r="B69" s="211"/>
      <c r="C69" s="471"/>
      <c r="D69" s="471"/>
      <c r="E69" s="471"/>
      <c r="F69" s="209"/>
      <c r="G69" s="210"/>
      <c r="H69" s="18">
        <f t="shared" si="0"/>
        <v>0</v>
      </c>
    </row>
    <row r="70" spans="2:8" ht="16" customHeight="1">
      <c r="B70" s="211"/>
      <c r="C70" s="471"/>
      <c r="D70" s="471"/>
      <c r="E70" s="471"/>
      <c r="F70" s="209"/>
      <c r="G70" s="210"/>
      <c r="H70" s="18">
        <f t="shared" si="0"/>
        <v>0</v>
      </c>
    </row>
    <row r="71" spans="2:8" ht="16" customHeight="1">
      <c r="B71" s="211"/>
      <c r="C71" s="471"/>
      <c r="D71" s="471"/>
      <c r="E71" s="471"/>
      <c r="F71" s="209"/>
      <c r="G71" s="210"/>
      <c r="H71" s="18">
        <f t="shared" si="0"/>
        <v>0</v>
      </c>
    </row>
    <row r="72" spans="2:8" ht="16" customHeight="1">
      <c r="B72" s="211"/>
      <c r="C72" s="471"/>
      <c r="D72" s="471"/>
      <c r="E72" s="471"/>
      <c r="F72" s="212"/>
      <c r="G72" s="204"/>
      <c r="H72" s="18">
        <f t="shared" si="0"/>
        <v>0</v>
      </c>
    </row>
    <row r="73" spans="2:8" ht="16" customHeight="1">
      <c r="B73" s="211"/>
      <c r="C73" s="471"/>
      <c r="D73" s="471"/>
      <c r="E73" s="471"/>
      <c r="F73" s="212"/>
      <c r="G73" s="204"/>
      <c r="H73" s="18">
        <f t="shared" si="0"/>
        <v>0</v>
      </c>
    </row>
    <row r="74" spans="2:8" ht="16" customHeight="1">
      <c r="B74" s="211"/>
      <c r="C74" s="471"/>
      <c r="D74" s="471"/>
      <c r="E74" s="471"/>
      <c r="F74" s="212"/>
      <c r="G74" s="204"/>
      <c r="H74" s="18">
        <f t="shared" si="0"/>
        <v>0</v>
      </c>
    </row>
    <row r="75" spans="2:8" ht="16" customHeight="1" thickBot="1">
      <c r="B75" s="213"/>
      <c r="C75" s="470"/>
      <c r="D75" s="470"/>
      <c r="E75" s="471"/>
      <c r="F75" s="215"/>
      <c r="G75" s="214"/>
      <c r="H75" s="350">
        <f t="shared" si="0"/>
        <v>0</v>
      </c>
    </row>
    <row r="76" spans="2:8" s="19" customFormat="1" ht="23.25" customHeight="1" thickBot="1">
      <c r="G76" s="20" t="s">
        <v>109</v>
      </c>
      <c r="H76" s="351">
        <f>SUM(H5:H75)</f>
        <v>0</v>
      </c>
    </row>
    <row r="79" spans="2:8" ht="20">
      <c r="B79" s="318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796875" defaultRowHeight="13"/>
  <cols>
    <col min="1" max="1" width="2.7265625" style="182" customWidth="1"/>
    <col min="2" max="2" width="31" style="182" customWidth="1"/>
    <col min="3" max="3" width="40.7265625" style="182" customWidth="1"/>
    <col min="4" max="4" width="30.453125" style="182" customWidth="1"/>
    <col min="5" max="5" width="25.453125" style="183" customWidth="1"/>
    <col min="6" max="6" width="22.26953125" style="183" customWidth="1"/>
    <col min="7" max="7" width="30.7265625" style="183" customWidth="1"/>
    <col min="8" max="8" width="20.81640625" style="183" customWidth="1"/>
    <col min="9" max="9" width="27.26953125" style="184" customWidth="1"/>
    <col min="10" max="10" width="21.453125" style="182" customWidth="1"/>
    <col min="11" max="11" width="15" style="184" customWidth="1"/>
    <col min="12" max="12" width="61.7265625" style="182" customWidth="1"/>
    <col min="13" max="16384" width="9.1796875" style="182"/>
  </cols>
  <sheetData>
    <row r="1" spans="2:12" ht="23">
      <c r="B1" s="317" t="s">
        <v>153</v>
      </c>
    </row>
    <row r="2" spans="2:12" ht="23">
      <c r="B2" s="317" t="s">
        <v>156</v>
      </c>
    </row>
    <row r="3" spans="2:12" ht="23.25" customHeight="1" thickBot="1"/>
    <row r="4" spans="2:12" s="185" customFormat="1" ht="51.75" customHeight="1" thickBot="1">
      <c r="B4" s="730" t="s">
        <v>115</v>
      </c>
      <c r="C4" s="731"/>
      <c r="D4" s="731"/>
      <c r="E4" s="731"/>
      <c r="F4" s="731"/>
      <c r="G4" s="731"/>
      <c r="H4" s="731"/>
      <c r="I4" s="731"/>
      <c r="J4" s="731"/>
      <c r="K4" s="731"/>
      <c r="L4" s="732"/>
    </row>
    <row r="5" spans="2:12" s="185" customFormat="1" ht="15" customHeight="1" thickBot="1">
      <c r="B5" s="186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2:12" s="188" customFormat="1" ht="87" customHeight="1" thickBot="1">
      <c r="B6" s="346" t="s">
        <v>116</v>
      </c>
      <c r="C6" s="346" t="s">
        <v>117</v>
      </c>
      <c r="D6" s="346" t="s">
        <v>118</v>
      </c>
      <c r="E6" s="347" t="s">
        <v>119</v>
      </c>
      <c r="F6" s="347" t="s">
        <v>120</v>
      </c>
      <c r="G6" s="347" t="s">
        <v>137</v>
      </c>
      <c r="H6" s="347" t="s">
        <v>121</v>
      </c>
      <c r="I6" s="346" t="s">
        <v>122</v>
      </c>
      <c r="J6" s="348" t="s">
        <v>123</v>
      </c>
      <c r="K6" s="346" t="s">
        <v>124</v>
      </c>
      <c r="L6" s="349" t="s">
        <v>125</v>
      </c>
    </row>
    <row r="7" spans="2:12" s="190" customFormat="1" ht="22" customHeight="1">
      <c r="B7" s="461" t="s">
        <v>142</v>
      </c>
      <c r="C7" s="196" t="s">
        <v>138</v>
      </c>
      <c r="D7" s="196" t="s">
        <v>139</v>
      </c>
      <c r="E7" s="24">
        <v>38889</v>
      </c>
      <c r="F7" s="197">
        <v>12447</v>
      </c>
      <c r="G7" s="25">
        <v>2028.67</v>
      </c>
      <c r="H7" s="197">
        <v>0</v>
      </c>
      <c r="I7" s="189">
        <f>SUM(E7:H7)</f>
        <v>53364.67</v>
      </c>
      <c r="J7" s="539">
        <v>1600</v>
      </c>
      <c r="K7" s="30">
        <f>+I7/J7</f>
        <v>33.352918750000001</v>
      </c>
      <c r="L7" s="464" t="s">
        <v>144</v>
      </c>
    </row>
    <row r="8" spans="2:12" s="190" customFormat="1" ht="22" customHeight="1">
      <c r="B8" s="462" t="s">
        <v>143</v>
      </c>
      <c r="C8" s="198" t="s">
        <v>126</v>
      </c>
      <c r="D8" s="198"/>
      <c r="E8" s="26">
        <v>16138</v>
      </c>
      <c r="F8" s="199">
        <v>1958</v>
      </c>
      <c r="G8" s="27"/>
      <c r="H8" s="199"/>
      <c r="I8" s="191">
        <f t="shared" ref="I8:I46" si="0">SUM(E8:H8)</f>
        <v>18096</v>
      </c>
      <c r="J8" s="540">
        <v>1600</v>
      </c>
      <c r="K8" s="31">
        <f>+I8/J8</f>
        <v>11.31</v>
      </c>
      <c r="L8" s="465" t="s">
        <v>145</v>
      </c>
    </row>
    <row r="9" spans="2:12" s="190" customFormat="1" ht="22" customHeight="1">
      <c r="B9" s="462"/>
      <c r="C9" s="198"/>
      <c r="D9" s="198"/>
      <c r="E9" s="26"/>
      <c r="F9" s="199"/>
      <c r="G9" s="27"/>
      <c r="H9" s="199"/>
      <c r="I9" s="191">
        <f t="shared" si="0"/>
        <v>0</v>
      </c>
      <c r="J9" s="540">
        <v>1600</v>
      </c>
      <c r="K9" s="31">
        <f t="shared" ref="K9:K46" si="1">+I9/J9</f>
        <v>0</v>
      </c>
      <c r="L9" s="466"/>
    </row>
    <row r="10" spans="2:12" s="190" customFormat="1" ht="22" customHeight="1">
      <c r="B10" s="462"/>
      <c r="C10" s="198"/>
      <c r="D10" s="198"/>
      <c r="E10" s="26"/>
      <c r="F10" s="199"/>
      <c r="G10" s="27"/>
      <c r="H10" s="199"/>
      <c r="I10" s="191">
        <f t="shared" si="0"/>
        <v>0</v>
      </c>
      <c r="J10" s="540">
        <v>1600</v>
      </c>
      <c r="K10" s="31">
        <f t="shared" si="1"/>
        <v>0</v>
      </c>
      <c r="L10" s="466"/>
    </row>
    <row r="11" spans="2:12" s="190" customFormat="1" ht="22" customHeight="1">
      <c r="B11" s="462"/>
      <c r="C11" s="198"/>
      <c r="D11" s="198"/>
      <c r="E11" s="26"/>
      <c r="F11" s="199"/>
      <c r="G11" s="27"/>
      <c r="H11" s="199"/>
      <c r="I11" s="191">
        <f t="shared" si="0"/>
        <v>0</v>
      </c>
      <c r="J11" s="540">
        <v>1600</v>
      </c>
      <c r="K11" s="31">
        <f t="shared" si="1"/>
        <v>0</v>
      </c>
      <c r="L11" s="466"/>
    </row>
    <row r="12" spans="2:12" s="190" customFormat="1" ht="22" customHeight="1">
      <c r="B12" s="462"/>
      <c r="C12" s="198"/>
      <c r="D12" s="198"/>
      <c r="E12" s="26"/>
      <c r="F12" s="199"/>
      <c r="G12" s="27"/>
      <c r="H12" s="199"/>
      <c r="I12" s="191">
        <f t="shared" si="0"/>
        <v>0</v>
      </c>
      <c r="J12" s="540">
        <v>1600</v>
      </c>
      <c r="K12" s="31">
        <f t="shared" si="1"/>
        <v>0</v>
      </c>
      <c r="L12" s="466"/>
    </row>
    <row r="13" spans="2:12" s="190" customFormat="1" ht="22" customHeight="1">
      <c r="B13" s="462"/>
      <c r="C13" s="198"/>
      <c r="D13" s="198"/>
      <c r="E13" s="26"/>
      <c r="F13" s="199"/>
      <c r="G13" s="27"/>
      <c r="H13" s="199"/>
      <c r="I13" s="191">
        <f t="shared" si="0"/>
        <v>0</v>
      </c>
      <c r="J13" s="540">
        <v>1600</v>
      </c>
      <c r="K13" s="31">
        <f t="shared" si="1"/>
        <v>0</v>
      </c>
      <c r="L13" s="466"/>
    </row>
    <row r="14" spans="2:12" s="190" customFormat="1" ht="22" customHeight="1">
      <c r="B14" s="462"/>
      <c r="C14" s="198"/>
      <c r="D14" s="198"/>
      <c r="E14" s="26"/>
      <c r="F14" s="199"/>
      <c r="G14" s="27"/>
      <c r="H14" s="199"/>
      <c r="I14" s="191">
        <f t="shared" si="0"/>
        <v>0</v>
      </c>
      <c r="J14" s="540">
        <v>1600</v>
      </c>
      <c r="K14" s="31">
        <f t="shared" si="1"/>
        <v>0</v>
      </c>
      <c r="L14" s="466"/>
    </row>
    <row r="15" spans="2:12" s="190" customFormat="1" ht="22" customHeight="1">
      <c r="B15" s="462"/>
      <c r="C15" s="198"/>
      <c r="D15" s="198"/>
      <c r="E15" s="26"/>
      <c r="F15" s="199"/>
      <c r="G15" s="27"/>
      <c r="H15" s="199"/>
      <c r="I15" s="191">
        <f t="shared" si="0"/>
        <v>0</v>
      </c>
      <c r="J15" s="540">
        <v>1600</v>
      </c>
      <c r="K15" s="31">
        <f t="shared" si="1"/>
        <v>0</v>
      </c>
      <c r="L15" s="466"/>
    </row>
    <row r="16" spans="2:12" s="190" customFormat="1" ht="22" customHeight="1">
      <c r="B16" s="462"/>
      <c r="C16" s="198"/>
      <c r="D16" s="198"/>
      <c r="E16" s="26"/>
      <c r="F16" s="199"/>
      <c r="G16" s="27"/>
      <c r="H16" s="199"/>
      <c r="I16" s="191">
        <f t="shared" si="0"/>
        <v>0</v>
      </c>
      <c r="J16" s="540">
        <v>1600</v>
      </c>
      <c r="K16" s="31">
        <f t="shared" si="1"/>
        <v>0</v>
      </c>
      <c r="L16" s="466"/>
    </row>
    <row r="17" spans="2:12" s="190" customFormat="1" ht="22" customHeight="1">
      <c r="B17" s="462"/>
      <c r="C17" s="198"/>
      <c r="D17" s="198"/>
      <c r="E17" s="26"/>
      <c r="F17" s="199"/>
      <c r="G17" s="27"/>
      <c r="H17" s="199"/>
      <c r="I17" s="191">
        <f t="shared" si="0"/>
        <v>0</v>
      </c>
      <c r="J17" s="540">
        <v>1600</v>
      </c>
      <c r="K17" s="31">
        <f t="shared" si="1"/>
        <v>0</v>
      </c>
      <c r="L17" s="466"/>
    </row>
    <row r="18" spans="2:12" s="190" customFormat="1" ht="22" customHeight="1">
      <c r="B18" s="462"/>
      <c r="C18" s="198"/>
      <c r="D18" s="198"/>
      <c r="E18" s="26"/>
      <c r="F18" s="199"/>
      <c r="G18" s="27"/>
      <c r="H18" s="199"/>
      <c r="I18" s="191">
        <f t="shared" si="0"/>
        <v>0</v>
      </c>
      <c r="J18" s="540">
        <v>1600</v>
      </c>
      <c r="K18" s="31">
        <f t="shared" si="1"/>
        <v>0</v>
      </c>
      <c r="L18" s="466"/>
    </row>
    <row r="19" spans="2:12" s="190" customFormat="1" ht="22" customHeight="1">
      <c r="B19" s="462"/>
      <c r="C19" s="198"/>
      <c r="D19" s="198"/>
      <c r="E19" s="26"/>
      <c r="F19" s="199"/>
      <c r="G19" s="27"/>
      <c r="H19" s="199"/>
      <c r="I19" s="191">
        <f t="shared" si="0"/>
        <v>0</v>
      </c>
      <c r="J19" s="540">
        <v>1600</v>
      </c>
      <c r="K19" s="31">
        <f t="shared" si="1"/>
        <v>0</v>
      </c>
      <c r="L19" s="466"/>
    </row>
    <row r="20" spans="2:12" s="190" customFormat="1" ht="22" customHeight="1">
      <c r="B20" s="462"/>
      <c r="C20" s="198"/>
      <c r="D20" s="198"/>
      <c r="E20" s="26"/>
      <c r="F20" s="199"/>
      <c r="G20" s="27"/>
      <c r="H20" s="199"/>
      <c r="I20" s="191">
        <f t="shared" si="0"/>
        <v>0</v>
      </c>
      <c r="J20" s="540">
        <v>1600</v>
      </c>
      <c r="K20" s="31">
        <f t="shared" si="1"/>
        <v>0</v>
      </c>
      <c r="L20" s="466"/>
    </row>
    <row r="21" spans="2:12" s="190" customFormat="1" ht="22" customHeight="1">
      <c r="B21" s="462"/>
      <c r="C21" s="198"/>
      <c r="D21" s="198"/>
      <c r="E21" s="26"/>
      <c r="F21" s="199"/>
      <c r="G21" s="27"/>
      <c r="H21" s="199"/>
      <c r="I21" s="191">
        <f t="shared" si="0"/>
        <v>0</v>
      </c>
      <c r="J21" s="540">
        <v>1600</v>
      </c>
      <c r="K21" s="31">
        <f t="shared" si="1"/>
        <v>0</v>
      </c>
      <c r="L21" s="466"/>
    </row>
    <row r="22" spans="2:12" s="190" customFormat="1" ht="22" customHeight="1">
      <c r="B22" s="462"/>
      <c r="C22" s="198"/>
      <c r="D22" s="198"/>
      <c r="E22" s="26"/>
      <c r="F22" s="199"/>
      <c r="G22" s="27"/>
      <c r="H22" s="199"/>
      <c r="I22" s="191">
        <f t="shared" si="0"/>
        <v>0</v>
      </c>
      <c r="J22" s="540">
        <v>1600</v>
      </c>
      <c r="K22" s="31">
        <f t="shared" si="1"/>
        <v>0</v>
      </c>
      <c r="L22" s="466"/>
    </row>
    <row r="23" spans="2:12" s="190" customFormat="1" ht="22" customHeight="1">
      <c r="B23" s="462"/>
      <c r="C23" s="198"/>
      <c r="D23" s="198"/>
      <c r="E23" s="26"/>
      <c r="F23" s="199"/>
      <c r="G23" s="27"/>
      <c r="H23" s="199"/>
      <c r="I23" s="191">
        <f t="shared" si="0"/>
        <v>0</v>
      </c>
      <c r="J23" s="540">
        <v>1600</v>
      </c>
      <c r="K23" s="31">
        <f t="shared" si="1"/>
        <v>0</v>
      </c>
      <c r="L23" s="466"/>
    </row>
    <row r="24" spans="2:12" s="190" customFormat="1" ht="22" customHeight="1">
      <c r="B24" s="462"/>
      <c r="C24" s="198"/>
      <c r="D24" s="198"/>
      <c r="E24" s="26"/>
      <c r="F24" s="199"/>
      <c r="G24" s="27"/>
      <c r="H24" s="199"/>
      <c r="I24" s="191">
        <f t="shared" si="0"/>
        <v>0</v>
      </c>
      <c r="J24" s="540">
        <v>1600</v>
      </c>
      <c r="K24" s="31">
        <f t="shared" si="1"/>
        <v>0</v>
      </c>
      <c r="L24" s="466"/>
    </row>
    <row r="25" spans="2:12" s="190" customFormat="1" ht="22" customHeight="1">
      <c r="B25" s="462"/>
      <c r="C25" s="198"/>
      <c r="D25" s="198"/>
      <c r="E25" s="26"/>
      <c r="F25" s="199"/>
      <c r="G25" s="27"/>
      <c r="H25" s="199"/>
      <c r="I25" s="191">
        <f t="shared" si="0"/>
        <v>0</v>
      </c>
      <c r="J25" s="540">
        <v>1600</v>
      </c>
      <c r="K25" s="31">
        <f t="shared" si="1"/>
        <v>0</v>
      </c>
      <c r="L25" s="466"/>
    </row>
    <row r="26" spans="2:12" s="190" customFormat="1" ht="22" customHeight="1">
      <c r="B26" s="462"/>
      <c r="C26" s="198"/>
      <c r="D26" s="198"/>
      <c r="E26" s="26"/>
      <c r="F26" s="199"/>
      <c r="G26" s="27"/>
      <c r="H26" s="199"/>
      <c r="I26" s="191">
        <f t="shared" si="0"/>
        <v>0</v>
      </c>
      <c r="J26" s="540">
        <v>1600</v>
      </c>
      <c r="K26" s="31">
        <f t="shared" si="1"/>
        <v>0</v>
      </c>
      <c r="L26" s="466"/>
    </row>
    <row r="27" spans="2:12" s="190" customFormat="1" ht="22" customHeight="1">
      <c r="B27" s="462"/>
      <c r="C27" s="198"/>
      <c r="D27" s="198"/>
      <c r="E27" s="26"/>
      <c r="F27" s="199"/>
      <c r="G27" s="27"/>
      <c r="H27" s="199"/>
      <c r="I27" s="191">
        <f t="shared" si="0"/>
        <v>0</v>
      </c>
      <c r="J27" s="540">
        <v>1600</v>
      </c>
      <c r="K27" s="31">
        <f t="shared" si="1"/>
        <v>0</v>
      </c>
      <c r="L27" s="466"/>
    </row>
    <row r="28" spans="2:12" s="190" customFormat="1" ht="22" customHeight="1">
      <c r="B28" s="462"/>
      <c r="C28" s="198"/>
      <c r="D28" s="198"/>
      <c r="E28" s="26"/>
      <c r="F28" s="199"/>
      <c r="G28" s="27"/>
      <c r="H28" s="199"/>
      <c r="I28" s="191">
        <f t="shared" si="0"/>
        <v>0</v>
      </c>
      <c r="J28" s="540">
        <v>1600</v>
      </c>
      <c r="K28" s="31">
        <f t="shared" si="1"/>
        <v>0</v>
      </c>
      <c r="L28" s="466"/>
    </row>
    <row r="29" spans="2:12" s="190" customFormat="1" ht="22" customHeight="1">
      <c r="B29" s="462"/>
      <c r="C29" s="198"/>
      <c r="D29" s="198"/>
      <c r="E29" s="26"/>
      <c r="F29" s="199"/>
      <c r="G29" s="27"/>
      <c r="H29" s="199"/>
      <c r="I29" s="191">
        <f t="shared" si="0"/>
        <v>0</v>
      </c>
      <c r="J29" s="540">
        <v>1600</v>
      </c>
      <c r="K29" s="31">
        <f t="shared" si="1"/>
        <v>0</v>
      </c>
      <c r="L29" s="466"/>
    </row>
    <row r="30" spans="2:12" s="190" customFormat="1" ht="22" customHeight="1">
      <c r="B30" s="462"/>
      <c r="C30" s="198"/>
      <c r="D30" s="198"/>
      <c r="E30" s="26"/>
      <c r="F30" s="199"/>
      <c r="G30" s="27"/>
      <c r="H30" s="199"/>
      <c r="I30" s="191">
        <f t="shared" si="0"/>
        <v>0</v>
      </c>
      <c r="J30" s="540">
        <v>1600</v>
      </c>
      <c r="K30" s="31">
        <f t="shared" si="1"/>
        <v>0</v>
      </c>
      <c r="L30" s="466"/>
    </row>
    <row r="31" spans="2:12" s="190" customFormat="1" ht="22" customHeight="1">
      <c r="B31" s="462"/>
      <c r="C31" s="198"/>
      <c r="D31" s="198"/>
      <c r="E31" s="26"/>
      <c r="F31" s="199"/>
      <c r="G31" s="27"/>
      <c r="H31" s="199"/>
      <c r="I31" s="191">
        <f t="shared" si="0"/>
        <v>0</v>
      </c>
      <c r="J31" s="540">
        <v>1600</v>
      </c>
      <c r="K31" s="31">
        <f t="shared" si="1"/>
        <v>0</v>
      </c>
      <c r="L31" s="466"/>
    </row>
    <row r="32" spans="2:12" s="190" customFormat="1" ht="22" customHeight="1">
      <c r="B32" s="462"/>
      <c r="C32" s="198"/>
      <c r="D32" s="198"/>
      <c r="E32" s="26"/>
      <c r="F32" s="199"/>
      <c r="G32" s="27"/>
      <c r="H32" s="199"/>
      <c r="I32" s="191">
        <f t="shared" si="0"/>
        <v>0</v>
      </c>
      <c r="J32" s="540">
        <v>1600</v>
      </c>
      <c r="K32" s="31">
        <f t="shared" si="1"/>
        <v>0</v>
      </c>
      <c r="L32" s="466"/>
    </row>
    <row r="33" spans="2:12" s="190" customFormat="1" ht="22" customHeight="1">
      <c r="B33" s="462"/>
      <c r="C33" s="198"/>
      <c r="D33" s="198"/>
      <c r="E33" s="26"/>
      <c r="F33" s="199"/>
      <c r="G33" s="27"/>
      <c r="H33" s="199"/>
      <c r="I33" s="191">
        <f t="shared" si="0"/>
        <v>0</v>
      </c>
      <c r="J33" s="540">
        <v>1600</v>
      </c>
      <c r="K33" s="31">
        <f t="shared" si="1"/>
        <v>0</v>
      </c>
      <c r="L33" s="466"/>
    </row>
    <row r="34" spans="2:12" s="190" customFormat="1" ht="22" customHeight="1">
      <c r="B34" s="462"/>
      <c r="C34" s="198"/>
      <c r="D34" s="198"/>
      <c r="E34" s="26"/>
      <c r="F34" s="199"/>
      <c r="G34" s="27"/>
      <c r="H34" s="199"/>
      <c r="I34" s="191">
        <f t="shared" si="0"/>
        <v>0</v>
      </c>
      <c r="J34" s="540">
        <v>1600</v>
      </c>
      <c r="K34" s="31">
        <f t="shared" si="1"/>
        <v>0</v>
      </c>
      <c r="L34" s="466"/>
    </row>
    <row r="35" spans="2:12" s="190" customFormat="1" ht="22" customHeight="1">
      <c r="B35" s="462"/>
      <c r="C35" s="198"/>
      <c r="D35" s="198"/>
      <c r="E35" s="26"/>
      <c r="F35" s="199"/>
      <c r="G35" s="27"/>
      <c r="H35" s="199"/>
      <c r="I35" s="191">
        <f t="shared" si="0"/>
        <v>0</v>
      </c>
      <c r="J35" s="540">
        <v>1600</v>
      </c>
      <c r="K35" s="31">
        <f t="shared" si="1"/>
        <v>0</v>
      </c>
      <c r="L35" s="466"/>
    </row>
    <row r="36" spans="2:12" s="190" customFormat="1" ht="22" customHeight="1">
      <c r="B36" s="462"/>
      <c r="C36" s="198"/>
      <c r="D36" s="198"/>
      <c r="E36" s="26"/>
      <c r="F36" s="199"/>
      <c r="G36" s="27"/>
      <c r="H36" s="199"/>
      <c r="I36" s="191">
        <f t="shared" si="0"/>
        <v>0</v>
      </c>
      <c r="J36" s="540">
        <v>1600</v>
      </c>
      <c r="K36" s="31">
        <f t="shared" si="1"/>
        <v>0</v>
      </c>
      <c r="L36" s="466"/>
    </row>
    <row r="37" spans="2:12" s="190" customFormat="1" ht="22" customHeight="1">
      <c r="B37" s="462"/>
      <c r="C37" s="198"/>
      <c r="D37" s="198"/>
      <c r="E37" s="26"/>
      <c r="F37" s="199"/>
      <c r="G37" s="27"/>
      <c r="H37" s="199"/>
      <c r="I37" s="191">
        <f t="shared" si="0"/>
        <v>0</v>
      </c>
      <c r="J37" s="540">
        <v>1600</v>
      </c>
      <c r="K37" s="31">
        <f t="shared" si="1"/>
        <v>0</v>
      </c>
      <c r="L37" s="466"/>
    </row>
    <row r="38" spans="2:12" s="190" customFormat="1" ht="22" customHeight="1">
      <c r="B38" s="462"/>
      <c r="C38" s="198"/>
      <c r="D38" s="198"/>
      <c r="E38" s="26"/>
      <c r="F38" s="199"/>
      <c r="G38" s="27"/>
      <c r="H38" s="199"/>
      <c r="I38" s="191">
        <f t="shared" si="0"/>
        <v>0</v>
      </c>
      <c r="J38" s="540">
        <v>1600</v>
      </c>
      <c r="K38" s="31">
        <f t="shared" si="1"/>
        <v>0</v>
      </c>
      <c r="L38" s="466"/>
    </row>
    <row r="39" spans="2:12" s="190" customFormat="1" ht="22" customHeight="1">
      <c r="B39" s="462"/>
      <c r="C39" s="198"/>
      <c r="D39" s="198"/>
      <c r="E39" s="26"/>
      <c r="F39" s="199"/>
      <c r="G39" s="27"/>
      <c r="H39" s="199"/>
      <c r="I39" s="191">
        <f t="shared" si="0"/>
        <v>0</v>
      </c>
      <c r="J39" s="540">
        <v>1600</v>
      </c>
      <c r="K39" s="31">
        <f t="shared" si="1"/>
        <v>0</v>
      </c>
      <c r="L39" s="466"/>
    </row>
    <row r="40" spans="2:12" s="190" customFormat="1" ht="22" customHeight="1">
      <c r="B40" s="462"/>
      <c r="C40" s="198"/>
      <c r="D40" s="198"/>
      <c r="E40" s="26"/>
      <c r="F40" s="199"/>
      <c r="G40" s="27"/>
      <c r="H40" s="199"/>
      <c r="I40" s="191">
        <f t="shared" si="0"/>
        <v>0</v>
      </c>
      <c r="J40" s="540">
        <v>1600</v>
      </c>
      <c r="K40" s="31">
        <f t="shared" si="1"/>
        <v>0</v>
      </c>
      <c r="L40" s="466"/>
    </row>
    <row r="41" spans="2:12" s="190" customFormat="1" ht="22" customHeight="1">
      <c r="B41" s="462"/>
      <c r="C41" s="198"/>
      <c r="D41" s="198"/>
      <c r="E41" s="26"/>
      <c r="F41" s="199"/>
      <c r="G41" s="27"/>
      <c r="H41" s="199"/>
      <c r="I41" s="191">
        <f t="shared" si="0"/>
        <v>0</v>
      </c>
      <c r="J41" s="540">
        <v>1600</v>
      </c>
      <c r="K41" s="31">
        <f t="shared" si="1"/>
        <v>0</v>
      </c>
      <c r="L41" s="466"/>
    </row>
    <row r="42" spans="2:12" s="190" customFormat="1" ht="22" customHeight="1">
      <c r="B42" s="462"/>
      <c r="C42" s="198"/>
      <c r="D42" s="198"/>
      <c r="E42" s="26"/>
      <c r="F42" s="199"/>
      <c r="G42" s="27"/>
      <c r="H42" s="199"/>
      <c r="I42" s="191">
        <f t="shared" si="0"/>
        <v>0</v>
      </c>
      <c r="J42" s="540">
        <v>1600</v>
      </c>
      <c r="K42" s="31">
        <f t="shared" si="1"/>
        <v>0</v>
      </c>
      <c r="L42" s="466"/>
    </row>
    <row r="43" spans="2:12" s="190" customFormat="1" ht="22" customHeight="1">
      <c r="B43" s="462"/>
      <c r="C43" s="198"/>
      <c r="D43" s="198"/>
      <c r="E43" s="26"/>
      <c r="F43" s="199"/>
      <c r="G43" s="27"/>
      <c r="H43" s="199"/>
      <c r="I43" s="191">
        <f t="shared" si="0"/>
        <v>0</v>
      </c>
      <c r="J43" s="540">
        <v>1600</v>
      </c>
      <c r="K43" s="31">
        <f t="shared" si="1"/>
        <v>0</v>
      </c>
      <c r="L43" s="466"/>
    </row>
    <row r="44" spans="2:12" s="190" customFormat="1" ht="22" customHeight="1">
      <c r="B44" s="462"/>
      <c r="C44" s="198"/>
      <c r="D44" s="198"/>
      <c r="E44" s="26"/>
      <c r="F44" s="199"/>
      <c r="G44" s="27"/>
      <c r="H44" s="199"/>
      <c r="I44" s="191">
        <f t="shared" si="0"/>
        <v>0</v>
      </c>
      <c r="J44" s="540">
        <v>1600</v>
      </c>
      <c r="K44" s="31">
        <f t="shared" si="1"/>
        <v>0</v>
      </c>
      <c r="L44" s="466"/>
    </row>
    <row r="45" spans="2:12" s="190" customFormat="1" ht="22" customHeight="1">
      <c r="B45" s="462"/>
      <c r="C45" s="198"/>
      <c r="D45" s="198"/>
      <c r="E45" s="26"/>
      <c r="F45" s="199"/>
      <c r="G45" s="27"/>
      <c r="H45" s="199"/>
      <c r="I45" s="191">
        <f t="shared" si="0"/>
        <v>0</v>
      </c>
      <c r="J45" s="540">
        <v>1600</v>
      </c>
      <c r="K45" s="31">
        <f t="shared" si="1"/>
        <v>0</v>
      </c>
      <c r="L45" s="466"/>
    </row>
    <row r="46" spans="2:12" s="190" customFormat="1" ht="22" customHeight="1" thickBot="1">
      <c r="B46" s="463"/>
      <c r="C46" s="200"/>
      <c r="D46" s="200"/>
      <c r="E46" s="28"/>
      <c r="F46" s="201"/>
      <c r="G46" s="29"/>
      <c r="H46" s="201"/>
      <c r="I46" s="192">
        <f t="shared" si="0"/>
        <v>0</v>
      </c>
      <c r="J46" s="541">
        <v>1600</v>
      </c>
      <c r="K46" s="202">
        <f t="shared" si="1"/>
        <v>0</v>
      </c>
      <c r="L46" s="467"/>
    </row>
    <row r="47" spans="2:12" ht="20.149999999999999" customHeight="1">
      <c r="E47" s="193"/>
      <c r="J47" s="194"/>
      <c r="K47" s="195"/>
    </row>
    <row r="48" spans="2:12" ht="20.149999999999999" customHeight="1">
      <c r="E48" s="193"/>
      <c r="J48" s="194"/>
      <c r="K48" s="195"/>
    </row>
    <row r="49" spans="3:11">
      <c r="E49" s="193"/>
      <c r="J49" s="194"/>
      <c r="K49" s="195"/>
    </row>
    <row r="50" spans="3:11">
      <c r="E50" s="193"/>
      <c r="J50" s="194"/>
      <c r="K50" s="195"/>
    </row>
    <row r="51" spans="3:11">
      <c r="C51" s="182" t="s">
        <v>61</v>
      </c>
      <c r="E51" s="193"/>
      <c r="J51" s="194"/>
      <c r="K51" s="195"/>
    </row>
    <row r="52" spans="3:11">
      <c r="E52" s="193"/>
      <c r="J52" s="194"/>
      <c r="K52" s="195"/>
    </row>
    <row r="53" spans="3:11">
      <c r="E53" s="193"/>
      <c r="J53" s="194"/>
      <c r="K53" s="195"/>
    </row>
    <row r="54" spans="3:11">
      <c r="E54" s="193"/>
      <c r="J54" s="194"/>
      <c r="K54" s="195"/>
    </row>
    <row r="55" spans="3:11">
      <c r="E55" s="193"/>
      <c r="J55" s="194"/>
      <c r="K55" s="195"/>
    </row>
    <row r="56" spans="3:11">
      <c r="E56" s="193"/>
      <c r="J56" s="194"/>
      <c r="K56" s="195"/>
    </row>
    <row r="57" spans="3:11">
      <c r="E57" s="193"/>
      <c r="J57" s="194"/>
      <c r="K57" s="195"/>
    </row>
    <row r="58" spans="3:11">
      <c r="E58" s="193"/>
      <c r="J58" s="194"/>
      <c r="K58" s="195"/>
    </row>
    <row r="59" spans="3:11">
      <c r="E59" s="193"/>
      <c r="J59" s="194"/>
      <c r="K59" s="195"/>
    </row>
    <row r="60" spans="3:11">
      <c r="E60" s="193"/>
      <c r="J60" s="194"/>
      <c r="K60" s="195"/>
    </row>
    <row r="61" spans="3:11">
      <c r="E61" s="193"/>
      <c r="J61" s="194"/>
      <c r="K61" s="195"/>
    </row>
    <row r="62" spans="3:11">
      <c r="E62" s="193"/>
      <c r="J62" s="194"/>
      <c r="K62" s="195"/>
    </row>
    <row r="63" spans="3:11">
      <c r="E63" s="193"/>
      <c r="J63" s="194"/>
      <c r="K63" s="195"/>
    </row>
    <row r="64" spans="3:11">
      <c r="E64" s="193"/>
      <c r="J64" s="194"/>
      <c r="K64" s="195"/>
    </row>
    <row r="65" spans="5:11">
      <c r="E65" s="193"/>
      <c r="J65" s="194"/>
      <c r="K65" s="195"/>
    </row>
    <row r="66" spans="5:11">
      <c r="E66" s="193"/>
      <c r="J66" s="194"/>
      <c r="K66" s="195"/>
    </row>
    <row r="67" spans="5:11">
      <c r="E67" s="193"/>
      <c r="J67" s="194"/>
      <c r="K67" s="195"/>
    </row>
    <row r="68" spans="5:11">
      <c r="E68" s="193"/>
      <c r="J68" s="194"/>
      <c r="K68" s="195"/>
    </row>
    <row r="69" spans="5:11">
      <c r="E69" s="193"/>
      <c r="J69" s="194"/>
      <c r="K69" s="195"/>
    </row>
    <row r="70" spans="5:11">
      <c r="E70" s="193"/>
      <c r="J70" s="194"/>
      <c r="K70" s="195"/>
    </row>
    <row r="71" spans="5:11">
      <c r="E71" s="193"/>
      <c r="J71" s="194"/>
      <c r="K71" s="195"/>
    </row>
    <row r="72" spans="5:11">
      <c r="E72" s="193"/>
      <c r="J72" s="194"/>
      <c r="K72" s="195"/>
    </row>
    <row r="73" spans="5:11">
      <c r="E73" s="193"/>
      <c r="J73" s="194"/>
      <c r="K73" s="195"/>
    </row>
    <row r="74" spans="5:11">
      <c r="J74" s="194"/>
      <c r="K74" s="195"/>
    </row>
    <row r="75" spans="5:11">
      <c r="J75" s="194"/>
      <c r="K75" s="195"/>
    </row>
    <row r="76" spans="5:11">
      <c r="J76" s="194"/>
      <c r="K76" s="195"/>
    </row>
    <row r="77" spans="5:11">
      <c r="J77" s="194"/>
      <c r="K77" s="195"/>
    </row>
    <row r="78" spans="5:11">
      <c r="J78" s="194"/>
      <c r="K78" s="195"/>
    </row>
    <row r="79" spans="5:11">
      <c r="J79" s="194"/>
      <c r="K79" s="195"/>
    </row>
    <row r="80" spans="5:11">
      <c r="J80" s="194"/>
      <c r="K80" s="195"/>
    </row>
    <row r="81" spans="10:11">
      <c r="J81" s="194"/>
      <c r="K81" s="195"/>
    </row>
    <row r="82" spans="10:11">
      <c r="J82" s="194"/>
      <c r="K82" s="195"/>
    </row>
    <row r="83" spans="10:11">
      <c r="J83" s="194"/>
      <c r="K83" s="195"/>
    </row>
    <row r="84" spans="10:11">
      <c r="J84" s="194"/>
      <c r="K84" s="195"/>
    </row>
    <row r="85" spans="10:11">
      <c r="J85" s="194"/>
      <c r="K85" s="195"/>
    </row>
    <row r="86" spans="10:11">
      <c r="J86" s="194"/>
      <c r="K86" s="195"/>
    </row>
    <row r="87" spans="10:11">
      <c r="J87" s="194"/>
      <c r="K87" s="195"/>
    </row>
    <row r="88" spans="10:11">
      <c r="J88" s="194"/>
      <c r="K88" s="195"/>
    </row>
    <row r="89" spans="10:11">
      <c r="J89" s="194"/>
      <c r="K89" s="195"/>
    </row>
    <row r="90" spans="10:11">
      <c r="J90" s="194"/>
      <c r="K90" s="195"/>
    </row>
    <row r="91" spans="10:11">
      <c r="J91" s="194"/>
      <c r="K91" s="195"/>
    </row>
    <row r="92" spans="10:11">
      <c r="J92" s="194"/>
      <c r="K92" s="195"/>
    </row>
    <row r="93" spans="10:11">
      <c r="J93" s="194"/>
      <c r="K93" s="195"/>
    </row>
    <row r="94" spans="10:11">
      <c r="J94" s="194"/>
      <c r="K94" s="195"/>
    </row>
    <row r="95" spans="10:11">
      <c r="J95" s="194"/>
      <c r="K95" s="195"/>
    </row>
    <row r="96" spans="10:11">
      <c r="J96" s="194"/>
      <c r="K96" s="195"/>
    </row>
    <row r="97" spans="10:11">
      <c r="J97" s="194"/>
      <c r="K97" s="195"/>
    </row>
    <row r="98" spans="10:11">
      <c r="J98" s="194"/>
      <c r="K98" s="195"/>
    </row>
    <row r="99" spans="10:11">
      <c r="J99" s="194"/>
      <c r="K99" s="195"/>
    </row>
    <row r="100" spans="10:11">
      <c r="J100" s="194"/>
      <c r="K100" s="195"/>
    </row>
    <row r="101" spans="10:11">
      <c r="J101" s="194"/>
      <c r="K101" s="195"/>
    </row>
    <row r="102" spans="10:11">
      <c r="J102" s="194"/>
      <c r="K102" s="195"/>
    </row>
    <row r="103" spans="10:11">
      <c r="J103" s="194"/>
      <c r="K103" s="195"/>
    </row>
    <row r="104" spans="10:11">
      <c r="J104" s="194"/>
      <c r="K104" s="195"/>
    </row>
    <row r="105" spans="10:11">
      <c r="J105" s="194"/>
      <c r="K105" s="195"/>
    </row>
    <row r="106" spans="10:11">
      <c r="J106" s="194"/>
      <c r="K106" s="195"/>
    </row>
    <row r="107" spans="10:11">
      <c r="J107" s="194"/>
      <c r="K107" s="195"/>
    </row>
    <row r="108" spans="10:11">
      <c r="J108" s="194"/>
      <c r="K108" s="195"/>
    </row>
    <row r="109" spans="10:11">
      <c r="J109" s="194"/>
      <c r="K109" s="195"/>
    </row>
    <row r="110" spans="10:11">
      <c r="J110" s="194"/>
      <c r="K110" s="195"/>
    </row>
    <row r="111" spans="10:11">
      <c r="J111" s="194"/>
      <c r="K111" s="195"/>
    </row>
    <row r="112" spans="10:11">
      <c r="J112" s="194"/>
      <c r="K112" s="195"/>
    </row>
    <row r="113" spans="10:11">
      <c r="J113" s="194"/>
      <c r="K113" s="195"/>
    </row>
    <row r="114" spans="10:11">
      <c r="J114" s="194"/>
      <c r="K114" s="195"/>
    </row>
    <row r="115" spans="10:11">
      <c r="J115" s="194"/>
      <c r="K115" s="195"/>
    </row>
    <row r="116" spans="10:11">
      <c r="J116" s="194"/>
      <c r="K116" s="195"/>
    </row>
    <row r="117" spans="10:11">
      <c r="J117" s="194"/>
      <c r="K117" s="195"/>
    </row>
    <row r="118" spans="10:11">
      <c r="J118" s="194"/>
      <c r="K118" s="195"/>
    </row>
    <row r="119" spans="10:11">
      <c r="J119" s="194"/>
      <c r="K119" s="195"/>
    </row>
    <row r="120" spans="10:11">
      <c r="J120" s="194"/>
      <c r="K120" s="195"/>
    </row>
    <row r="121" spans="10:11">
      <c r="J121" s="194"/>
      <c r="K121" s="195"/>
    </row>
    <row r="122" spans="10:11">
      <c r="J122" s="194"/>
      <c r="K122" s="195"/>
    </row>
    <row r="123" spans="10:11">
      <c r="J123" s="194"/>
      <c r="K123" s="195"/>
    </row>
    <row r="124" spans="10:11">
      <c r="J124" s="194"/>
      <c r="K124" s="195"/>
    </row>
    <row r="125" spans="10:11">
      <c r="J125" s="194"/>
      <c r="K125" s="195"/>
    </row>
    <row r="126" spans="10:11">
      <c r="J126" s="194"/>
      <c r="K126" s="195"/>
    </row>
    <row r="127" spans="10:11">
      <c r="J127" s="194"/>
      <c r="K127" s="195"/>
    </row>
    <row r="128" spans="10:11">
      <c r="J128" s="194"/>
      <c r="K128" s="195"/>
    </row>
    <row r="129" spans="10:11">
      <c r="J129" s="194"/>
      <c r="K129" s="195"/>
    </row>
    <row r="130" spans="10:11">
      <c r="J130" s="194"/>
      <c r="K130" s="195"/>
    </row>
    <row r="131" spans="10:11">
      <c r="J131" s="194"/>
      <c r="K131" s="195"/>
    </row>
    <row r="132" spans="10:11">
      <c r="J132" s="194"/>
      <c r="K132" s="195"/>
    </row>
    <row r="133" spans="10:11">
      <c r="J133" s="194"/>
      <c r="K133" s="195"/>
    </row>
    <row r="134" spans="10:11">
      <c r="J134" s="194"/>
      <c r="K134" s="195"/>
    </row>
    <row r="135" spans="10:11">
      <c r="J135" s="194"/>
      <c r="K135" s="195"/>
    </row>
    <row r="136" spans="10:11">
      <c r="J136" s="194"/>
      <c r="K136" s="195"/>
    </row>
    <row r="137" spans="10:11">
      <c r="J137" s="194"/>
      <c r="K137" s="195"/>
    </row>
    <row r="138" spans="10:11">
      <c r="J138" s="194"/>
      <c r="K138" s="195"/>
    </row>
    <row r="139" spans="10:11">
      <c r="J139" s="194"/>
      <c r="K139" s="195"/>
    </row>
    <row r="140" spans="10:11">
      <c r="J140" s="194"/>
      <c r="K140" s="195"/>
    </row>
    <row r="141" spans="10:11">
      <c r="J141" s="194"/>
      <c r="K141" s="195"/>
    </row>
    <row r="142" spans="10:11">
      <c r="J142" s="194"/>
      <c r="K142" s="195"/>
    </row>
    <row r="143" spans="10:11">
      <c r="J143" s="194"/>
      <c r="K143" s="195"/>
    </row>
    <row r="144" spans="10:11">
      <c r="J144" s="194"/>
      <c r="K144" s="195"/>
    </row>
    <row r="145" spans="10:11">
      <c r="J145" s="194"/>
      <c r="K145" s="195"/>
    </row>
    <row r="146" spans="10:11">
      <c r="J146" s="194"/>
      <c r="K146" s="195"/>
    </row>
    <row r="147" spans="10:11">
      <c r="J147" s="194"/>
      <c r="K147" s="195"/>
    </row>
    <row r="148" spans="10:11">
      <c r="J148" s="194"/>
      <c r="K148" s="195"/>
    </row>
    <row r="149" spans="10:11">
      <c r="J149" s="194"/>
      <c r="K149" s="195"/>
    </row>
    <row r="150" spans="10:11">
      <c r="J150" s="194"/>
      <c r="K150" s="195"/>
    </row>
    <row r="151" spans="10:11">
      <c r="J151" s="194"/>
      <c r="K151" s="195"/>
    </row>
    <row r="152" spans="10:11">
      <c r="J152" s="194"/>
      <c r="K152" s="195"/>
    </row>
    <row r="153" spans="10:11">
      <c r="J153" s="194"/>
      <c r="K153" s="195"/>
    </row>
    <row r="154" spans="10:11">
      <c r="J154" s="194"/>
      <c r="K154" s="195"/>
    </row>
    <row r="155" spans="10:11">
      <c r="J155" s="194"/>
      <c r="K155" s="195"/>
    </row>
    <row r="156" spans="10:11">
      <c r="J156" s="194"/>
      <c r="K156" s="195"/>
    </row>
    <row r="157" spans="10:11">
      <c r="J157" s="194"/>
      <c r="K157" s="195"/>
    </row>
    <row r="158" spans="10:11">
      <c r="J158" s="194"/>
      <c r="K158" s="195"/>
    </row>
    <row r="159" spans="10:11">
      <c r="J159" s="194"/>
      <c r="K159" s="195"/>
    </row>
    <row r="160" spans="10:11">
      <c r="J160" s="194"/>
      <c r="K160" s="195"/>
    </row>
    <row r="161" spans="10:11">
      <c r="J161" s="194"/>
      <c r="K161" s="195"/>
    </row>
    <row r="162" spans="10:11">
      <c r="J162" s="194"/>
      <c r="K162" s="195"/>
    </row>
    <row r="163" spans="10:11">
      <c r="J163" s="194"/>
      <c r="K163" s="195"/>
    </row>
    <row r="164" spans="10:11">
      <c r="J164" s="194"/>
      <c r="K164" s="195"/>
    </row>
    <row r="165" spans="10:11">
      <c r="J165" s="194"/>
      <c r="K165" s="195"/>
    </row>
    <row r="166" spans="10:11">
      <c r="J166" s="194"/>
      <c r="K166" s="195"/>
    </row>
    <row r="167" spans="10:11">
      <c r="J167" s="194"/>
      <c r="K167" s="195"/>
    </row>
    <row r="168" spans="10:11">
      <c r="J168" s="194"/>
      <c r="K168" s="195"/>
    </row>
    <row r="169" spans="10:11">
      <c r="J169" s="194"/>
      <c r="K169" s="195"/>
    </row>
    <row r="170" spans="10:11">
      <c r="J170" s="194"/>
      <c r="K170" s="195"/>
    </row>
    <row r="171" spans="10:11">
      <c r="J171" s="194"/>
      <c r="K171" s="195"/>
    </row>
    <row r="172" spans="10:11">
      <c r="J172" s="194"/>
      <c r="K172" s="195"/>
    </row>
    <row r="173" spans="10:11">
      <c r="J173" s="194"/>
      <c r="K173" s="195"/>
    </row>
    <row r="174" spans="10:11">
      <c r="J174" s="194"/>
      <c r="K174" s="195"/>
    </row>
    <row r="175" spans="10:11">
      <c r="J175" s="194"/>
      <c r="K175" s="195"/>
    </row>
    <row r="176" spans="10:11">
      <c r="J176" s="194"/>
      <c r="K176" s="195"/>
    </row>
    <row r="177" spans="10:11">
      <c r="J177" s="194"/>
      <c r="K177" s="195"/>
    </row>
    <row r="178" spans="10:11">
      <c r="J178" s="194"/>
      <c r="K178" s="195"/>
    </row>
    <row r="179" spans="10:11">
      <c r="J179" s="194"/>
      <c r="K179" s="195"/>
    </row>
    <row r="180" spans="10:11">
      <c r="J180" s="194"/>
      <c r="K180" s="195"/>
    </row>
    <row r="181" spans="10:11">
      <c r="J181" s="194"/>
      <c r="K181" s="195"/>
    </row>
    <row r="182" spans="10:11">
      <c r="J182" s="194"/>
      <c r="K182" s="195"/>
    </row>
    <row r="183" spans="10:11">
      <c r="J183" s="194"/>
      <c r="K183" s="195"/>
    </row>
    <row r="184" spans="10:11">
      <c r="J184" s="194"/>
      <c r="K184" s="195"/>
    </row>
    <row r="185" spans="10:11">
      <c r="J185" s="194"/>
      <c r="K185" s="195"/>
    </row>
    <row r="186" spans="10:11">
      <c r="J186" s="194"/>
      <c r="K186" s="195"/>
    </row>
    <row r="187" spans="10:11">
      <c r="J187" s="194"/>
      <c r="K187" s="195"/>
    </row>
    <row r="188" spans="10:11">
      <c r="J188" s="194"/>
      <c r="K188" s="195"/>
    </row>
    <row r="189" spans="10:11">
      <c r="J189" s="194"/>
      <c r="K189" s="195"/>
    </row>
    <row r="190" spans="10:11">
      <c r="J190" s="194"/>
      <c r="K190" s="195"/>
    </row>
    <row r="191" spans="10:11">
      <c r="J191" s="194"/>
      <c r="K191" s="195"/>
    </row>
    <row r="192" spans="10:11">
      <c r="J192" s="194"/>
      <c r="K192" s="195"/>
    </row>
    <row r="193" spans="10:11">
      <c r="J193" s="194"/>
      <c r="K193" s="195"/>
    </row>
    <row r="194" spans="10:11">
      <c r="J194" s="194"/>
      <c r="K194" s="195"/>
    </row>
    <row r="195" spans="10:11">
      <c r="J195" s="194"/>
      <c r="K195" s="195"/>
    </row>
    <row r="196" spans="10:11">
      <c r="J196" s="194"/>
      <c r="K196" s="195"/>
    </row>
    <row r="197" spans="10:11">
      <c r="J197" s="194"/>
      <c r="K197" s="195"/>
    </row>
    <row r="198" spans="10:11">
      <c r="J198" s="194"/>
      <c r="K198" s="195"/>
    </row>
    <row r="199" spans="10:11">
      <c r="J199" s="194"/>
      <c r="K199" s="195"/>
    </row>
    <row r="200" spans="10:11">
      <c r="J200" s="194"/>
      <c r="K200" s="195"/>
    </row>
    <row r="201" spans="10:11">
      <c r="J201" s="194"/>
      <c r="K201" s="195"/>
    </row>
    <row r="202" spans="10:11">
      <c r="J202" s="194"/>
      <c r="K202" s="195"/>
    </row>
    <row r="203" spans="10:11">
      <c r="J203" s="194"/>
      <c r="K203" s="195"/>
    </row>
    <row r="204" spans="10:11">
      <c r="J204" s="194"/>
      <c r="K204" s="195"/>
    </row>
    <row r="205" spans="10:11">
      <c r="J205" s="194"/>
      <c r="K205" s="195"/>
    </row>
    <row r="206" spans="10:11">
      <c r="J206" s="194"/>
      <c r="K206" s="195"/>
    </row>
    <row r="207" spans="10:11">
      <c r="J207" s="194"/>
      <c r="K207" s="195"/>
    </row>
    <row r="208" spans="10:11">
      <c r="J208" s="194"/>
      <c r="K208" s="195"/>
    </row>
    <row r="209" spans="10:11">
      <c r="J209" s="194"/>
      <c r="K209" s="195"/>
    </row>
    <row r="210" spans="10:11">
      <c r="J210" s="194"/>
      <c r="K210" s="195"/>
    </row>
    <row r="211" spans="10:11">
      <c r="J211" s="194"/>
      <c r="K211" s="195"/>
    </row>
    <row r="212" spans="10:11">
      <c r="J212" s="194"/>
      <c r="K212" s="195"/>
    </row>
    <row r="213" spans="10:11">
      <c r="J213" s="194"/>
      <c r="K213" s="195"/>
    </row>
    <row r="214" spans="10:11">
      <c r="J214" s="194"/>
      <c r="K214" s="195"/>
    </row>
    <row r="215" spans="10:11">
      <c r="J215" s="194"/>
      <c r="K215" s="195"/>
    </row>
    <row r="216" spans="10:11">
      <c r="J216" s="194"/>
      <c r="K216" s="195"/>
    </row>
    <row r="217" spans="10:11">
      <c r="J217" s="194"/>
      <c r="K217" s="195"/>
    </row>
    <row r="218" spans="10:11">
      <c r="J218" s="194"/>
      <c r="K218" s="195"/>
    </row>
    <row r="219" spans="10:11">
      <c r="J219" s="194"/>
      <c r="K219" s="195"/>
    </row>
    <row r="220" spans="10:11">
      <c r="J220" s="194"/>
      <c r="K220" s="195"/>
    </row>
    <row r="221" spans="10:11">
      <c r="J221" s="194"/>
      <c r="K221" s="195"/>
    </row>
    <row r="222" spans="10:11">
      <c r="J222" s="194"/>
      <c r="K222" s="195"/>
    </row>
    <row r="223" spans="10:11">
      <c r="J223" s="194"/>
      <c r="K223" s="195"/>
    </row>
    <row r="224" spans="10:11">
      <c r="J224" s="194"/>
      <c r="K224" s="195"/>
    </row>
    <row r="225" spans="10:11">
      <c r="J225" s="194"/>
      <c r="K225" s="195"/>
    </row>
    <row r="226" spans="10:11">
      <c r="J226" s="194"/>
      <c r="K226" s="195"/>
    </row>
    <row r="227" spans="10:11">
      <c r="J227" s="194"/>
      <c r="K227" s="195"/>
    </row>
    <row r="228" spans="10:11">
      <c r="J228" s="194"/>
      <c r="K228" s="195"/>
    </row>
    <row r="229" spans="10:11">
      <c r="J229" s="194"/>
      <c r="K229" s="195"/>
    </row>
    <row r="230" spans="10:11">
      <c r="J230" s="194"/>
      <c r="K230" s="195"/>
    </row>
    <row r="231" spans="10:11">
      <c r="J231" s="194"/>
      <c r="K231" s="195"/>
    </row>
    <row r="232" spans="10:11">
      <c r="J232" s="194"/>
      <c r="K232" s="195"/>
    </row>
    <row r="233" spans="10:11">
      <c r="J233" s="194"/>
      <c r="K233" s="195"/>
    </row>
    <row r="234" spans="10:11">
      <c r="J234" s="194"/>
      <c r="K234" s="195"/>
    </row>
    <row r="235" spans="10:11">
      <c r="J235" s="194"/>
      <c r="K235" s="195"/>
    </row>
    <row r="236" spans="10:11">
      <c r="J236" s="194"/>
      <c r="K236" s="195"/>
    </row>
    <row r="237" spans="10:11">
      <c r="J237" s="194"/>
      <c r="K237" s="195"/>
    </row>
    <row r="238" spans="10:11">
      <c r="J238" s="194"/>
      <c r="K238" s="195"/>
    </row>
    <row r="239" spans="10:11">
      <c r="J239" s="194"/>
      <c r="K239" s="195"/>
    </row>
    <row r="240" spans="10:11">
      <c r="J240" s="194"/>
      <c r="K240" s="195"/>
    </row>
    <row r="241" spans="10:11">
      <c r="J241" s="194"/>
      <c r="K241" s="195"/>
    </row>
    <row r="242" spans="10:11">
      <c r="J242" s="194"/>
      <c r="K242" s="195"/>
    </row>
    <row r="243" spans="10:11">
      <c r="J243" s="194"/>
      <c r="K243" s="195"/>
    </row>
    <row r="244" spans="10:11">
      <c r="J244" s="194"/>
      <c r="K244" s="195"/>
    </row>
    <row r="245" spans="10:11">
      <c r="J245" s="194"/>
      <c r="K245" s="195"/>
    </row>
    <row r="246" spans="10:11">
      <c r="J246" s="194"/>
      <c r="K246" s="195"/>
    </row>
    <row r="247" spans="10:11">
      <c r="J247" s="194"/>
      <c r="K247" s="195"/>
    </row>
    <row r="248" spans="10:11">
      <c r="J248" s="194"/>
      <c r="K248" s="195"/>
    </row>
    <row r="249" spans="10:11">
      <c r="J249" s="194"/>
      <c r="K249" s="195"/>
    </row>
    <row r="250" spans="10:11">
      <c r="J250" s="194"/>
      <c r="K250" s="195"/>
    </row>
    <row r="251" spans="10:11">
      <c r="J251" s="194"/>
      <c r="K251" s="195"/>
    </row>
    <row r="252" spans="10:11">
      <c r="J252" s="194"/>
      <c r="K252" s="195"/>
    </row>
    <row r="253" spans="10:11">
      <c r="J253" s="194"/>
      <c r="K253" s="195"/>
    </row>
    <row r="254" spans="10:11">
      <c r="J254" s="194"/>
      <c r="K254" s="195"/>
    </row>
    <row r="255" spans="10:11">
      <c r="J255" s="194"/>
      <c r="K255" s="195"/>
    </row>
    <row r="256" spans="10:11">
      <c r="J256" s="194"/>
      <c r="K256" s="195"/>
    </row>
    <row r="257" spans="10:11">
      <c r="J257" s="194"/>
      <c r="K257" s="195"/>
    </row>
    <row r="258" spans="10:11">
      <c r="J258" s="194"/>
      <c r="K258" s="195"/>
    </row>
    <row r="259" spans="10:11">
      <c r="J259" s="194"/>
      <c r="K259" s="195"/>
    </row>
    <row r="260" spans="10:11">
      <c r="J260" s="194"/>
      <c r="K260" s="195"/>
    </row>
    <row r="261" spans="10:11">
      <c r="J261" s="194"/>
      <c r="K261" s="195"/>
    </row>
    <row r="262" spans="10:11">
      <c r="J262" s="194"/>
      <c r="K262" s="195"/>
    </row>
    <row r="263" spans="10:11">
      <c r="J263" s="194"/>
      <c r="K263" s="195"/>
    </row>
    <row r="264" spans="10:11">
      <c r="J264" s="194"/>
      <c r="K264" s="195"/>
    </row>
    <row r="265" spans="10:11">
      <c r="J265" s="194"/>
      <c r="K265" s="195"/>
    </row>
    <row r="266" spans="10:11">
      <c r="J266" s="194"/>
      <c r="K266" s="195"/>
    </row>
    <row r="267" spans="10:11">
      <c r="J267" s="194"/>
      <c r="K267" s="195"/>
    </row>
    <row r="268" spans="10:11">
      <c r="J268" s="194"/>
      <c r="K268" s="195"/>
    </row>
    <row r="269" spans="10:11">
      <c r="J269" s="194"/>
      <c r="K269" s="195"/>
    </row>
    <row r="270" spans="10:11">
      <c r="J270" s="194"/>
      <c r="K270" s="195"/>
    </row>
    <row r="271" spans="10:11">
      <c r="J271" s="194"/>
      <c r="K271" s="195"/>
    </row>
    <row r="272" spans="10:11">
      <c r="J272" s="194"/>
      <c r="K272" s="195"/>
    </row>
    <row r="273" spans="10:11">
      <c r="J273" s="194"/>
      <c r="K273" s="195"/>
    </row>
    <row r="274" spans="10:11">
      <c r="J274" s="194"/>
      <c r="K274" s="195"/>
    </row>
    <row r="275" spans="10:11">
      <c r="J275" s="194"/>
      <c r="K275" s="195"/>
    </row>
    <row r="276" spans="10:11">
      <c r="J276" s="194"/>
      <c r="K276" s="195"/>
    </row>
    <row r="277" spans="10:11">
      <c r="J277" s="194"/>
      <c r="K277" s="195"/>
    </row>
    <row r="278" spans="10:11">
      <c r="J278" s="194"/>
      <c r="K278" s="195"/>
    </row>
    <row r="279" spans="10:11">
      <c r="J279" s="194"/>
      <c r="K279" s="195"/>
    </row>
    <row r="280" spans="10:11">
      <c r="J280" s="194"/>
      <c r="K280" s="195"/>
    </row>
    <row r="281" spans="10:11">
      <c r="J281" s="194"/>
      <c r="K281" s="195"/>
    </row>
    <row r="282" spans="10:11">
      <c r="J282" s="194"/>
      <c r="K282" s="195"/>
    </row>
    <row r="283" spans="10:11">
      <c r="J283" s="194"/>
      <c r="K283" s="195"/>
    </row>
    <row r="284" spans="10:11">
      <c r="J284" s="194"/>
      <c r="K284" s="195"/>
    </row>
    <row r="285" spans="10:11">
      <c r="J285" s="194"/>
      <c r="K285" s="195"/>
    </row>
    <row r="286" spans="10:11">
      <c r="J286" s="194"/>
      <c r="K286" s="195"/>
    </row>
    <row r="287" spans="10:11">
      <c r="J287" s="194"/>
      <c r="K287" s="195"/>
    </row>
    <row r="288" spans="10:11">
      <c r="J288" s="194"/>
      <c r="K288" s="195"/>
    </row>
    <row r="289" spans="10:11">
      <c r="J289" s="194"/>
      <c r="K289" s="195"/>
    </row>
    <row r="290" spans="10:11">
      <c r="J290" s="194"/>
      <c r="K290" s="195"/>
    </row>
    <row r="291" spans="10:11">
      <c r="J291" s="194"/>
      <c r="K291" s="195"/>
    </row>
    <row r="292" spans="10:11">
      <c r="J292" s="194"/>
      <c r="K292" s="195"/>
    </row>
    <row r="293" spans="10:11">
      <c r="J293" s="194"/>
      <c r="K293" s="195"/>
    </row>
    <row r="294" spans="10:11">
      <c r="J294" s="194"/>
      <c r="K294" s="195"/>
    </row>
    <row r="295" spans="10:11">
      <c r="J295" s="194"/>
      <c r="K295" s="195"/>
    </row>
    <row r="296" spans="10:11">
      <c r="J296" s="194"/>
      <c r="K296" s="195"/>
    </row>
    <row r="297" spans="10:11">
      <c r="J297" s="194"/>
      <c r="K297" s="195"/>
    </row>
    <row r="298" spans="10:11">
      <c r="J298" s="194"/>
      <c r="K298" s="195"/>
    </row>
    <row r="299" spans="10:11">
      <c r="J299" s="194"/>
      <c r="K299" s="195"/>
    </row>
    <row r="300" spans="10:11">
      <c r="J300" s="194"/>
      <c r="K300" s="195"/>
    </row>
    <row r="301" spans="10:11">
      <c r="J301" s="194"/>
      <c r="K301" s="195"/>
    </row>
    <row r="302" spans="10:11">
      <c r="J302" s="194"/>
      <c r="K302" s="195"/>
    </row>
    <row r="303" spans="10:11">
      <c r="J303" s="194"/>
      <c r="K303" s="195"/>
    </row>
    <row r="304" spans="10:11">
      <c r="J304" s="194"/>
      <c r="K304" s="195"/>
    </row>
    <row r="305" spans="10:11">
      <c r="J305" s="194"/>
      <c r="K305" s="195"/>
    </row>
    <row r="306" spans="10:11">
      <c r="J306" s="194"/>
      <c r="K306" s="195"/>
    </row>
    <row r="307" spans="10:11">
      <c r="J307" s="194"/>
      <c r="K307" s="195"/>
    </row>
    <row r="308" spans="10:11">
      <c r="J308" s="194"/>
      <c r="K308" s="195"/>
    </row>
    <row r="309" spans="10:11">
      <c r="J309" s="194"/>
      <c r="K309" s="195"/>
    </row>
    <row r="310" spans="10:11">
      <c r="J310" s="194"/>
      <c r="K310" s="195"/>
    </row>
    <row r="311" spans="10:11">
      <c r="J311" s="194"/>
      <c r="K311" s="195"/>
    </row>
    <row r="312" spans="10:11">
      <c r="J312" s="194"/>
      <c r="K312" s="195"/>
    </row>
    <row r="313" spans="10:11">
      <c r="J313" s="194"/>
      <c r="K313" s="195"/>
    </row>
    <row r="314" spans="10:11">
      <c r="J314" s="194"/>
      <c r="K314" s="195"/>
    </row>
    <row r="315" spans="10:11">
      <c r="J315" s="194"/>
      <c r="K315" s="195"/>
    </row>
    <row r="316" spans="10:11">
      <c r="J316" s="194"/>
      <c r="K316" s="195"/>
    </row>
    <row r="317" spans="10:11">
      <c r="J317" s="194"/>
      <c r="K317" s="195"/>
    </row>
    <row r="318" spans="10:11">
      <c r="J318" s="194"/>
      <c r="K318" s="195"/>
    </row>
    <row r="319" spans="10:11">
      <c r="J319" s="194"/>
      <c r="K319" s="195"/>
    </row>
    <row r="320" spans="10:11">
      <c r="J320" s="194"/>
      <c r="K320" s="195"/>
    </row>
    <row r="321" spans="10:11">
      <c r="J321" s="194"/>
      <c r="K321" s="195"/>
    </row>
    <row r="322" spans="10:11">
      <c r="J322" s="194"/>
      <c r="K322" s="195"/>
    </row>
    <row r="323" spans="10:11">
      <c r="J323" s="194"/>
      <c r="K323" s="195"/>
    </row>
    <row r="324" spans="10:11">
      <c r="J324" s="194"/>
      <c r="K324" s="195"/>
    </row>
    <row r="325" spans="10:11">
      <c r="J325" s="194"/>
      <c r="K325" s="195"/>
    </row>
    <row r="326" spans="10:11">
      <c r="J326" s="194"/>
      <c r="K326" s="195"/>
    </row>
    <row r="327" spans="10:11">
      <c r="J327" s="194"/>
      <c r="K327" s="195"/>
    </row>
    <row r="328" spans="10:11">
      <c r="J328" s="194"/>
      <c r="K328" s="195"/>
    </row>
    <row r="329" spans="10:11">
      <c r="J329" s="194"/>
      <c r="K329" s="195"/>
    </row>
    <row r="330" spans="10:11">
      <c r="J330" s="194"/>
      <c r="K330" s="195"/>
    </row>
    <row r="331" spans="10:11">
      <c r="J331" s="194"/>
      <c r="K331" s="195"/>
    </row>
    <row r="332" spans="10:11">
      <c r="J332" s="194"/>
      <c r="K332" s="195"/>
    </row>
    <row r="333" spans="10:11">
      <c r="J333" s="194"/>
      <c r="K333" s="195"/>
    </row>
    <row r="334" spans="10:11">
      <c r="J334" s="194"/>
      <c r="K334" s="195"/>
    </row>
    <row r="335" spans="10:11">
      <c r="J335" s="194"/>
      <c r="K335" s="195"/>
    </row>
    <row r="336" spans="10:11">
      <c r="J336" s="194"/>
      <c r="K336" s="195"/>
    </row>
    <row r="337" spans="10:11">
      <c r="J337" s="194"/>
      <c r="K337" s="195"/>
    </row>
    <row r="338" spans="10:11">
      <c r="J338" s="194"/>
      <c r="K338" s="195"/>
    </row>
    <row r="339" spans="10:11">
      <c r="J339" s="194"/>
      <c r="K339" s="195"/>
    </row>
    <row r="340" spans="10:11">
      <c r="J340" s="194"/>
      <c r="K340" s="195"/>
    </row>
    <row r="341" spans="10:11">
      <c r="J341" s="194"/>
      <c r="K341" s="195"/>
    </row>
    <row r="342" spans="10:11">
      <c r="J342" s="194"/>
      <c r="K342" s="195"/>
    </row>
    <row r="343" spans="10:11">
      <c r="J343" s="194"/>
      <c r="K343" s="195"/>
    </row>
    <row r="344" spans="10:11">
      <c r="J344" s="194"/>
      <c r="K344" s="195"/>
    </row>
    <row r="345" spans="10:11">
      <c r="J345" s="194"/>
      <c r="K345" s="195"/>
    </row>
    <row r="346" spans="10:11">
      <c r="J346" s="194"/>
      <c r="K346" s="195"/>
    </row>
    <row r="347" spans="10:11">
      <c r="J347" s="194"/>
      <c r="K347" s="195"/>
    </row>
    <row r="348" spans="10:11">
      <c r="J348" s="194"/>
      <c r="K348" s="195"/>
    </row>
    <row r="349" spans="10:11">
      <c r="J349" s="194"/>
      <c r="K349" s="195"/>
    </row>
    <row r="350" spans="10:11">
      <c r="J350" s="194"/>
      <c r="K350" s="195"/>
    </row>
    <row r="351" spans="10:11">
      <c r="J351" s="194"/>
      <c r="K351" s="195"/>
    </row>
    <row r="352" spans="10:11">
      <c r="J352" s="194"/>
      <c r="K352" s="195"/>
    </row>
    <row r="353" spans="10:11">
      <c r="J353" s="194"/>
      <c r="K353" s="195"/>
    </row>
    <row r="354" spans="10:11">
      <c r="J354" s="194"/>
      <c r="K354" s="195"/>
    </row>
    <row r="355" spans="10:11">
      <c r="J355" s="194"/>
      <c r="K355" s="195"/>
    </row>
    <row r="356" spans="10:11">
      <c r="J356" s="194"/>
      <c r="K356" s="195"/>
    </row>
    <row r="357" spans="10:11">
      <c r="J357" s="194"/>
      <c r="K357" s="195"/>
    </row>
    <row r="358" spans="10:11">
      <c r="J358" s="194"/>
      <c r="K358" s="195"/>
    </row>
    <row r="359" spans="10:11">
      <c r="J359" s="194"/>
      <c r="K359" s="195"/>
    </row>
    <row r="360" spans="10:11">
      <c r="J360" s="194"/>
      <c r="K360" s="195"/>
    </row>
    <row r="361" spans="10:11">
      <c r="J361" s="194"/>
      <c r="K361" s="195"/>
    </row>
    <row r="362" spans="10:11">
      <c r="J362" s="194"/>
      <c r="K362" s="195"/>
    </row>
    <row r="363" spans="10:11">
      <c r="J363" s="194"/>
      <c r="K363" s="195"/>
    </row>
    <row r="364" spans="10:11">
      <c r="J364" s="194"/>
      <c r="K364" s="195"/>
    </row>
    <row r="365" spans="10:11">
      <c r="J365" s="194"/>
      <c r="K365" s="195"/>
    </row>
    <row r="366" spans="10:11">
      <c r="J366" s="194"/>
      <c r="K366" s="195"/>
    </row>
    <row r="367" spans="10:11">
      <c r="J367" s="194"/>
      <c r="K367" s="195"/>
    </row>
    <row r="368" spans="10:11">
      <c r="J368" s="194"/>
      <c r="K368" s="195"/>
    </row>
    <row r="369" spans="10:11">
      <c r="J369" s="194"/>
      <c r="K369" s="195"/>
    </row>
    <row r="370" spans="10:11">
      <c r="J370" s="194"/>
      <c r="K370" s="195"/>
    </row>
    <row r="371" spans="10:11">
      <c r="J371" s="194"/>
      <c r="K371" s="195"/>
    </row>
    <row r="372" spans="10:11">
      <c r="J372" s="194"/>
      <c r="K372" s="195"/>
    </row>
    <row r="373" spans="10:11">
      <c r="J373" s="194"/>
      <c r="K373" s="195"/>
    </row>
    <row r="374" spans="10:11">
      <c r="J374" s="194"/>
      <c r="K374" s="195"/>
    </row>
    <row r="375" spans="10:11">
      <c r="J375" s="194"/>
      <c r="K375" s="195"/>
    </row>
    <row r="376" spans="10:11">
      <c r="J376" s="194"/>
      <c r="K376" s="195"/>
    </row>
    <row r="377" spans="10:11">
      <c r="J377" s="194"/>
      <c r="K377" s="195"/>
    </row>
    <row r="378" spans="10:11">
      <c r="J378" s="194"/>
      <c r="K378" s="195"/>
    </row>
    <row r="379" spans="10:11">
      <c r="J379" s="194"/>
      <c r="K379" s="195"/>
    </row>
    <row r="380" spans="10:11">
      <c r="J380" s="194"/>
      <c r="K380" s="195"/>
    </row>
    <row r="381" spans="10:11">
      <c r="J381" s="194"/>
      <c r="K381" s="195"/>
    </row>
    <row r="382" spans="10:11">
      <c r="J382" s="194"/>
      <c r="K382" s="195"/>
    </row>
    <row r="383" spans="10:11">
      <c r="J383" s="194"/>
      <c r="K383" s="195"/>
    </row>
    <row r="384" spans="10:11">
      <c r="J384" s="194"/>
      <c r="K384" s="195"/>
    </row>
    <row r="385" spans="10:11">
      <c r="J385" s="194"/>
      <c r="K385" s="195"/>
    </row>
    <row r="386" spans="10:11">
      <c r="J386" s="194"/>
      <c r="K386" s="195"/>
    </row>
    <row r="387" spans="10:11">
      <c r="J387" s="194"/>
      <c r="K387" s="195"/>
    </row>
    <row r="388" spans="10:11">
      <c r="J388" s="194"/>
      <c r="K388" s="195"/>
    </row>
    <row r="389" spans="10:11">
      <c r="J389" s="194"/>
      <c r="K389" s="195"/>
    </row>
    <row r="390" spans="10:11">
      <c r="J390" s="194"/>
      <c r="K390" s="195"/>
    </row>
    <row r="391" spans="10:11">
      <c r="J391" s="194"/>
      <c r="K391" s="195"/>
    </row>
    <row r="392" spans="10:11">
      <c r="J392" s="194"/>
      <c r="K392" s="195"/>
    </row>
    <row r="393" spans="10:11">
      <c r="J393" s="194"/>
      <c r="K393" s="195"/>
    </row>
    <row r="394" spans="10:11">
      <c r="J394" s="194"/>
      <c r="K394" s="195"/>
    </row>
    <row r="395" spans="10:11">
      <c r="J395" s="194"/>
      <c r="K395" s="195"/>
    </row>
    <row r="396" spans="10:11">
      <c r="J396" s="194"/>
      <c r="K396" s="195"/>
    </row>
    <row r="397" spans="10:11">
      <c r="J397" s="194"/>
      <c r="K397" s="195"/>
    </row>
    <row r="398" spans="10:11">
      <c r="J398" s="194"/>
      <c r="K398" s="195"/>
    </row>
    <row r="399" spans="10:11">
      <c r="J399" s="194"/>
      <c r="K399" s="195"/>
    </row>
    <row r="400" spans="10:11">
      <c r="J400" s="194"/>
      <c r="K400" s="195"/>
    </row>
    <row r="401" spans="10:11">
      <c r="J401" s="194"/>
      <c r="K401" s="195"/>
    </row>
    <row r="402" spans="10:11">
      <c r="J402" s="194"/>
      <c r="K402" s="195"/>
    </row>
    <row r="403" spans="10:11">
      <c r="J403" s="194"/>
      <c r="K403" s="195"/>
    </row>
    <row r="404" spans="10:11">
      <c r="J404" s="194"/>
      <c r="K404" s="195"/>
    </row>
    <row r="405" spans="10:11">
      <c r="J405" s="194"/>
      <c r="K405" s="195"/>
    </row>
    <row r="406" spans="10:11">
      <c r="J406" s="194"/>
      <c r="K406" s="195"/>
    </row>
    <row r="407" spans="10:11">
      <c r="J407" s="194"/>
      <c r="K407" s="195"/>
    </row>
    <row r="408" spans="10:11">
      <c r="J408" s="194"/>
      <c r="K408" s="195"/>
    </row>
    <row r="409" spans="10:11">
      <c r="J409" s="194"/>
      <c r="K409" s="195"/>
    </row>
    <row r="410" spans="10:11">
      <c r="J410" s="194"/>
      <c r="K410" s="195"/>
    </row>
    <row r="411" spans="10:11">
      <c r="J411" s="194"/>
      <c r="K411" s="195"/>
    </row>
    <row r="412" spans="10:11">
      <c r="J412" s="194"/>
      <c r="K412" s="195"/>
    </row>
    <row r="413" spans="10:11">
      <c r="J413" s="194"/>
      <c r="K413" s="195"/>
    </row>
    <row r="414" spans="10:11">
      <c r="J414" s="194"/>
      <c r="K414" s="195"/>
    </row>
    <row r="415" spans="10:11">
      <c r="J415" s="194"/>
      <c r="K415" s="195"/>
    </row>
    <row r="416" spans="10:11">
      <c r="J416" s="194"/>
      <c r="K416" s="195"/>
    </row>
    <row r="417" spans="10:11">
      <c r="J417" s="194"/>
      <c r="K417" s="195"/>
    </row>
    <row r="418" spans="10:11">
      <c r="J418" s="194"/>
      <c r="K418" s="195"/>
    </row>
    <row r="419" spans="10:11">
      <c r="J419" s="194"/>
      <c r="K419" s="195"/>
    </row>
    <row r="420" spans="10:11">
      <c r="J420" s="194"/>
      <c r="K420" s="195"/>
    </row>
    <row r="421" spans="10:11">
      <c r="J421" s="194"/>
      <c r="K421" s="195"/>
    </row>
    <row r="422" spans="10:11">
      <c r="J422" s="194"/>
      <c r="K422" s="195"/>
    </row>
    <row r="423" spans="10:11">
      <c r="J423" s="194"/>
      <c r="K423" s="195"/>
    </row>
    <row r="424" spans="10:11">
      <c r="J424" s="194"/>
      <c r="K424" s="195"/>
    </row>
    <row r="425" spans="10:11">
      <c r="J425" s="194"/>
      <c r="K425" s="195"/>
    </row>
    <row r="426" spans="10:11">
      <c r="J426" s="194"/>
      <c r="K426" s="195"/>
    </row>
    <row r="427" spans="10:11">
      <c r="J427" s="194"/>
      <c r="K427" s="195"/>
    </row>
    <row r="428" spans="10:11">
      <c r="J428" s="194"/>
      <c r="K428" s="195"/>
    </row>
    <row r="429" spans="10:11">
      <c r="J429" s="194"/>
      <c r="K429" s="195"/>
    </row>
    <row r="430" spans="10:11">
      <c r="J430" s="194"/>
      <c r="K430" s="195"/>
    </row>
    <row r="431" spans="10:11">
      <c r="J431" s="194"/>
      <c r="K431" s="195"/>
    </row>
    <row r="432" spans="10:11">
      <c r="J432" s="194"/>
      <c r="K432" s="195"/>
    </row>
    <row r="433" spans="10:11">
      <c r="J433" s="194"/>
      <c r="K433" s="195"/>
    </row>
    <row r="434" spans="10:11">
      <c r="J434" s="194"/>
      <c r="K434" s="195"/>
    </row>
    <row r="435" spans="10:11">
      <c r="J435" s="194"/>
      <c r="K435" s="195"/>
    </row>
    <row r="436" spans="10:11">
      <c r="J436" s="194"/>
      <c r="K436" s="195"/>
    </row>
    <row r="437" spans="10:11">
      <c r="J437" s="194"/>
      <c r="K437" s="195"/>
    </row>
    <row r="438" spans="10:11">
      <c r="J438" s="194"/>
      <c r="K438" s="195"/>
    </row>
    <row r="439" spans="10:11">
      <c r="J439" s="194"/>
      <c r="K439" s="195"/>
    </row>
    <row r="440" spans="10:11">
      <c r="J440" s="194"/>
      <c r="K440" s="195"/>
    </row>
    <row r="441" spans="10:11">
      <c r="J441" s="194"/>
      <c r="K441" s="195"/>
    </row>
    <row r="442" spans="10:11">
      <c r="J442" s="194"/>
      <c r="K442" s="195"/>
    </row>
    <row r="443" spans="10:11">
      <c r="J443" s="194"/>
      <c r="K443" s="195"/>
    </row>
    <row r="444" spans="10:11">
      <c r="J444" s="194"/>
      <c r="K444" s="195"/>
    </row>
    <row r="445" spans="10:11">
      <c r="J445" s="194"/>
      <c r="K445" s="195"/>
    </row>
    <row r="446" spans="10:11">
      <c r="J446" s="194"/>
      <c r="K446" s="195"/>
    </row>
    <row r="447" spans="10:11">
      <c r="J447" s="194"/>
      <c r="K447" s="195"/>
    </row>
    <row r="448" spans="10:11">
      <c r="J448" s="194"/>
      <c r="K448" s="195"/>
    </row>
    <row r="449" spans="10:11">
      <c r="J449" s="194"/>
      <c r="K449" s="195"/>
    </row>
    <row r="450" spans="10:11">
      <c r="J450" s="194"/>
      <c r="K450" s="195"/>
    </row>
    <row r="451" spans="10:11">
      <c r="J451" s="194"/>
      <c r="K451" s="195"/>
    </row>
    <row r="452" spans="10:11">
      <c r="J452" s="194"/>
      <c r="K452" s="195"/>
    </row>
    <row r="453" spans="10:11">
      <c r="J453" s="194"/>
      <c r="K453" s="195"/>
    </row>
    <row r="454" spans="10:11">
      <c r="J454" s="194"/>
      <c r="K454" s="195"/>
    </row>
    <row r="455" spans="10:11">
      <c r="J455" s="194"/>
      <c r="K455" s="195"/>
    </row>
    <row r="456" spans="10:11">
      <c r="J456" s="194"/>
      <c r="K456" s="195"/>
    </row>
    <row r="457" spans="10:11">
      <c r="J457" s="194"/>
      <c r="K457" s="195"/>
    </row>
    <row r="458" spans="10:11">
      <c r="J458" s="194"/>
      <c r="K458" s="195"/>
    </row>
    <row r="459" spans="10:11">
      <c r="J459" s="194"/>
      <c r="K459" s="195"/>
    </row>
    <row r="460" spans="10:11">
      <c r="J460" s="194"/>
      <c r="K460" s="195"/>
    </row>
    <row r="461" spans="10:11">
      <c r="J461" s="194"/>
      <c r="K461" s="195"/>
    </row>
    <row r="462" spans="10:11">
      <c r="J462" s="194"/>
      <c r="K462" s="195"/>
    </row>
    <row r="463" spans="10:11">
      <c r="J463" s="194"/>
      <c r="K463" s="195"/>
    </row>
    <row r="464" spans="10:11">
      <c r="J464" s="194"/>
      <c r="K464" s="195"/>
    </row>
    <row r="465" spans="10:11">
      <c r="J465" s="194"/>
      <c r="K465" s="195"/>
    </row>
    <row r="466" spans="10:11">
      <c r="J466" s="194"/>
      <c r="K466" s="195"/>
    </row>
    <row r="467" spans="10:11">
      <c r="J467" s="194"/>
      <c r="K467" s="195"/>
    </row>
    <row r="468" spans="10:11">
      <c r="J468" s="194"/>
      <c r="K468" s="195"/>
    </row>
    <row r="469" spans="10:11">
      <c r="J469" s="194"/>
      <c r="K469" s="195"/>
    </row>
    <row r="470" spans="10:11">
      <c r="J470" s="194"/>
      <c r="K470" s="195"/>
    </row>
    <row r="471" spans="10:11">
      <c r="J471" s="194"/>
      <c r="K471" s="195"/>
    </row>
    <row r="472" spans="10:11">
      <c r="J472" s="194"/>
      <c r="K472" s="195"/>
    </row>
    <row r="473" spans="10:11">
      <c r="J473" s="194"/>
      <c r="K473" s="195"/>
    </row>
    <row r="474" spans="10:11">
      <c r="J474" s="194"/>
      <c r="K474" s="195"/>
    </row>
    <row r="475" spans="10:11">
      <c r="J475" s="194"/>
      <c r="K475" s="195"/>
    </row>
    <row r="476" spans="10:11">
      <c r="J476" s="194"/>
      <c r="K476" s="195"/>
    </row>
    <row r="477" spans="10:11">
      <c r="J477" s="194"/>
      <c r="K477" s="195"/>
    </row>
    <row r="478" spans="10:11">
      <c r="J478" s="194"/>
      <c r="K478" s="195"/>
    </row>
    <row r="479" spans="10:11">
      <c r="J479" s="194"/>
      <c r="K479" s="195"/>
    </row>
    <row r="480" spans="10:11">
      <c r="J480" s="194"/>
      <c r="K480" s="195"/>
    </row>
    <row r="481" spans="10:11">
      <c r="J481" s="194"/>
      <c r="K481" s="195"/>
    </row>
    <row r="482" spans="10:11">
      <c r="J482" s="194"/>
      <c r="K482" s="195"/>
    </row>
    <row r="483" spans="10:11">
      <c r="J483" s="194"/>
      <c r="K483" s="195"/>
    </row>
    <row r="484" spans="10:11">
      <c r="J484" s="194"/>
      <c r="K484" s="195"/>
    </row>
    <row r="485" spans="10:11">
      <c r="J485" s="194"/>
      <c r="K485" s="195"/>
    </row>
    <row r="486" spans="10:11">
      <c r="J486" s="194"/>
      <c r="K486" s="195"/>
    </row>
    <row r="487" spans="10:11">
      <c r="J487" s="194"/>
      <c r="K487" s="195"/>
    </row>
    <row r="488" spans="10:11">
      <c r="J488" s="194"/>
      <c r="K488" s="195"/>
    </row>
    <row r="489" spans="10:11">
      <c r="J489" s="194"/>
      <c r="K489" s="195"/>
    </row>
    <row r="490" spans="10:11">
      <c r="J490" s="194"/>
      <c r="K490" s="195"/>
    </row>
    <row r="491" spans="10:11">
      <c r="J491" s="194"/>
      <c r="K491" s="195"/>
    </row>
    <row r="492" spans="10:11">
      <c r="J492" s="194"/>
      <c r="K492" s="195"/>
    </row>
    <row r="493" spans="10:11">
      <c r="J493" s="194"/>
      <c r="K493" s="195"/>
    </row>
    <row r="494" spans="10:11">
      <c r="J494" s="194"/>
      <c r="K494" s="195"/>
    </row>
    <row r="495" spans="10:11">
      <c r="J495" s="194"/>
      <c r="K495" s="195"/>
    </row>
    <row r="496" spans="10:11">
      <c r="J496" s="194"/>
      <c r="K496" s="195"/>
    </row>
    <row r="497" spans="10:11">
      <c r="J497" s="194"/>
      <c r="K497" s="195"/>
    </row>
    <row r="498" spans="10:11">
      <c r="J498" s="194"/>
      <c r="K498" s="195"/>
    </row>
    <row r="499" spans="10:11">
      <c r="J499" s="194"/>
      <c r="K499" s="195"/>
    </row>
    <row r="500" spans="10:11">
      <c r="J500" s="194"/>
      <c r="K500" s="195"/>
    </row>
    <row r="501" spans="10:11">
      <c r="J501" s="194"/>
      <c r="K501" s="195"/>
    </row>
    <row r="502" spans="10:11">
      <c r="J502" s="194"/>
      <c r="K502" s="195"/>
    </row>
    <row r="503" spans="10:11">
      <c r="K503" s="195"/>
    </row>
    <row r="504" spans="10:11">
      <c r="K504" s="195"/>
    </row>
    <row r="505" spans="10:11">
      <c r="K505" s="195"/>
    </row>
    <row r="506" spans="10:11">
      <c r="K506" s="195"/>
    </row>
    <row r="507" spans="10:11">
      <c r="K507" s="195"/>
    </row>
    <row r="508" spans="10:11">
      <c r="K508" s="195"/>
    </row>
    <row r="509" spans="10:11">
      <c r="K509" s="195"/>
    </row>
    <row r="510" spans="10:11">
      <c r="K510" s="195"/>
    </row>
    <row r="511" spans="10:11">
      <c r="K511" s="195"/>
    </row>
    <row r="512" spans="10:11">
      <c r="K512" s="195"/>
    </row>
    <row r="513" spans="11:11">
      <c r="K513" s="195"/>
    </row>
    <row r="514" spans="11:11">
      <c r="K514" s="195"/>
    </row>
    <row r="515" spans="11:11">
      <c r="K515" s="195"/>
    </row>
    <row r="516" spans="11:11">
      <c r="K516" s="195"/>
    </row>
    <row r="517" spans="11:11">
      <c r="K517" s="195"/>
    </row>
    <row r="518" spans="11:11">
      <c r="K518" s="195"/>
    </row>
    <row r="519" spans="11:11">
      <c r="K519" s="195"/>
    </row>
    <row r="520" spans="11:11">
      <c r="K520" s="195"/>
    </row>
    <row r="521" spans="11:11">
      <c r="K521" s="195"/>
    </row>
    <row r="522" spans="11:11">
      <c r="K522" s="195"/>
    </row>
    <row r="523" spans="11:11">
      <c r="K523" s="195"/>
    </row>
    <row r="524" spans="11:11">
      <c r="K524" s="195"/>
    </row>
    <row r="525" spans="11:11">
      <c r="K525" s="195"/>
    </row>
    <row r="526" spans="11:11">
      <c r="K526" s="195"/>
    </row>
    <row r="527" spans="11:11">
      <c r="K527" s="195"/>
    </row>
    <row r="528" spans="11:11">
      <c r="K528" s="195"/>
    </row>
    <row r="529" spans="11:11">
      <c r="K529" s="195"/>
    </row>
    <row r="530" spans="11:11">
      <c r="K530" s="195"/>
    </row>
    <row r="531" spans="11:11">
      <c r="K531" s="195"/>
    </row>
    <row r="532" spans="11:11">
      <c r="K532" s="195"/>
    </row>
    <row r="533" spans="11:11">
      <c r="K533" s="195"/>
    </row>
    <row r="534" spans="11:11">
      <c r="K534" s="195"/>
    </row>
    <row r="535" spans="11:11">
      <c r="K535" s="195"/>
    </row>
    <row r="536" spans="11:11">
      <c r="K536" s="195"/>
    </row>
    <row r="537" spans="11:11">
      <c r="K537" s="195"/>
    </row>
    <row r="538" spans="11:11">
      <c r="K538" s="195"/>
    </row>
    <row r="539" spans="11:11">
      <c r="K539" s="195"/>
    </row>
    <row r="540" spans="11:11">
      <c r="K540" s="195"/>
    </row>
    <row r="541" spans="11:11">
      <c r="K541" s="195"/>
    </row>
    <row r="542" spans="11:11">
      <c r="K542" s="195"/>
    </row>
    <row r="543" spans="11:11">
      <c r="K543" s="195"/>
    </row>
    <row r="544" spans="11:11">
      <c r="K544" s="195"/>
    </row>
    <row r="545" spans="11:11">
      <c r="K545" s="195"/>
    </row>
    <row r="546" spans="11:11">
      <c r="K546" s="195"/>
    </row>
    <row r="547" spans="11:11">
      <c r="K547" s="195"/>
    </row>
    <row r="548" spans="11:11">
      <c r="K548" s="195"/>
    </row>
    <row r="549" spans="11:11">
      <c r="K549" s="195"/>
    </row>
    <row r="550" spans="11:11">
      <c r="K550" s="195"/>
    </row>
    <row r="551" spans="11:11">
      <c r="K551" s="195"/>
    </row>
    <row r="552" spans="11:11">
      <c r="K552" s="195"/>
    </row>
    <row r="553" spans="11:11">
      <c r="K553" s="195"/>
    </row>
    <row r="554" spans="11:11">
      <c r="K554" s="195"/>
    </row>
    <row r="555" spans="11:11">
      <c r="K555" s="195"/>
    </row>
    <row r="556" spans="11:11">
      <c r="K556" s="195"/>
    </row>
    <row r="557" spans="11:11">
      <c r="K557" s="195"/>
    </row>
    <row r="558" spans="11:11">
      <c r="K558" s="195"/>
    </row>
    <row r="559" spans="11:11">
      <c r="K559" s="195"/>
    </row>
    <row r="560" spans="11:11">
      <c r="K560" s="195"/>
    </row>
    <row r="561" spans="11:11">
      <c r="K561" s="195"/>
    </row>
    <row r="562" spans="11:11">
      <c r="K562" s="195"/>
    </row>
    <row r="563" spans="11:11">
      <c r="K563" s="195"/>
    </row>
    <row r="564" spans="11:11">
      <c r="K564" s="195"/>
    </row>
    <row r="565" spans="11:11">
      <c r="K565" s="195"/>
    </row>
    <row r="566" spans="11:11">
      <c r="K566" s="195"/>
    </row>
    <row r="567" spans="11:11">
      <c r="K567" s="195"/>
    </row>
    <row r="568" spans="11:11">
      <c r="K568" s="195"/>
    </row>
    <row r="569" spans="11:11">
      <c r="K569" s="195"/>
    </row>
    <row r="570" spans="11:11">
      <c r="K570" s="195"/>
    </row>
    <row r="571" spans="11:11">
      <c r="K571" s="195"/>
    </row>
    <row r="572" spans="11:11">
      <c r="K572" s="195"/>
    </row>
    <row r="573" spans="11:11">
      <c r="K573" s="195"/>
    </row>
    <row r="574" spans="11:11">
      <c r="K574" s="195"/>
    </row>
    <row r="575" spans="11:11">
      <c r="K575" s="195"/>
    </row>
    <row r="576" spans="11:11">
      <c r="K576" s="195"/>
    </row>
    <row r="577" spans="11:11">
      <c r="K577" s="195"/>
    </row>
    <row r="578" spans="11:11">
      <c r="K578" s="195"/>
    </row>
    <row r="579" spans="11:11">
      <c r="K579" s="195"/>
    </row>
    <row r="580" spans="11:11">
      <c r="K580" s="195"/>
    </row>
    <row r="581" spans="11:11">
      <c r="K581" s="195"/>
    </row>
    <row r="582" spans="11:11">
      <c r="K582" s="195"/>
    </row>
    <row r="583" spans="11:11">
      <c r="K583" s="195"/>
    </row>
    <row r="584" spans="11:11">
      <c r="K584" s="195"/>
    </row>
    <row r="585" spans="11:11">
      <c r="K585" s="195"/>
    </row>
    <row r="586" spans="11:11">
      <c r="K586" s="195"/>
    </row>
    <row r="587" spans="11:11">
      <c r="K587" s="195"/>
    </row>
    <row r="588" spans="11:11">
      <c r="K588" s="195"/>
    </row>
    <row r="589" spans="11:11">
      <c r="K589" s="195"/>
    </row>
    <row r="590" spans="11:11">
      <c r="K590" s="195"/>
    </row>
    <row r="591" spans="11:11">
      <c r="K591" s="195"/>
    </row>
    <row r="592" spans="11:11">
      <c r="K592" s="195"/>
    </row>
    <row r="593" spans="11:11">
      <c r="K593" s="195"/>
    </row>
    <row r="594" spans="11:11">
      <c r="K594" s="195"/>
    </row>
    <row r="595" spans="11:11">
      <c r="K595" s="195"/>
    </row>
    <row r="596" spans="11:11">
      <c r="K596" s="195"/>
    </row>
    <row r="597" spans="11:11">
      <c r="K597" s="195"/>
    </row>
    <row r="598" spans="11:11">
      <c r="K598" s="195"/>
    </row>
    <row r="599" spans="11:11">
      <c r="K599" s="195"/>
    </row>
    <row r="600" spans="11:11">
      <c r="K600" s="195"/>
    </row>
    <row r="601" spans="11:11">
      <c r="K601" s="195"/>
    </row>
    <row r="602" spans="11:11">
      <c r="K602" s="195"/>
    </row>
    <row r="603" spans="11:11">
      <c r="K603" s="195"/>
    </row>
    <row r="604" spans="11:11">
      <c r="K604" s="195"/>
    </row>
    <row r="605" spans="11:11">
      <c r="K605" s="195"/>
    </row>
    <row r="606" spans="11:11">
      <c r="K606" s="195"/>
    </row>
    <row r="607" spans="11:11">
      <c r="K607" s="195"/>
    </row>
    <row r="608" spans="11:11">
      <c r="K608" s="195"/>
    </row>
    <row r="609" spans="11:11">
      <c r="K609" s="195"/>
    </row>
    <row r="610" spans="11:11">
      <c r="K610" s="195"/>
    </row>
    <row r="611" spans="11:11">
      <c r="K611" s="195"/>
    </row>
    <row r="612" spans="11:11">
      <c r="K612" s="195"/>
    </row>
    <row r="613" spans="11:11">
      <c r="K613" s="195"/>
    </row>
    <row r="614" spans="11:11">
      <c r="K614" s="195"/>
    </row>
    <row r="615" spans="11:11">
      <c r="K615" s="195"/>
    </row>
    <row r="616" spans="11:11">
      <c r="K616" s="195"/>
    </row>
    <row r="617" spans="11:11">
      <c r="K617" s="195"/>
    </row>
    <row r="618" spans="11:11">
      <c r="K618" s="195"/>
    </row>
    <row r="619" spans="11:11">
      <c r="K619" s="195"/>
    </row>
    <row r="620" spans="11:11">
      <c r="K620" s="195"/>
    </row>
    <row r="621" spans="11:11">
      <c r="K621" s="195"/>
    </row>
    <row r="622" spans="11:11">
      <c r="K622" s="195"/>
    </row>
    <row r="623" spans="11:11">
      <c r="K623" s="195"/>
    </row>
    <row r="624" spans="11:11">
      <c r="K624" s="195"/>
    </row>
    <row r="625" spans="11:11">
      <c r="K625" s="195"/>
    </row>
    <row r="626" spans="11:11">
      <c r="K626" s="195"/>
    </row>
    <row r="627" spans="11:11">
      <c r="K627" s="195"/>
    </row>
    <row r="628" spans="11:11">
      <c r="K628" s="195"/>
    </row>
    <row r="629" spans="11:11">
      <c r="K629" s="195"/>
    </row>
    <row r="630" spans="11:11">
      <c r="K630" s="195"/>
    </row>
    <row r="631" spans="11:11">
      <c r="K631" s="195"/>
    </row>
    <row r="632" spans="11:11">
      <c r="K632" s="195"/>
    </row>
    <row r="633" spans="11:11">
      <c r="K633" s="195"/>
    </row>
    <row r="634" spans="11:11">
      <c r="K634" s="195"/>
    </row>
    <row r="635" spans="11:11">
      <c r="K635" s="195"/>
    </row>
    <row r="636" spans="11:11">
      <c r="K636" s="195"/>
    </row>
    <row r="637" spans="11:11">
      <c r="K637" s="195"/>
    </row>
    <row r="638" spans="11:11">
      <c r="K638" s="195"/>
    </row>
    <row r="639" spans="11:11">
      <c r="K639" s="195"/>
    </row>
    <row r="640" spans="11:11">
      <c r="K640" s="195"/>
    </row>
    <row r="641" spans="11:11">
      <c r="K641" s="195"/>
    </row>
    <row r="642" spans="11:11">
      <c r="K642" s="195"/>
    </row>
    <row r="643" spans="11:11">
      <c r="K643" s="195"/>
    </row>
    <row r="644" spans="11:11">
      <c r="K644" s="195"/>
    </row>
    <row r="645" spans="11:11">
      <c r="K645" s="195"/>
    </row>
    <row r="646" spans="11:11">
      <c r="K646" s="195"/>
    </row>
    <row r="647" spans="11:11">
      <c r="K647" s="195"/>
    </row>
    <row r="648" spans="11:11">
      <c r="K648" s="195"/>
    </row>
    <row r="649" spans="11:11">
      <c r="K649" s="195"/>
    </row>
    <row r="650" spans="11:11">
      <c r="K650" s="195"/>
    </row>
    <row r="651" spans="11:11">
      <c r="K651" s="195"/>
    </row>
    <row r="652" spans="11:11">
      <c r="K652" s="195"/>
    </row>
    <row r="653" spans="11:11">
      <c r="K653" s="195"/>
    </row>
    <row r="654" spans="11:11">
      <c r="K654" s="195"/>
    </row>
    <row r="655" spans="11:11">
      <c r="K655" s="195"/>
    </row>
    <row r="656" spans="11:11">
      <c r="K656" s="195"/>
    </row>
    <row r="657" spans="11:11">
      <c r="K657" s="195"/>
    </row>
    <row r="658" spans="11:11">
      <c r="K658" s="195"/>
    </row>
    <row r="659" spans="11:11">
      <c r="K659" s="195"/>
    </row>
    <row r="660" spans="11:11">
      <c r="K660" s="195"/>
    </row>
    <row r="661" spans="11:11">
      <c r="K661" s="195"/>
    </row>
    <row r="662" spans="11:11">
      <c r="K662" s="195"/>
    </row>
    <row r="663" spans="11:11">
      <c r="K663" s="195"/>
    </row>
    <row r="664" spans="11:11">
      <c r="K664" s="195"/>
    </row>
    <row r="665" spans="11:11">
      <c r="K665" s="195"/>
    </row>
    <row r="666" spans="11:11">
      <c r="K666" s="195"/>
    </row>
    <row r="667" spans="11:11">
      <c r="K667" s="195"/>
    </row>
    <row r="668" spans="11:11">
      <c r="K668" s="195"/>
    </row>
    <row r="669" spans="11:11">
      <c r="K669" s="195"/>
    </row>
    <row r="670" spans="11:11">
      <c r="K670" s="195"/>
    </row>
    <row r="671" spans="11:11">
      <c r="K671" s="195"/>
    </row>
    <row r="672" spans="11:11">
      <c r="K672" s="195"/>
    </row>
    <row r="673" spans="11:11">
      <c r="K673" s="195"/>
    </row>
    <row r="674" spans="11:11">
      <c r="K674" s="195"/>
    </row>
    <row r="675" spans="11:11">
      <c r="K675" s="195"/>
    </row>
    <row r="676" spans="11:11">
      <c r="K676" s="195"/>
    </row>
    <row r="677" spans="11:11">
      <c r="K677" s="195"/>
    </row>
    <row r="678" spans="11:11">
      <c r="K678" s="195"/>
    </row>
    <row r="679" spans="11:11">
      <c r="K679" s="195"/>
    </row>
    <row r="680" spans="11:11">
      <c r="K680" s="195"/>
    </row>
    <row r="681" spans="11:11">
      <c r="K681" s="195"/>
    </row>
    <row r="682" spans="11:11">
      <c r="K682" s="195"/>
    </row>
    <row r="683" spans="11:11">
      <c r="K683" s="195"/>
    </row>
    <row r="684" spans="11:11">
      <c r="K684" s="195"/>
    </row>
    <row r="685" spans="11:11">
      <c r="K685" s="195"/>
    </row>
    <row r="686" spans="11:11">
      <c r="K686" s="195"/>
    </row>
    <row r="687" spans="11:11">
      <c r="K687" s="195"/>
    </row>
    <row r="688" spans="11:11">
      <c r="K688" s="195"/>
    </row>
    <row r="689" spans="11:11">
      <c r="K689" s="195"/>
    </row>
    <row r="690" spans="11:11">
      <c r="K690" s="195"/>
    </row>
    <row r="691" spans="11:11">
      <c r="K691" s="195"/>
    </row>
    <row r="692" spans="11:11">
      <c r="K692" s="195"/>
    </row>
    <row r="693" spans="11:11">
      <c r="K693" s="195"/>
    </row>
    <row r="694" spans="11:11">
      <c r="K694" s="195"/>
    </row>
    <row r="695" spans="11:11">
      <c r="K695" s="195"/>
    </row>
    <row r="696" spans="11:11">
      <c r="K696" s="195"/>
    </row>
    <row r="697" spans="11:11">
      <c r="K697" s="195"/>
    </row>
    <row r="698" spans="11:11">
      <c r="K698" s="195"/>
    </row>
    <row r="699" spans="11:11">
      <c r="K699" s="195"/>
    </row>
    <row r="700" spans="11:11">
      <c r="K700" s="195"/>
    </row>
    <row r="701" spans="11:11">
      <c r="K701" s="195"/>
    </row>
    <row r="702" spans="11:11">
      <c r="K702" s="195"/>
    </row>
    <row r="703" spans="11:11">
      <c r="K703" s="195"/>
    </row>
    <row r="704" spans="11:11">
      <c r="K704" s="195"/>
    </row>
    <row r="705" spans="11:11">
      <c r="K705" s="195"/>
    </row>
    <row r="706" spans="11:11">
      <c r="K706" s="195"/>
    </row>
    <row r="707" spans="11:11">
      <c r="K707" s="195"/>
    </row>
    <row r="708" spans="11:11">
      <c r="K708" s="195"/>
    </row>
    <row r="709" spans="11:11">
      <c r="K709" s="195"/>
    </row>
    <row r="710" spans="11:11">
      <c r="K710" s="195"/>
    </row>
    <row r="711" spans="11:11">
      <c r="K711" s="195"/>
    </row>
    <row r="712" spans="11:11">
      <c r="K712" s="195"/>
    </row>
    <row r="713" spans="11:11">
      <c r="K713" s="195"/>
    </row>
    <row r="714" spans="11:11">
      <c r="K714" s="195"/>
    </row>
    <row r="715" spans="11:11">
      <c r="K715" s="195"/>
    </row>
    <row r="716" spans="11:11">
      <c r="K716" s="195"/>
    </row>
    <row r="717" spans="11:11">
      <c r="K717" s="195"/>
    </row>
    <row r="718" spans="11:11">
      <c r="K718" s="195"/>
    </row>
    <row r="719" spans="11:11">
      <c r="K719" s="195"/>
    </row>
    <row r="720" spans="11:11">
      <c r="K720" s="195"/>
    </row>
    <row r="721" spans="11:11">
      <c r="K721" s="195"/>
    </row>
    <row r="722" spans="11:11">
      <c r="K722" s="195"/>
    </row>
    <row r="723" spans="11:11">
      <c r="K723" s="195"/>
    </row>
    <row r="724" spans="11:11">
      <c r="K724" s="195"/>
    </row>
    <row r="725" spans="11:11">
      <c r="K725" s="195"/>
    </row>
    <row r="726" spans="11:11">
      <c r="K726" s="195"/>
    </row>
    <row r="727" spans="11:11">
      <c r="K727" s="195"/>
    </row>
    <row r="728" spans="11:11">
      <c r="K728" s="195"/>
    </row>
    <row r="729" spans="11:11">
      <c r="K729" s="195"/>
    </row>
    <row r="730" spans="11:11">
      <c r="K730" s="195"/>
    </row>
    <row r="731" spans="11:11">
      <c r="K731" s="195"/>
    </row>
    <row r="732" spans="11:11">
      <c r="K732" s="195"/>
    </row>
    <row r="733" spans="11:11">
      <c r="K733" s="195"/>
    </row>
    <row r="734" spans="11:11">
      <c r="K734" s="195"/>
    </row>
    <row r="735" spans="11:11">
      <c r="K735" s="195"/>
    </row>
    <row r="736" spans="11:11">
      <c r="K736" s="195"/>
    </row>
    <row r="737" spans="11:11">
      <c r="K737" s="195"/>
    </row>
    <row r="738" spans="11:11">
      <c r="K738" s="195"/>
    </row>
    <row r="739" spans="11:11">
      <c r="K739" s="195"/>
    </row>
    <row r="740" spans="11:11">
      <c r="K740" s="195"/>
    </row>
    <row r="741" spans="11:11">
      <c r="K741" s="195"/>
    </row>
    <row r="742" spans="11:11">
      <c r="K742" s="195"/>
    </row>
    <row r="743" spans="11:11">
      <c r="K743" s="195"/>
    </row>
    <row r="744" spans="11:11">
      <c r="K744" s="195"/>
    </row>
    <row r="745" spans="11:11">
      <c r="K745" s="195"/>
    </row>
    <row r="746" spans="11:11">
      <c r="K746" s="195"/>
    </row>
    <row r="747" spans="11:11">
      <c r="K747" s="195"/>
    </row>
    <row r="748" spans="11:11">
      <c r="K748" s="195"/>
    </row>
    <row r="749" spans="11:11">
      <c r="K749" s="195"/>
    </row>
    <row r="750" spans="11:11">
      <c r="K750" s="195"/>
    </row>
    <row r="751" spans="11:11">
      <c r="K751" s="195"/>
    </row>
    <row r="752" spans="11:11">
      <c r="K752" s="195"/>
    </row>
    <row r="753" spans="11:11">
      <c r="K753" s="195"/>
    </row>
    <row r="754" spans="11:11">
      <c r="K754" s="195"/>
    </row>
    <row r="755" spans="11:11">
      <c r="K755" s="195"/>
    </row>
    <row r="756" spans="11:11">
      <c r="K756" s="195"/>
    </row>
    <row r="757" spans="11:11">
      <c r="K757" s="195"/>
    </row>
    <row r="758" spans="11:11">
      <c r="K758" s="195"/>
    </row>
    <row r="759" spans="11:11">
      <c r="K759" s="195"/>
    </row>
    <row r="760" spans="11:11">
      <c r="K760" s="195"/>
    </row>
    <row r="761" spans="11:11">
      <c r="K761" s="195"/>
    </row>
    <row r="762" spans="11:11">
      <c r="K762" s="195"/>
    </row>
    <row r="763" spans="11:11">
      <c r="K763" s="195"/>
    </row>
    <row r="764" spans="11:11">
      <c r="K764" s="195"/>
    </row>
    <row r="765" spans="11:11">
      <c r="K765" s="195"/>
    </row>
    <row r="766" spans="11:11">
      <c r="K766" s="195"/>
    </row>
    <row r="767" spans="11:11">
      <c r="K767" s="195"/>
    </row>
    <row r="768" spans="11:11">
      <c r="K768" s="195"/>
    </row>
    <row r="769" spans="11:11">
      <c r="K769" s="195"/>
    </row>
    <row r="770" spans="11:11">
      <c r="K770" s="195"/>
    </row>
    <row r="771" spans="11:11">
      <c r="K771" s="195"/>
    </row>
    <row r="772" spans="11:11">
      <c r="K772" s="195"/>
    </row>
    <row r="773" spans="11:11">
      <c r="K773" s="195"/>
    </row>
    <row r="774" spans="11:11">
      <c r="K774" s="195"/>
    </row>
    <row r="775" spans="11:11">
      <c r="K775" s="195"/>
    </row>
    <row r="776" spans="11:11">
      <c r="K776" s="195"/>
    </row>
    <row r="777" spans="11:11">
      <c r="K777" s="195"/>
    </row>
    <row r="778" spans="11:11">
      <c r="K778" s="195"/>
    </row>
    <row r="779" spans="11:11">
      <c r="K779" s="195"/>
    </row>
    <row r="780" spans="11:11">
      <c r="K780" s="195"/>
    </row>
    <row r="781" spans="11:11">
      <c r="K781" s="195"/>
    </row>
    <row r="782" spans="11:11">
      <c r="K782" s="195"/>
    </row>
    <row r="783" spans="11:11">
      <c r="K783" s="195"/>
    </row>
    <row r="784" spans="11:11">
      <c r="K784" s="195"/>
    </row>
    <row r="785" spans="11:11">
      <c r="K785" s="195"/>
    </row>
    <row r="786" spans="11:11">
      <c r="K786" s="195"/>
    </row>
    <row r="787" spans="11:11">
      <c r="K787" s="195"/>
    </row>
    <row r="788" spans="11:11">
      <c r="K788" s="195"/>
    </row>
    <row r="789" spans="11:11">
      <c r="K789" s="195"/>
    </row>
    <row r="790" spans="11:11">
      <c r="K790" s="195"/>
    </row>
    <row r="791" spans="11:11">
      <c r="K791" s="195"/>
    </row>
    <row r="792" spans="11:11">
      <c r="K792" s="195"/>
    </row>
    <row r="793" spans="11:11">
      <c r="K793" s="195"/>
    </row>
    <row r="794" spans="11:11">
      <c r="K794" s="195"/>
    </row>
    <row r="795" spans="11:11">
      <c r="K795" s="195"/>
    </row>
    <row r="796" spans="11:11">
      <c r="K796" s="195"/>
    </row>
    <row r="797" spans="11:11">
      <c r="K797" s="195"/>
    </row>
    <row r="798" spans="11:11">
      <c r="K798" s="195"/>
    </row>
    <row r="799" spans="11:11">
      <c r="K799" s="195"/>
    </row>
    <row r="800" spans="11:11">
      <c r="K800" s="195"/>
    </row>
    <row r="801" spans="11:11">
      <c r="K801" s="195"/>
    </row>
    <row r="802" spans="11:11">
      <c r="K802" s="195"/>
    </row>
    <row r="803" spans="11:11">
      <c r="K803" s="195"/>
    </row>
    <row r="804" spans="11:11">
      <c r="K804" s="195"/>
    </row>
    <row r="805" spans="11:11">
      <c r="K805" s="195"/>
    </row>
    <row r="806" spans="11:11">
      <c r="K806" s="195"/>
    </row>
    <row r="807" spans="11:11">
      <c r="K807" s="195"/>
    </row>
    <row r="808" spans="11:11">
      <c r="K808" s="195"/>
    </row>
    <row r="809" spans="11:11">
      <c r="K809" s="195"/>
    </row>
    <row r="810" spans="11:11">
      <c r="K810" s="195"/>
    </row>
    <row r="811" spans="11:11">
      <c r="K811" s="195"/>
    </row>
    <row r="812" spans="11:11">
      <c r="K812" s="195"/>
    </row>
    <row r="813" spans="11:11">
      <c r="K813" s="195"/>
    </row>
    <row r="814" spans="11:11">
      <c r="K814" s="195"/>
    </row>
    <row r="815" spans="11:11">
      <c r="K815" s="195"/>
    </row>
    <row r="816" spans="11:11">
      <c r="K816" s="195"/>
    </row>
    <row r="817" spans="11:11">
      <c r="K817" s="195"/>
    </row>
    <row r="818" spans="11:11">
      <c r="K818" s="195"/>
    </row>
    <row r="819" spans="11:11">
      <c r="K819" s="195"/>
    </row>
    <row r="820" spans="11:11">
      <c r="K820" s="195"/>
    </row>
    <row r="821" spans="11:11">
      <c r="K821" s="195"/>
    </row>
    <row r="822" spans="11:11">
      <c r="K822" s="195"/>
    </row>
    <row r="823" spans="11:11">
      <c r="K823" s="195"/>
    </row>
    <row r="824" spans="11:11">
      <c r="K824" s="195"/>
    </row>
    <row r="825" spans="11:11">
      <c r="K825" s="195"/>
    </row>
    <row r="826" spans="11:11">
      <c r="K826" s="195"/>
    </row>
    <row r="827" spans="11:11">
      <c r="K827" s="195"/>
    </row>
    <row r="828" spans="11:11">
      <c r="K828" s="195"/>
    </row>
    <row r="829" spans="11:11">
      <c r="K829" s="195"/>
    </row>
    <row r="830" spans="11:11">
      <c r="K830" s="195"/>
    </row>
    <row r="831" spans="11:11">
      <c r="K831" s="195"/>
    </row>
    <row r="832" spans="11:11">
      <c r="K832" s="195"/>
    </row>
    <row r="833" spans="11:11">
      <c r="K833" s="195"/>
    </row>
    <row r="834" spans="11:11">
      <c r="K834" s="195"/>
    </row>
    <row r="835" spans="11:11">
      <c r="K835" s="195"/>
    </row>
    <row r="836" spans="11:11">
      <c r="K836" s="195"/>
    </row>
    <row r="837" spans="11:11">
      <c r="K837" s="195"/>
    </row>
    <row r="838" spans="11:11">
      <c r="K838" s="195"/>
    </row>
    <row r="839" spans="11:11">
      <c r="K839" s="195"/>
    </row>
    <row r="840" spans="11:11">
      <c r="K840" s="195"/>
    </row>
    <row r="841" spans="11:11">
      <c r="K841" s="195"/>
    </row>
    <row r="842" spans="11:11">
      <c r="K842" s="195"/>
    </row>
    <row r="843" spans="11:11">
      <c r="K843" s="195"/>
    </row>
    <row r="844" spans="11:11">
      <c r="K844" s="195"/>
    </row>
    <row r="845" spans="11:11">
      <c r="K845" s="195"/>
    </row>
    <row r="846" spans="11:11">
      <c r="K846" s="195"/>
    </row>
    <row r="847" spans="11:11">
      <c r="K847" s="195"/>
    </row>
    <row r="848" spans="11:11">
      <c r="K848" s="195"/>
    </row>
    <row r="849" spans="11:11">
      <c r="K849" s="195"/>
    </row>
    <row r="850" spans="11:11">
      <c r="K850" s="195"/>
    </row>
    <row r="851" spans="11:11">
      <c r="K851" s="195"/>
    </row>
    <row r="852" spans="11:11">
      <c r="K852" s="195"/>
    </row>
    <row r="853" spans="11:11">
      <c r="K853" s="195"/>
    </row>
    <row r="854" spans="11:11">
      <c r="K854" s="195"/>
    </row>
    <row r="855" spans="11:11">
      <c r="K855" s="195"/>
    </row>
    <row r="856" spans="11:11">
      <c r="K856" s="195"/>
    </row>
    <row r="857" spans="11:11">
      <c r="K857" s="195"/>
    </row>
    <row r="858" spans="11:11">
      <c r="K858" s="195"/>
    </row>
    <row r="859" spans="11:11">
      <c r="K859" s="195"/>
    </row>
    <row r="860" spans="11:11">
      <c r="K860" s="195"/>
    </row>
    <row r="861" spans="11:11">
      <c r="K861" s="195"/>
    </row>
    <row r="862" spans="11:11">
      <c r="K862" s="195"/>
    </row>
    <row r="863" spans="11:11">
      <c r="K863" s="195"/>
    </row>
    <row r="864" spans="11:11">
      <c r="K864" s="195"/>
    </row>
    <row r="865" spans="11:11">
      <c r="K865" s="195"/>
    </row>
    <row r="866" spans="11:11">
      <c r="K866" s="195"/>
    </row>
    <row r="867" spans="11:11">
      <c r="K867" s="195"/>
    </row>
    <row r="868" spans="11:11">
      <c r="K868" s="195"/>
    </row>
    <row r="869" spans="11:11">
      <c r="K869" s="195"/>
    </row>
    <row r="870" spans="11:11">
      <c r="K870" s="195"/>
    </row>
    <row r="871" spans="11:11">
      <c r="K871" s="195"/>
    </row>
    <row r="872" spans="11:11">
      <c r="K872" s="195"/>
    </row>
    <row r="873" spans="11:11">
      <c r="K873" s="195"/>
    </row>
    <row r="874" spans="11:11">
      <c r="K874" s="195"/>
    </row>
    <row r="875" spans="11:11">
      <c r="K875" s="195"/>
    </row>
    <row r="876" spans="11:11">
      <c r="K876" s="195"/>
    </row>
    <row r="877" spans="11:11">
      <c r="K877" s="195"/>
    </row>
    <row r="878" spans="11:11">
      <c r="K878" s="195"/>
    </row>
    <row r="879" spans="11:11">
      <c r="K879" s="195"/>
    </row>
    <row r="880" spans="11:11">
      <c r="K880" s="195"/>
    </row>
    <row r="881" spans="11:11">
      <c r="K881" s="195"/>
    </row>
    <row r="882" spans="11:11">
      <c r="K882" s="195"/>
    </row>
    <row r="883" spans="11:11">
      <c r="K883" s="195"/>
    </row>
    <row r="884" spans="11:11">
      <c r="K884" s="195"/>
    </row>
    <row r="885" spans="11:11">
      <c r="K885" s="195"/>
    </row>
    <row r="886" spans="11:11">
      <c r="K886" s="195"/>
    </row>
    <row r="887" spans="11:11">
      <c r="K887" s="195"/>
    </row>
    <row r="888" spans="11:11">
      <c r="K888" s="195"/>
    </row>
    <row r="889" spans="11:11">
      <c r="K889" s="195"/>
    </row>
    <row r="890" spans="11:11">
      <c r="K890" s="195"/>
    </row>
    <row r="891" spans="11:11">
      <c r="K891" s="195"/>
    </row>
    <row r="892" spans="11:11">
      <c r="K892" s="195"/>
    </row>
    <row r="893" spans="11:11">
      <c r="K893" s="195"/>
    </row>
    <row r="894" spans="11:11">
      <c r="K894" s="195"/>
    </row>
    <row r="895" spans="11:11">
      <c r="K895" s="195"/>
    </row>
    <row r="896" spans="11:11">
      <c r="K896" s="195"/>
    </row>
    <row r="897" spans="11:11">
      <c r="K897" s="195"/>
    </row>
    <row r="898" spans="11:11">
      <c r="K898" s="195"/>
    </row>
    <row r="899" spans="11:11">
      <c r="K899" s="195"/>
    </row>
    <row r="900" spans="11:11">
      <c r="K900" s="195"/>
    </row>
    <row r="901" spans="11:11">
      <c r="K901" s="195"/>
    </row>
    <row r="902" spans="11:11">
      <c r="K902" s="195"/>
    </row>
    <row r="903" spans="11:11">
      <c r="K903" s="195"/>
    </row>
    <row r="904" spans="11:11">
      <c r="K904" s="195"/>
    </row>
    <row r="905" spans="11:11">
      <c r="K905" s="195"/>
    </row>
    <row r="906" spans="11:11">
      <c r="K906" s="195"/>
    </row>
    <row r="907" spans="11:11">
      <c r="K907" s="195"/>
    </row>
    <row r="908" spans="11:11">
      <c r="K908" s="195"/>
    </row>
    <row r="909" spans="11:11">
      <c r="K909" s="195"/>
    </row>
    <row r="910" spans="11:11">
      <c r="K910" s="195"/>
    </row>
    <row r="911" spans="11:11">
      <c r="K911" s="195"/>
    </row>
    <row r="912" spans="11:11">
      <c r="K912" s="195"/>
    </row>
    <row r="913" spans="11:11">
      <c r="K913" s="195"/>
    </row>
    <row r="914" spans="11:11">
      <c r="K914" s="195"/>
    </row>
    <row r="915" spans="11:11">
      <c r="K915" s="195"/>
    </row>
    <row r="916" spans="11:11">
      <c r="K916" s="195"/>
    </row>
    <row r="917" spans="11:11">
      <c r="K917" s="195"/>
    </row>
    <row r="918" spans="11:11">
      <c r="K918" s="195"/>
    </row>
    <row r="919" spans="11:11">
      <c r="K919" s="195"/>
    </row>
    <row r="920" spans="11:11">
      <c r="K920" s="195"/>
    </row>
    <row r="921" spans="11:11">
      <c r="K921" s="195"/>
    </row>
    <row r="922" spans="11:11">
      <c r="K922" s="195"/>
    </row>
    <row r="923" spans="11:11">
      <c r="K923" s="195"/>
    </row>
    <row r="924" spans="11:11">
      <c r="K924" s="195"/>
    </row>
    <row r="925" spans="11:11">
      <c r="K925" s="195"/>
    </row>
    <row r="926" spans="11:11">
      <c r="K926" s="195"/>
    </row>
    <row r="927" spans="11:11">
      <c r="K927" s="195"/>
    </row>
    <row r="928" spans="11:11">
      <c r="K928" s="195"/>
    </row>
    <row r="929" spans="11:11">
      <c r="K929" s="195"/>
    </row>
    <row r="930" spans="11:11">
      <c r="K930" s="195"/>
    </row>
    <row r="931" spans="11:11">
      <c r="K931" s="195"/>
    </row>
    <row r="932" spans="11:11">
      <c r="K932" s="195"/>
    </row>
    <row r="933" spans="11:11">
      <c r="K933" s="195"/>
    </row>
    <row r="934" spans="11:11">
      <c r="K934" s="195"/>
    </row>
    <row r="935" spans="11:11">
      <c r="K935" s="195"/>
    </row>
    <row r="936" spans="11:11">
      <c r="K936" s="195"/>
    </row>
    <row r="937" spans="11:11">
      <c r="K937" s="195"/>
    </row>
    <row r="938" spans="11:11">
      <c r="K938" s="195"/>
    </row>
    <row r="939" spans="11:11">
      <c r="K939" s="195"/>
    </row>
    <row r="940" spans="11:11">
      <c r="K940" s="195"/>
    </row>
    <row r="941" spans="11:11">
      <c r="K941" s="195"/>
    </row>
    <row r="942" spans="11:11">
      <c r="K942" s="195"/>
    </row>
    <row r="943" spans="11:11">
      <c r="K943" s="195"/>
    </row>
    <row r="944" spans="11:11">
      <c r="K944" s="195"/>
    </row>
    <row r="945" spans="11:11">
      <c r="K945" s="195"/>
    </row>
    <row r="946" spans="11:11">
      <c r="K946" s="195"/>
    </row>
    <row r="947" spans="11:11">
      <c r="K947" s="195"/>
    </row>
    <row r="948" spans="11:11">
      <c r="K948" s="195"/>
    </row>
    <row r="949" spans="11:11">
      <c r="K949" s="195"/>
    </row>
    <row r="950" spans="11:11">
      <c r="K950" s="195"/>
    </row>
    <row r="951" spans="11:11">
      <c r="K951" s="195"/>
    </row>
    <row r="952" spans="11:11">
      <c r="K952" s="195"/>
    </row>
    <row r="953" spans="11:11">
      <c r="K953" s="195"/>
    </row>
    <row r="954" spans="11:11">
      <c r="K954" s="195"/>
    </row>
    <row r="955" spans="11:11">
      <c r="K955" s="195"/>
    </row>
    <row r="956" spans="11:11">
      <c r="K956" s="195"/>
    </row>
    <row r="957" spans="11:11">
      <c r="K957" s="195"/>
    </row>
    <row r="958" spans="11:11">
      <c r="K958" s="195"/>
    </row>
    <row r="959" spans="11:11">
      <c r="K959" s="195"/>
    </row>
    <row r="960" spans="11:11">
      <c r="K960" s="195"/>
    </row>
    <row r="961" spans="11:11">
      <c r="K961" s="195"/>
    </row>
    <row r="962" spans="11:11">
      <c r="K962" s="195"/>
    </row>
    <row r="963" spans="11:11">
      <c r="K963" s="195"/>
    </row>
    <row r="964" spans="11:11">
      <c r="K964" s="195"/>
    </row>
    <row r="965" spans="11:11">
      <c r="K965" s="195"/>
    </row>
    <row r="966" spans="11:11">
      <c r="K966" s="195"/>
    </row>
    <row r="967" spans="11:11">
      <c r="K967" s="195"/>
    </row>
    <row r="968" spans="11:11">
      <c r="K968" s="195"/>
    </row>
    <row r="969" spans="11:11">
      <c r="K969" s="195"/>
    </row>
    <row r="970" spans="11:11">
      <c r="K970" s="195"/>
    </row>
    <row r="971" spans="11:11">
      <c r="K971" s="195"/>
    </row>
    <row r="972" spans="11:11">
      <c r="K972" s="195"/>
    </row>
    <row r="973" spans="11:11">
      <c r="K973" s="195"/>
    </row>
    <row r="974" spans="11:11">
      <c r="K974" s="195"/>
    </row>
    <row r="975" spans="11:11">
      <c r="K975" s="195"/>
    </row>
    <row r="976" spans="11:11">
      <c r="K976" s="195"/>
    </row>
    <row r="977" spans="11:11">
      <c r="K977" s="195"/>
    </row>
    <row r="978" spans="11:11">
      <c r="K978" s="195"/>
    </row>
    <row r="979" spans="11:11">
      <c r="K979" s="195"/>
    </row>
    <row r="980" spans="11:11">
      <c r="K980" s="195"/>
    </row>
    <row r="981" spans="11:11">
      <c r="K981" s="195"/>
    </row>
    <row r="982" spans="11:11">
      <c r="K982" s="195"/>
    </row>
    <row r="983" spans="11:11">
      <c r="K983" s="195"/>
    </row>
    <row r="984" spans="11:11">
      <c r="K984" s="195"/>
    </row>
    <row r="985" spans="11:11">
      <c r="K985" s="195"/>
    </row>
    <row r="986" spans="11:11">
      <c r="K986" s="195"/>
    </row>
    <row r="987" spans="11:11">
      <c r="K987" s="195"/>
    </row>
    <row r="988" spans="11:11">
      <c r="K988" s="195"/>
    </row>
    <row r="989" spans="11:11">
      <c r="K989" s="195"/>
    </row>
    <row r="990" spans="11:11">
      <c r="K990" s="195"/>
    </row>
    <row r="991" spans="11:11">
      <c r="K991" s="195"/>
    </row>
    <row r="992" spans="11:11">
      <c r="K992" s="195"/>
    </row>
    <row r="993" spans="11:11">
      <c r="K993" s="195"/>
    </row>
    <row r="994" spans="11:11">
      <c r="K994" s="195"/>
    </row>
    <row r="995" spans="11:11">
      <c r="K995" s="195"/>
    </row>
    <row r="996" spans="11:11">
      <c r="K996" s="195"/>
    </row>
    <row r="997" spans="11:11">
      <c r="K997" s="195"/>
    </row>
    <row r="998" spans="11:11">
      <c r="K998" s="195"/>
    </row>
    <row r="999" spans="11:11">
      <c r="K999" s="195"/>
    </row>
    <row r="1000" spans="11:11">
      <c r="K1000" s="195"/>
    </row>
    <row r="1001" spans="11:11">
      <c r="K1001" s="195"/>
    </row>
    <row r="1002" spans="11:11">
      <c r="K1002" s="195"/>
    </row>
    <row r="1003" spans="11:11">
      <c r="K1003" s="195"/>
    </row>
    <row r="1004" spans="11:11">
      <c r="K1004" s="195"/>
    </row>
    <row r="1005" spans="11:11">
      <c r="K1005" s="195"/>
    </row>
    <row r="1006" spans="11:11">
      <c r="K1006" s="195"/>
    </row>
    <row r="1007" spans="11:11">
      <c r="K1007" s="195"/>
    </row>
    <row r="1008" spans="11:11">
      <c r="K1008" s="195"/>
    </row>
    <row r="1009" spans="11:11">
      <c r="K1009" s="195"/>
    </row>
    <row r="1010" spans="11:11">
      <c r="K1010" s="195"/>
    </row>
    <row r="1011" spans="11:11">
      <c r="K1011" s="195"/>
    </row>
    <row r="1012" spans="11:11">
      <c r="K1012" s="195"/>
    </row>
    <row r="1013" spans="11:11">
      <c r="K1013" s="195"/>
    </row>
    <row r="1014" spans="11:11">
      <c r="K1014" s="195"/>
    </row>
    <row r="1015" spans="11:11">
      <c r="K1015" s="195"/>
    </row>
    <row r="1016" spans="11:11">
      <c r="K1016" s="195"/>
    </row>
    <row r="1017" spans="11:11">
      <c r="K1017" s="195"/>
    </row>
    <row r="1018" spans="11:11">
      <c r="K1018" s="195"/>
    </row>
    <row r="1019" spans="11:11">
      <c r="K1019" s="195"/>
    </row>
    <row r="1020" spans="11:11">
      <c r="K1020" s="195"/>
    </row>
    <row r="1021" spans="11:11">
      <c r="K1021" s="195"/>
    </row>
    <row r="1022" spans="11:11">
      <c r="K1022" s="195"/>
    </row>
    <row r="1023" spans="11:11">
      <c r="K1023" s="195"/>
    </row>
    <row r="1024" spans="11:11">
      <c r="K1024" s="195"/>
    </row>
    <row r="1025" spans="11:11">
      <c r="K1025" s="195"/>
    </row>
    <row r="1026" spans="11:11">
      <c r="K1026" s="195"/>
    </row>
    <row r="1027" spans="11:11">
      <c r="K1027" s="195"/>
    </row>
    <row r="1028" spans="11:11">
      <c r="K1028" s="195"/>
    </row>
    <row r="1029" spans="11:11">
      <c r="K1029" s="195"/>
    </row>
    <row r="1030" spans="11:11">
      <c r="K1030" s="195"/>
    </row>
    <row r="1031" spans="11:11">
      <c r="K1031" s="195"/>
    </row>
    <row r="1032" spans="11:11">
      <c r="K1032" s="195"/>
    </row>
    <row r="1033" spans="11:11">
      <c r="K1033" s="195"/>
    </row>
    <row r="1034" spans="11:11">
      <c r="K1034" s="195"/>
    </row>
    <row r="1035" spans="11:11">
      <c r="K1035" s="195"/>
    </row>
    <row r="1036" spans="11:11">
      <c r="K1036" s="195"/>
    </row>
    <row r="1037" spans="11:11">
      <c r="K1037" s="195"/>
    </row>
    <row r="1038" spans="11:11">
      <c r="K1038" s="195"/>
    </row>
    <row r="1039" spans="11:11">
      <c r="K1039" s="195"/>
    </row>
    <row r="1040" spans="11:11">
      <c r="K1040" s="195"/>
    </row>
    <row r="1041" spans="11:11">
      <c r="K1041" s="195"/>
    </row>
    <row r="1042" spans="11:11">
      <c r="K1042" s="195"/>
    </row>
    <row r="1043" spans="11:11">
      <c r="K1043" s="195"/>
    </row>
    <row r="1044" spans="11:11">
      <c r="K1044" s="195"/>
    </row>
    <row r="1045" spans="11:11">
      <c r="K1045" s="195"/>
    </row>
    <row r="1046" spans="11:11">
      <c r="K1046" s="195"/>
    </row>
    <row r="1047" spans="11:11">
      <c r="K1047" s="195"/>
    </row>
    <row r="1048" spans="11:11">
      <c r="K1048" s="195"/>
    </row>
    <row r="1049" spans="11:11">
      <c r="K1049" s="195"/>
    </row>
    <row r="1050" spans="11:11">
      <c r="K1050" s="195"/>
    </row>
    <row r="1051" spans="11:11">
      <c r="K1051" s="195"/>
    </row>
    <row r="1052" spans="11:11">
      <c r="K1052" s="195"/>
    </row>
    <row r="1053" spans="11:11">
      <c r="K1053" s="195"/>
    </row>
    <row r="1054" spans="11:11">
      <c r="K1054" s="195"/>
    </row>
    <row r="1055" spans="11:11">
      <c r="K1055" s="195"/>
    </row>
    <row r="1056" spans="11:11">
      <c r="K1056" s="195"/>
    </row>
    <row r="1057" spans="11:11">
      <c r="K1057" s="195"/>
    </row>
    <row r="1058" spans="11:11">
      <c r="K1058" s="195"/>
    </row>
    <row r="1059" spans="11:11">
      <c r="K1059" s="195"/>
    </row>
    <row r="1060" spans="11:11">
      <c r="K1060" s="195"/>
    </row>
    <row r="1061" spans="11:11">
      <c r="K1061" s="195"/>
    </row>
    <row r="1062" spans="11:11">
      <c r="K1062" s="195"/>
    </row>
    <row r="1063" spans="11:11">
      <c r="K1063" s="195"/>
    </row>
    <row r="1064" spans="11:11">
      <c r="K1064" s="195"/>
    </row>
    <row r="1065" spans="11:11">
      <c r="K1065" s="195"/>
    </row>
    <row r="1066" spans="11:11">
      <c r="K1066" s="195"/>
    </row>
    <row r="1067" spans="11:11">
      <c r="K1067" s="195"/>
    </row>
    <row r="1068" spans="11:11">
      <c r="K1068" s="195"/>
    </row>
    <row r="1069" spans="11:11">
      <c r="K1069" s="195"/>
    </row>
    <row r="1070" spans="11:11">
      <c r="K1070" s="195"/>
    </row>
    <row r="1071" spans="11:11">
      <c r="K1071" s="195"/>
    </row>
    <row r="1072" spans="11:11">
      <c r="K1072" s="195"/>
    </row>
    <row r="1073" spans="11:11">
      <c r="K1073" s="195"/>
    </row>
    <row r="1074" spans="11:11">
      <c r="K1074" s="195"/>
    </row>
    <row r="1075" spans="11:11">
      <c r="K1075" s="195"/>
    </row>
    <row r="1076" spans="11:11">
      <c r="K1076" s="195"/>
    </row>
    <row r="1077" spans="11:11">
      <c r="K1077" s="195"/>
    </row>
    <row r="1078" spans="11:11">
      <c r="K1078" s="195"/>
    </row>
    <row r="1079" spans="11:11">
      <c r="K1079" s="195"/>
    </row>
    <row r="1080" spans="11:11">
      <c r="K1080" s="195"/>
    </row>
    <row r="1081" spans="11:11">
      <c r="K1081" s="195"/>
    </row>
    <row r="1082" spans="11:11">
      <c r="K1082" s="195"/>
    </row>
    <row r="1083" spans="11:11">
      <c r="K1083" s="195"/>
    </row>
    <row r="1084" spans="11:11">
      <c r="K1084" s="195"/>
    </row>
    <row r="1085" spans="11:11">
      <c r="K1085" s="195"/>
    </row>
    <row r="1086" spans="11:11">
      <c r="K1086" s="195"/>
    </row>
    <row r="1087" spans="11:11">
      <c r="K1087" s="195"/>
    </row>
    <row r="1088" spans="11:11">
      <c r="K1088" s="195"/>
    </row>
    <row r="1089" spans="11:11">
      <c r="K1089" s="195"/>
    </row>
    <row r="1090" spans="11:11">
      <c r="K1090" s="195"/>
    </row>
    <row r="1091" spans="11:11">
      <c r="K1091" s="195"/>
    </row>
    <row r="1092" spans="11:11">
      <c r="K1092" s="195"/>
    </row>
    <row r="1093" spans="11:11">
      <c r="K1093" s="195"/>
    </row>
    <row r="1094" spans="11:11">
      <c r="K1094" s="195"/>
    </row>
    <row r="1095" spans="11:11">
      <c r="K1095" s="195"/>
    </row>
    <row r="1096" spans="11:11">
      <c r="K1096" s="195"/>
    </row>
    <row r="1097" spans="11:11">
      <c r="K1097" s="195"/>
    </row>
    <row r="1098" spans="11:11">
      <c r="K1098" s="195"/>
    </row>
    <row r="1099" spans="11:11">
      <c r="K1099" s="195"/>
    </row>
    <row r="1100" spans="11:11">
      <c r="K1100" s="195"/>
    </row>
    <row r="1101" spans="11:11">
      <c r="K1101" s="195"/>
    </row>
    <row r="1102" spans="11:11">
      <c r="K1102" s="195"/>
    </row>
    <row r="1103" spans="11:11">
      <c r="K1103" s="195"/>
    </row>
    <row r="1104" spans="11:11">
      <c r="K1104" s="195"/>
    </row>
    <row r="1105" spans="11:11">
      <c r="K1105" s="195"/>
    </row>
    <row r="1106" spans="11:11">
      <c r="K1106" s="195"/>
    </row>
    <row r="1107" spans="11:11">
      <c r="K1107" s="195"/>
    </row>
    <row r="1108" spans="11:11">
      <c r="K1108" s="195"/>
    </row>
    <row r="1109" spans="11:11">
      <c r="K1109" s="195"/>
    </row>
    <row r="1110" spans="11:11">
      <c r="K1110" s="195"/>
    </row>
    <row r="1111" spans="11:11">
      <c r="K1111" s="195"/>
    </row>
    <row r="1112" spans="11:11">
      <c r="K1112" s="195"/>
    </row>
    <row r="1113" spans="11:11">
      <c r="K1113" s="195"/>
    </row>
    <row r="1114" spans="11:11">
      <c r="K1114" s="195"/>
    </row>
    <row r="1115" spans="11:11">
      <c r="K1115" s="195"/>
    </row>
    <row r="1116" spans="11:11">
      <c r="K1116" s="195"/>
    </row>
    <row r="1117" spans="11:11">
      <c r="K1117" s="195"/>
    </row>
    <row r="1118" spans="11:11">
      <c r="K1118" s="195"/>
    </row>
    <row r="1119" spans="11:11">
      <c r="K1119" s="195"/>
    </row>
    <row r="1120" spans="11:11">
      <c r="K1120" s="195"/>
    </row>
    <row r="1121" spans="11:11">
      <c r="K1121" s="195"/>
    </row>
    <row r="1122" spans="11:11">
      <c r="K1122" s="195"/>
    </row>
    <row r="1123" spans="11:11">
      <c r="K1123" s="195"/>
    </row>
    <row r="1124" spans="11:11">
      <c r="K1124" s="195"/>
    </row>
    <row r="1125" spans="11:11">
      <c r="K1125" s="195"/>
    </row>
    <row r="1126" spans="11:11">
      <c r="K1126" s="195"/>
    </row>
    <row r="1127" spans="11:11">
      <c r="K1127" s="195"/>
    </row>
    <row r="1128" spans="11:11">
      <c r="K1128" s="195"/>
    </row>
    <row r="1129" spans="11:11">
      <c r="K1129" s="195"/>
    </row>
    <row r="1130" spans="11:11">
      <c r="K1130" s="195"/>
    </row>
    <row r="1131" spans="11:11">
      <c r="K1131" s="195"/>
    </row>
    <row r="1132" spans="11:11">
      <c r="K1132" s="195"/>
    </row>
    <row r="1133" spans="11:11">
      <c r="K1133" s="195"/>
    </row>
    <row r="1134" spans="11:11">
      <c r="K1134" s="195"/>
    </row>
    <row r="1135" spans="11:11">
      <c r="K1135" s="195"/>
    </row>
    <row r="1136" spans="11:11">
      <c r="K1136" s="195"/>
    </row>
    <row r="1137" spans="11:11">
      <c r="K1137" s="195"/>
    </row>
    <row r="1138" spans="11:11">
      <c r="K1138" s="195"/>
    </row>
    <row r="1139" spans="11:11">
      <c r="K1139" s="195"/>
    </row>
    <row r="1140" spans="11:11">
      <c r="K1140" s="195"/>
    </row>
    <row r="1141" spans="11:11">
      <c r="K1141" s="195"/>
    </row>
    <row r="1142" spans="11:11">
      <c r="K1142" s="195"/>
    </row>
    <row r="1143" spans="11:11">
      <c r="K1143" s="195"/>
    </row>
    <row r="1144" spans="11:11">
      <c r="K1144" s="195"/>
    </row>
    <row r="1145" spans="11:11">
      <c r="K1145" s="195"/>
    </row>
    <row r="1146" spans="11:11">
      <c r="K1146" s="195"/>
    </row>
    <row r="1147" spans="11:11">
      <c r="K1147" s="195"/>
    </row>
    <row r="1148" spans="11:11">
      <c r="K1148" s="195"/>
    </row>
    <row r="1149" spans="11:11">
      <c r="K1149" s="195"/>
    </row>
    <row r="1150" spans="11:11">
      <c r="K1150" s="195"/>
    </row>
    <row r="1151" spans="11:11">
      <c r="K1151" s="195"/>
    </row>
    <row r="1152" spans="11:11">
      <c r="K1152" s="195"/>
    </row>
    <row r="1153" spans="11:11">
      <c r="K1153" s="195"/>
    </row>
    <row r="1154" spans="11:11">
      <c r="K1154" s="195"/>
    </row>
    <row r="1155" spans="11:11">
      <c r="K1155" s="195"/>
    </row>
    <row r="1156" spans="11:11">
      <c r="K1156" s="195"/>
    </row>
    <row r="1157" spans="11:11">
      <c r="K1157" s="195"/>
    </row>
    <row r="1158" spans="11:11">
      <c r="K1158" s="195"/>
    </row>
    <row r="1159" spans="11:11">
      <c r="K1159" s="195"/>
    </row>
    <row r="1160" spans="11:11">
      <c r="K1160" s="195"/>
    </row>
    <row r="1161" spans="11:11">
      <c r="K1161" s="195"/>
    </row>
    <row r="1162" spans="11:11">
      <c r="K1162" s="195"/>
    </row>
    <row r="1163" spans="11:11">
      <c r="K1163" s="195"/>
    </row>
    <row r="1164" spans="11:11">
      <c r="K1164" s="195"/>
    </row>
    <row r="1165" spans="11:11">
      <c r="K1165" s="195"/>
    </row>
    <row r="1166" spans="11:11">
      <c r="K1166" s="195"/>
    </row>
    <row r="1167" spans="11:11">
      <c r="K1167" s="195"/>
    </row>
    <row r="1168" spans="11:11">
      <c r="K1168" s="195"/>
    </row>
    <row r="1169" spans="11:11">
      <c r="K1169" s="195"/>
    </row>
    <row r="1170" spans="11:11">
      <c r="K1170" s="195"/>
    </row>
    <row r="1171" spans="11:11">
      <c r="K1171" s="195"/>
    </row>
    <row r="1172" spans="11:11">
      <c r="K1172" s="195"/>
    </row>
    <row r="1173" spans="11:11">
      <c r="K1173" s="195"/>
    </row>
    <row r="1174" spans="11:11">
      <c r="K1174" s="195"/>
    </row>
    <row r="1175" spans="11:11">
      <c r="K1175" s="195"/>
    </row>
    <row r="1176" spans="11:11">
      <c r="K1176" s="195"/>
    </row>
    <row r="1177" spans="11:11">
      <c r="K1177" s="195"/>
    </row>
    <row r="1178" spans="11:11">
      <c r="K1178" s="195"/>
    </row>
    <row r="1179" spans="11:11">
      <c r="K1179" s="195"/>
    </row>
    <row r="1180" spans="11:11">
      <c r="K1180" s="195"/>
    </row>
    <row r="1181" spans="11:11">
      <c r="K1181" s="195"/>
    </row>
    <row r="1182" spans="11:11">
      <c r="K1182" s="195"/>
    </row>
    <row r="1183" spans="11:11">
      <c r="K1183" s="195"/>
    </row>
    <row r="1184" spans="11:11">
      <c r="K1184" s="195"/>
    </row>
    <row r="1185" spans="11:11">
      <c r="K1185" s="195"/>
    </row>
    <row r="1186" spans="11:11">
      <c r="K1186" s="195"/>
    </row>
    <row r="1187" spans="11:11">
      <c r="K1187" s="195"/>
    </row>
    <row r="1188" spans="11:11">
      <c r="K1188" s="195"/>
    </row>
    <row r="1189" spans="11:11">
      <c r="K1189" s="195"/>
    </row>
    <row r="1190" spans="11:11">
      <c r="K1190" s="195"/>
    </row>
    <row r="1191" spans="11:11">
      <c r="K1191" s="195"/>
    </row>
    <row r="1192" spans="11:11">
      <c r="K1192" s="195"/>
    </row>
    <row r="1193" spans="11:11">
      <c r="K1193" s="195"/>
    </row>
    <row r="1194" spans="11:11">
      <c r="K1194" s="195"/>
    </row>
    <row r="1195" spans="11:11">
      <c r="K1195" s="195"/>
    </row>
    <row r="1196" spans="11:11">
      <c r="K1196" s="195"/>
    </row>
    <row r="1197" spans="11:11">
      <c r="K1197" s="195"/>
    </row>
    <row r="1198" spans="11:11">
      <c r="K1198" s="195"/>
    </row>
    <row r="1199" spans="11:11">
      <c r="K1199" s="195"/>
    </row>
    <row r="1200" spans="11:11">
      <c r="K1200" s="195"/>
    </row>
    <row r="1201" spans="11:11">
      <c r="K1201" s="195"/>
    </row>
    <row r="1202" spans="11:11">
      <c r="K1202" s="195"/>
    </row>
    <row r="1203" spans="11:11">
      <c r="K1203" s="195"/>
    </row>
    <row r="1204" spans="11:11">
      <c r="K1204" s="195"/>
    </row>
    <row r="1205" spans="11:11">
      <c r="K1205" s="195"/>
    </row>
    <row r="1206" spans="11:11">
      <c r="K1206" s="195"/>
    </row>
    <row r="1207" spans="11:11">
      <c r="K1207" s="195"/>
    </row>
    <row r="1208" spans="11:11">
      <c r="K1208" s="195"/>
    </row>
    <row r="1209" spans="11:11">
      <c r="K1209" s="195"/>
    </row>
    <row r="1210" spans="11:11">
      <c r="K1210" s="195"/>
    </row>
    <row r="1211" spans="11:11">
      <c r="K1211" s="195"/>
    </row>
    <row r="1212" spans="11:11">
      <c r="K1212" s="195"/>
    </row>
    <row r="1213" spans="11:11">
      <c r="K1213" s="195"/>
    </row>
    <row r="1214" spans="11:11">
      <c r="K1214" s="195"/>
    </row>
    <row r="1215" spans="11:11">
      <c r="K1215" s="195"/>
    </row>
    <row r="1216" spans="11:11">
      <c r="K1216" s="195"/>
    </row>
    <row r="1217" spans="11:11">
      <c r="K1217" s="195"/>
    </row>
    <row r="1218" spans="11:11">
      <c r="K1218" s="195"/>
    </row>
    <row r="1219" spans="11:11">
      <c r="K1219" s="195"/>
    </row>
    <row r="1220" spans="11:11">
      <c r="K1220" s="195"/>
    </row>
    <row r="1221" spans="11:11">
      <c r="K1221" s="195"/>
    </row>
    <row r="1222" spans="11:11">
      <c r="K1222" s="195"/>
    </row>
    <row r="1223" spans="11:11">
      <c r="K1223" s="195"/>
    </row>
    <row r="1224" spans="11:11">
      <c r="K1224" s="195"/>
    </row>
    <row r="1225" spans="11:11">
      <c r="K1225" s="195"/>
    </row>
    <row r="1226" spans="11:11">
      <c r="K1226" s="195"/>
    </row>
    <row r="1227" spans="11:11">
      <c r="K1227" s="195"/>
    </row>
    <row r="1228" spans="11:11">
      <c r="K1228" s="195"/>
    </row>
    <row r="1229" spans="11:11">
      <c r="K1229" s="195"/>
    </row>
    <row r="1230" spans="11:11">
      <c r="K1230" s="195"/>
    </row>
    <row r="1231" spans="11:11">
      <c r="K1231" s="195"/>
    </row>
    <row r="1232" spans="11:11">
      <c r="K1232" s="195"/>
    </row>
    <row r="1233" spans="11:11">
      <c r="K1233" s="195"/>
    </row>
    <row r="1234" spans="11:11">
      <c r="K1234" s="195"/>
    </row>
    <row r="1235" spans="11:11">
      <c r="K1235" s="195"/>
    </row>
    <row r="1236" spans="11:11">
      <c r="K1236" s="195"/>
    </row>
    <row r="1237" spans="11:11">
      <c r="K1237" s="195"/>
    </row>
    <row r="1238" spans="11:11">
      <c r="K1238" s="195"/>
    </row>
    <row r="1239" spans="11:11">
      <c r="K1239" s="195"/>
    </row>
    <row r="1240" spans="11:11">
      <c r="K1240" s="195"/>
    </row>
    <row r="1241" spans="11:11">
      <c r="K1241" s="195"/>
    </row>
    <row r="1242" spans="11:11">
      <c r="K1242" s="195"/>
    </row>
    <row r="1243" spans="11:11">
      <c r="K1243" s="195"/>
    </row>
    <row r="1244" spans="11:11">
      <c r="K1244" s="195"/>
    </row>
    <row r="1245" spans="11:11">
      <c r="K1245" s="195"/>
    </row>
    <row r="1246" spans="11:11">
      <c r="K1246" s="195"/>
    </row>
    <row r="1247" spans="11:11">
      <c r="K1247" s="195"/>
    </row>
    <row r="1248" spans="11:11">
      <c r="K1248" s="195"/>
    </row>
    <row r="1249" spans="11:11">
      <c r="K1249" s="195"/>
    </row>
    <row r="1250" spans="11:11">
      <c r="K1250" s="195"/>
    </row>
    <row r="1251" spans="11:11">
      <c r="K1251" s="195"/>
    </row>
    <row r="1252" spans="11:11">
      <c r="K1252" s="195"/>
    </row>
    <row r="1253" spans="11:11">
      <c r="K1253" s="195"/>
    </row>
    <row r="1254" spans="11:11">
      <c r="K1254" s="195"/>
    </row>
    <row r="1255" spans="11:11">
      <c r="K1255" s="195"/>
    </row>
    <row r="1256" spans="11:11">
      <c r="K1256" s="195"/>
    </row>
    <row r="1257" spans="11:11">
      <c r="K1257" s="195"/>
    </row>
    <row r="1258" spans="11:11">
      <c r="K1258" s="195"/>
    </row>
    <row r="1259" spans="11:11">
      <c r="K1259" s="195"/>
    </row>
    <row r="1260" spans="11:11">
      <c r="K1260" s="195"/>
    </row>
    <row r="1261" spans="11:11">
      <c r="K1261" s="195"/>
    </row>
    <row r="1262" spans="11:11">
      <c r="K1262" s="195"/>
    </row>
    <row r="1263" spans="11:11">
      <c r="K1263" s="195"/>
    </row>
    <row r="1264" spans="11:11">
      <c r="K1264" s="195"/>
    </row>
    <row r="1265" spans="11:11">
      <c r="K1265" s="195"/>
    </row>
    <row r="1266" spans="11:11">
      <c r="K1266" s="195"/>
    </row>
    <row r="1267" spans="11:11">
      <c r="K1267" s="195"/>
    </row>
    <row r="1268" spans="11:11">
      <c r="K1268" s="195"/>
    </row>
    <row r="1269" spans="11:11">
      <c r="K1269" s="195"/>
    </row>
    <row r="1270" spans="11:11">
      <c r="K1270" s="195"/>
    </row>
    <row r="1271" spans="11:11">
      <c r="K1271" s="195"/>
    </row>
    <row r="1272" spans="11:11">
      <c r="K1272" s="195"/>
    </row>
    <row r="1273" spans="11:11">
      <c r="K1273" s="195"/>
    </row>
    <row r="1274" spans="11:11">
      <c r="K1274" s="195"/>
    </row>
    <row r="1275" spans="11:11">
      <c r="K1275" s="195"/>
    </row>
    <row r="1276" spans="11:11">
      <c r="K1276" s="195"/>
    </row>
    <row r="1277" spans="11:11">
      <c r="K1277" s="195"/>
    </row>
    <row r="1278" spans="11:11">
      <c r="K1278" s="195"/>
    </row>
    <row r="1279" spans="11:11">
      <c r="K1279" s="195"/>
    </row>
    <row r="1280" spans="11:11">
      <c r="K1280" s="195"/>
    </row>
    <row r="1281" spans="11:11">
      <c r="K1281" s="195"/>
    </row>
    <row r="1282" spans="11:11">
      <c r="K1282" s="195"/>
    </row>
    <row r="1283" spans="11:11">
      <c r="K1283" s="195"/>
    </row>
    <row r="1284" spans="11:11">
      <c r="K1284" s="195"/>
    </row>
    <row r="1285" spans="11:11">
      <c r="K1285" s="195"/>
    </row>
    <row r="1286" spans="11:11">
      <c r="K1286" s="195"/>
    </row>
    <row r="1287" spans="11:11">
      <c r="K1287" s="195"/>
    </row>
    <row r="1288" spans="11:11">
      <c r="K1288" s="195"/>
    </row>
    <row r="1289" spans="11:11">
      <c r="K1289" s="195"/>
    </row>
    <row r="1290" spans="11:11">
      <c r="K1290" s="195"/>
    </row>
    <row r="1291" spans="11:11">
      <c r="K1291" s="195"/>
    </row>
    <row r="1292" spans="11:11">
      <c r="K1292" s="195"/>
    </row>
    <row r="1293" spans="11:11">
      <c r="K1293" s="195"/>
    </row>
    <row r="1294" spans="11:11">
      <c r="K1294" s="195"/>
    </row>
    <row r="1295" spans="11:11">
      <c r="K1295" s="195"/>
    </row>
    <row r="1296" spans="11:11">
      <c r="K1296" s="195"/>
    </row>
    <row r="1297" spans="11:11">
      <c r="K1297" s="195"/>
    </row>
    <row r="1298" spans="11:11">
      <c r="K1298" s="195"/>
    </row>
    <row r="1299" spans="11:11">
      <c r="K1299" s="195"/>
    </row>
    <row r="1300" spans="11:11">
      <c r="K1300" s="195"/>
    </row>
    <row r="1301" spans="11:11">
      <c r="K1301" s="195"/>
    </row>
    <row r="1302" spans="11:11">
      <c r="K1302" s="195"/>
    </row>
    <row r="1303" spans="11:11">
      <c r="K1303" s="195"/>
    </row>
    <row r="1304" spans="11:11">
      <c r="K1304" s="195"/>
    </row>
    <row r="1305" spans="11:11">
      <c r="K1305" s="195"/>
    </row>
    <row r="1306" spans="11:11">
      <c r="K1306" s="195"/>
    </row>
    <row r="1307" spans="11:11">
      <c r="K1307" s="195"/>
    </row>
    <row r="1308" spans="11:11">
      <c r="K1308" s="195"/>
    </row>
    <row r="1309" spans="11:11">
      <c r="K1309" s="195"/>
    </row>
    <row r="1310" spans="11:11">
      <c r="K1310" s="195"/>
    </row>
    <row r="1311" spans="11:11">
      <c r="K1311" s="195"/>
    </row>
    <row r="1312" spans="11:11">
      <c r="K1312" s="195"/>
    </row>
    <row r="1313" spans="11:11">
      <c r="K1313" s="195"/>
    </row>
    <row r="1314" spans="11:11">
      <c r="K1314" s="195"/>
    </row>
    <row r="1315" spans="11:11">
      <c r="K1315" s="195"/>
    </row>
    <row r="1316" spans="11:11">
      <c r="K1316" s="195"/>
    </row>
    <row r="1317" spans="11:11">
      <c r="K1317" s="195"/>
    </row>
    <row r="1318" spans="11:11">
      <c r="K1318" s="195"/>
    </row>
    <row r="1319" spans="11:11">
      <c r="K1319" s="195"/>
    </row>
    <row r="1320" spans="11:11">
      <c r="K1320" s="195"/>
    </row>
    <row r="1321" spans="11:11">
      <c r="K1321" s="195"/>
    </row>
    <row r="1322" spans="11:11">
      <c r="K1322" s="195"/>
    </row>
    <row r="1323" spans="11:11">
      <c r="K1323" s="195"/>
    </row>
    <row r="1324" spans="11:11">
      <c r="K1324" s="195"/>
    </row>
    <row r="1325" spans="11:11">
      <c r="K1325" s="195"/>
    </row>
    <row r="1326" spans="11:11">
      <c r="K1326" s="195"/>
    </row>
    <row r="1327" spans="11:11">
      <c r="K1327" s="195"/>
    </row>
    <row r="1328" spans="11:11">
      <c r="K1328" s="195"/>
    </row>
    <row r="1329" spans="11:11">
      <c r="K1329" s="195"/>
    </row>
    <row r="1330" spans="11:11">
      <c r="K1330" s="195"/>
    </row>
    <row r="1331" spans="11:11">
      <c r="K1331" s="195"/>
    </row>
    <row r="1332" spans="11:11">
      <c r="K1332" s="195"/>
    </row>
    <row r="1333" spans="11:11">
      <c r="K1333" s="195"/>
    </row>
    <row r="1334" spans="11:11">
      <c r="K1334" s="195"/>
    </row>
    <row r="1335" spans="11:11">
      <c r="K1335" s="195"/>
    </row>
    <row r="1336" spans="11:11">
      <c r="K1336" s="195"/>
    </row>
    <row r="1337" spans="11:11">
      <c r="K1337" s="195"/>
    </row>
    <row r="1338" spans="11:11">
      <c r="K1338" s="195"/>
    </row>
    <row r="1339" spans="11:11">
      <c r="K1339" s="195"/>
    </row>
    <row r="1340" spans="11:11">
      <c r="K1340" s="195"/>
    </row>
    <row r="1341" spans="11:11">
      <c r="K1341" s="195"/>
    </row>
    <row r="1342" spans="11:11">
      <c r="K1342" s="195"/>
    </row>
    <row r="1343" spans="11:11">
      <c r="K1343" s="195"/>
    </row>
    <row r="1344" spans="11:11">
      <c r="K1344" s="195"/>
    </row>
    <row r="1345" spans="11:11">
      <c r="K1345" s="195"/>
    </row>
    <row r="1346" spans="11:11">
      <c r="K1346" s="195"/>
    </row>
    <row r="1347" spans="11:11">
      <c r="K1347" s="195"/>
    </row>
    <row r="1348" spans="11:11">
      <c r="K1348" s="195"/>
    </row>
    <row r="1349" spans="11:11">
      <c r="K1349" s="195"/>
    </row>
    <row r="1350" spans="11:11">
      <c r="K1350" s="195"/>
    </row>
    <row r="1351" spans="11:11">
      <c r="K1351" s="195"/>
    </row>
    <row r="1352" spans="11:11">
      <c r="K1352" s="195"/>
    </row>
    <row r="1353" spans="11:11">
      <c r="K1353" s="195"/>
    </row>
    <row r="1354" spans="11:11">
      <c r="K1354" s="195"/>
    </row>
    <row r="1355" spans="11:11">
      <c r="K1355" s="195"/>
    </row>
    <row r="1356" spans="11:11">
      <c r="K1356" s="195"/>
    </row>
    <row r="1357" spans="11:11">
      <c r="K1357" s="195"/>
    </row>
    <row r="1358" spans="11:11">
      <c r="K1358" s="195"/>
    </row>
    <row r="1359" spans="11:11">
      <c r="K1359" s="195"/>
    </row>
    <row r="1360" spans="11:11">
      <c r="K1360" s="195"/>
    </row>
    <row r="1361" spans="11:11">
      <c r="K1361" s="195"/>
    </row>
    <row r="1362" spans="11:11">
      <c r="K1362" s="195"/>
    </row>
    <row r="1363" spans="11:11">
      <c r="K1363" s="195"/>
    </row>
    <row r="1364" spans="11:11">
      <c r="K1364" s="195"/>
    </row>
    <row r="1365" spans="11:11">
      <c r="K1365" s="195"/>
    </row>
    <row r="1366" spans="11:11">
      <c r="K1366" s="195"/>
    </row>
    <row r="1367" spans="11:11">
      <c r="K1367" s="195"/>
    </row>
    <row r="1368" spans="11:11">
      <c r="K1368" s="195"/>
    </row>
    <row r="1369" spans="11:11">
      <c r="K1369" s="195"/>
    </row>
    <row r="1370" spans="11:11">
      <c r="K1370" s="195"/>
    </row>
    <row r="1371" spans="11:11">
      <c r="K1371" s="195"/>
    </row>
    <row r="1372" spans="11:11">
      <c r="K1372" s="195"/>
    </row>
    <row r="1373" spans="11:11">
      <c r="K1373" s="195"/>
    </row>
    <row r="1374" spans="11:11">
      <c r="K1374" s="195"/>
    </row>
    <row r="1375" spans="11:11">
      <c r="K1375" s="195"/>
    </row>
    <row r="1376" spans="11:11">
      <c r="K1376" s="195"/>
    </row>
    <row r="1377" spans="11:11">
      <c r="K1377" s="195"/>
    </row>
    <row r="1378" spans="11:11">
      <c r="K1378" s="195"/>
    </row>
    <row r="1379" spans="11:11">
      <c r="K1379" s="195"/>
    </row>
    <row r="1380" spans="11:11">
      <c r="K1380" s="195"/>
    </row>
    <row r="1381" spans="11:11">
      <c r="K1381" s="195"/>
    </row>
    <row r="1382" spans="11:11">
      <c r="K1382" s="195"/>
    </row>
    <row r="1383" spans="11:11">
      <c r="K1383" s="195"/>
    </row>
    <row r="1384" spans="11:11">
      <c r="K1384" s="195"/>
    </row>
    <row r="1385" spans="11:11">
      <c r="K1385" s="195"/>
    </row>
    <row r="1386" spans="11:11">
      <c r="K1386" s="195"/>
    </row>
    <row r="1387" spans="11:11">
      <c r="K1387" s="195"/>
    </row>
    <row r="1388" spans="11:11">
      <c r="K1388" s="195"/>
    </row>
    <row r="1389" spans="11:11">
      <c r="K1389" s="195"/>
    </row>
    <row r="1390" spans="11:11">
      <c r="K1390" s="195"/>
    </row>
    <row r="1391" spans="11:11">
      <c r="K1391" s="195"/>
    </row>
    <row r="1392" spans="11:11">
      <c r="K1392" s="195"/>
    </row>
    <row r="1393" spans="11:11">
      <c r="K1393" s="195"/>
    </row>
    <row r="1394" spans="11:11">
      <c r="K1394" s="195"/>
    </row>
    <row r="1395" spans="11:11">
      <c r="K1395" s="195"/>
    </row>
    <row r="1396" spans="11:11">
      <c r="K1396" s="195"/>
    </row>
    <row r="1397" spans="11:11">
      <c r="K1397" s="195"/>
    </row>
    <row r="1398" spans="11:11">
      <c r="K1398" s="195"/>
    </row>
    <row r="1399" spans="11:11">
      <c r="K1399" s="195"/>
    </row>
    <row r="1400" spans="11:11">
      <c r="K1400" s="195"/>
    </row>
    <row r="1401" spans="11:11">
      <c r="K1401" s="195"/>
    </row>
    <row r="1402" spans="11:11">
      <c r="K1402" s="195"/>
    </row>
    <row r="1403" spans="11:11">
      <c r="K1403" s="195"/>
    </row>
    <row r="1404" spans="11:11">
      <c r="K1404" s="195"/>
    </row>
    <row r="1405" spans="11:11">
      <c r="K1405" s="195"/>
    </row>
    <row r="1406" spans="11:11">
      <c r="K1406" s="195"/>
    </row>
    <row r="1407" spans="11:11">
      <c r="K1407" s="195"/>
    </row>
    <row r="1408" spans="11:11">
      <c r="K1408" s="195"/>
    </row>
    <row r="1409" spans="11:11">
      <c r="K1409" s="195"/>
    </row>
    <row r="1410" spans="11:11">
      <c r="K1410" s="195"/>
    </row>
    <row r="1411" spans="11:11">
      <c r="K1411" s="195"/>
    </row>
    <row r="1412" spans="11:11">
      <c r="K1412" s="195"/>
    </row>
    <row r="1413" spans="11:11">
      <c r="K1413" s="195"/>
    </row>
    <row r="1414" spans="11:11">
      <c r="K1414" s="195"/>
    </row>
    <row r="1415" spans="11:11">
      <c r="K1415" s="195"/>
    </row>
    <row r="1416" spans="11:11">
      <c r="K1416" s="195"/>
    </row>
    <row r="1417" spans="11:11">
      <c r="K1417" s="195"/>
    </row>
    <row r="1418" spans="11:11">
      <c r="K1418" s="195"/>
    </row>
    <row r="1419" spans="11:11">
      <c r="K1419" s="195"/>
    </row>
    <row r="1420" spans="11:11">
      <c r="K1420" s="195"/>
    </row>
    <row r="1421" spans="11:11">
      <c r="K1421" s="195"/>
    </row>
    <row r="1422" spans="11:11">
      <c r="K1422" s="195"/>
    </row>
    <row r="1423" spans="11:11">
      <c r="K1423" s="195"/>
    </row>
    <row r="1424" spans="11:11">
      <c r="K1424" s="195"/>
    </row>
    <row r="1425" spans="11:11">
      <c r="K1425" s="195"/>
    </row>
    <row r="1426" spans="11:11">
      <c r="K1426" s="195"/>
    </row>
    <row r="1427" spans="11:11">
      <c r="K1427" s="195"/>
    </row>
    <row r="1428" spans="11:11">
      <c r="K1428" s="195"/>
    </row>
    <row r="1429" spans="11:11">
      <c r="K1429" s="195"/>
    </row>
    <row r="1430" spans="11:11">
      <c r="K1430" s="195"/>
    </row>
    <row r="1431" spans="11:11">
      <c r="K1431" s="195"/>
    </row>
    <row r="1432" spans="11:11">
      <c r="K1432" s="195"/>
    </row>
    <row r="1433" spans="11:11">
      <c r="K1433" s="195"/>
    </row>
    <row r="1434" spans="11:11">
      <c r="K1434" s="195"/>
    </row>
    <row r="1435" spans="11:11">
      <c r="K1435" s="195"/>
    </row>
    <row r="1436" spans="11:11">
      <c r="K1436" s="195"/>
    </row>
    <row r="1437" spans="11:11">
      <c r="K1437" s="195"/>
    </row>
    <row r="1438" spans="11:11">
      <c r="K1438" s="195"/>
    </row>
    <row r="1439" spans="11:11">
      <c r="K1439" s="195"/>
    </row>
    <row r="1440" spans="11:11">
      <c r="K1440" s="195"/>
    </row>
    <row r="1441" spans="11:11">
      <c r="K1441" s="195"/>
    </row>
    <row r="1442" spans="11:11">
      <c r="K1442" s="195"/>
    </row>
    <row r="1443" spans="11:11">
      <c r="K1443" s="195"/>
    </row>
    <row r="1444" spans="11:11">
      <c r="K1444" s="195"/>
    </row>
    <row r="1445" spans="11:11">
      <c r="K1445" s="195"/>
    </row>
    <row r="1446" spans="11:11">
      <c r="K1446" s="195"/>
    </row>
    <row r="1447" spans="11:11">
      <c r="K1447" s="195"/>
    </row>
    <row r="1448" spans="11:11">
      <c r="K1448" s="195"/>
    </row>
    <row r="1449" spans="11:11">
      <c r="K1449" s="195"/>
    </row>
    <row r="1450" spans="11:11">
      <c r="K1450" s="195"/>
    </row>
    <row r="1451" spans="11:11">
      <c r="K1451" s="195"/>
    </row>
    <row r="1452" spans="11:11">
      <c r="K1452" s="195"/>
    </row>
    <row r="1453" spans="11:11">
      <c r="K1453" s="195"/>
    </row>
    <row r="1454" spans="11:11">
      <c r="K1454" s="195"/>
    </row>
    <row r="1455" spans="11:11">
      <c r="K1455" s="195"/>
    </row>
    <row r="1456" spans="11:11">
      <c r="K1456" s="195"/>
    </row>
    <row r="1457" spans="11:11">
      <c r="K1457" s="195"/>
    </row>
    <row r="1458" spans="11:11">
      <c r="K1458" s="195"/>
    </row>
    <row r="1459" spans="11:11">
      <c r="K1459" s="195"/>
    </row>
    <row r="1460" spans="11:11">
      <c r="K1460" s="195"/>
    </row>
    <row r="1461" spans="11:11">
      <c r="K1461" s="195"/>
    </row>
    <row r="1462" spans="11:11">
      <c r="K1462" s="195"/>
    </row>
    <row r="1463" spans="11:11">
      <c r="K1463" s="195"/>
    </row>
    <row r="1464" spans="11:11">
      <c r="K1464" s="195"/>
    </row>
    <row r="1465" spans="11:11">
      <c r="K1465" s="195"/>
    </row>
    <row r="1466" spans="11:11">
      <c r="K1466" s="195"/>
    </row>
    <row r="1467" spans="11:11">
      <c r="K1467" s="195"/>
    </row>
    <row r="1468" spans="11:11">
      <c r="K1468" s="195"/>
    </row>
    <row r="1469" spans="11:11">
      <c r="K1469" s="195"/>
    </row>
    <row r="1470" spans="11:11">
      <c r="K1470" s="195"/>
    </row>
    <row r="1471" spans="11:11">
      <c r="K1471" s="195"/>
    </row>
    <row r="1472" spans="11:11">
      <c r="K1472" s="195"/>
    </row>
    <row r="1473" spans="11:11">
      <c r="K1473" s="195"/>
    </row>
    <row r="1474" spans="11:11">
      <c r="K1474" s="195"/>
    </row>
    <row r="1475" spans="11:11">
      <c r="K1475" s="195"/>
    </row>
    <row r="1476" spans="11:11">
      <c r="K1476" s="195"/>
    </row>
    <row r="1477" spans="11:11">
      <c r="K1477" s="195"/>
    </row>
    <row r="1478" spans="11:11">
      <c r="K1478" s="195"/>
    </row>
    <row r="1479" spans="11:11">
      <c r="K1479" s="195"/>
    </row>
    <row r="1480" spans="11:11">
      <c r="K1480" s="195"/>
    </row>
    <row r="1481" spans="11:11">
      <c r="K1481" s="195"/>
    </row>
    <row r="1482" spans="11:11">
      <c r="K1482" s="195"/>
    </row>
    <row r="1483" spans="11:11">
      <c r="K1483" s="195"/>
    </row>
    <row r="1484" spans="11:11">
      <c r="K1484" s="195"/>
    </row>
    <row r="1485" spans="11:11">
      <c r="K1485" s="195"/>
    </row>
    <row r="1486" spans="11:11">
      <c r="K1486" s="195"/>
    </row>
    <row r="1487" spans="11:11">
      <c r="K1487" s="195"/>
    </row>
    <row r="1488" spans="11:11">
      <c r="K1488" s="195"/>
    </row>
    <row r="1489" spans="11:11">
      <c r="K1489" s="195"/>
    </row>
    <row r="1490" spans="11:11">
      <c r="K1490" s="195"/>
    </row>
    <row r="1491" spans="11:11">
      <c r="K1491" s="195"/>
    </row>
    <row r="1492" spans="11:11">
      <c r="K1492" s="195"/>
    </row>
    <row r="1493" spans="11:11">
      <c r="K1493" s="195"/>
    </row>
    <row r="1494" spans="11:11">
      <c r="K1494" s="195"/>
    </row>
    <row r="1495" spans="11:11">
      <c r="K1495" s="195"/>
    </row>
    <row r="1496" spans="11:11">
      <c r="K1496" s="195"/>
    </row>
    <row r="1497" spans="11:11">
      <c r="K1497" s="195"/>
    </row>
    <row r="1498" spans="11:11">
      <c r="K1498" s="195"/>
    </row>
    <row r="1499" spans="11:11">
      <c r="K1499" s="195"/>
    </row>
    <row r="1500" spans="11:11">
      <c r="K1500" s="195"/>
    </row>
    <row r="1501" spans="11:11">
      <c r="K1501" s="195"/>
    </row>
    <row r="1502" spans="11:11">
      <c r="K1502" s="195"/>
    </row>
    <row r="1503" spans="11:11">
      <c r="K1503" s="195"/>
    </row>
    <row r="1504" spans="11:11">
      <c r="K1504" s="195"/>
    </row>
    <row r="1505" spans="11:11">
      <c r="K1505" s="195"/>
    </row>
    <row r="1506" spans="11:11">
      <c r="K1506" s="195"/>
    </row>
    <row r="1507" spans="11:11">
      <c r="K1507" s="195"/>
    </row>
    <row r="1508" spans="11:11">
      <c r="K1508" s="195"/>
    </row>
    <row r="1509" spans="11:11">
      <c r="K1509" s="195"/>
    </row>
    <row r="1510" spans="11:11">
      <c r="K1510" s="195"/>
    </row>
    <row r="1511" spans="11:11">
      <c r="K1511" s="195"/>
    </row>
    <row r="1512" spans="11:11">
      <c r="K1512" s="195"/>
    </row>
    <row r="1513" spans="11:11">
      <c r="K1513" s="195"/>
    </row>
    <row r="1514" spans="11:11">
      <c r="K1514" s="195"/>
    </row>
    <row r="1515" spans="11:11">
      <c r="K1515" s="195"/>
    </row>
    <row r="1516" spans="11:11">
      <c r="K1516" s="195"/>
    </row>
    <row r="1517" spans="11:11">
      <c r="K1517" s="195"/>
    </row>
    <row r="1518" spans="11:11">
      <c r="K1518" s="195"/>
    </row>
    <row r="1519" spans="11:11">
      <c r="K1519" s="195"/>
    </row>
    <row r="1520" spans="11:11">
      <c r="K1520" s="195"/>
    </row>
    <row r="1521" spans="11:11">
      <c r="K1521" s="195"/>
    </row>
    <row r="1522" spans="11:11">
      <c r="K1522" s="195"/>
    </row>
    <row r="1523" spans="11:11">
      <c r="K1523" s="195"/>
    </row>
    <row r="1524" spans="11:11">
      <c r="K1524" s="195"/>
    </row>
    <row r="1525" spans="11:11">
      <c r="K1525" s="195"/>
    </row>
    <row r="1526" spans="11:11">
      <c r="K1526" s="195"/>
    </row>
    <row r="1527" spans="11:11">
      <c r="K1527" s="195"/>
    </row>
    <row r="1528" spans="11:11">
      <c r="K1528" s="195"/>
    </row>
    <row r="1529" spans="11:11">
      <c r="K1529" s="195"/>
    </row>
    <row r="1530" spans="11:11">
      <c r="K1530" s="195"/>
    </row>
    <row r="1531" spans="11:11">
      <c r="K1531" s="195"/>
    </row>
    <row r="1532" spans="11:11">
      <c r="K1532" s="195"/>
    </row>
    <row r="1533" spans="11:11">
      <c r="K1533" s="195"/>
    </row>
    <row r="1534" spans="11:11">
      <c r="K1534" s="195"/>
    </row>
    <row r="1535" spans="11:11">
      <c r="K1535" s="195"/>
    </row>
    <row r="1536" spans="11:11">
      <c r="K1536" s="195"/>
    </row>
    <row r="1537" spans="11:11">
      <c r="K1537" s="195"/>
    </row>
    <row r="1538" spans="11:11">
      <c r="K1538" s="195"/>
    </row>
    <row r="1539" spans="11:11">
      <c r="K1539" s="195"/>
    </row>
    <row r="1540" spans="11:11">
      <c r="K1540" s="195"/>
    </row>
    <row r="1541" spans="11:11">
      <c r="K1541" s="195"/>
    </row>
    <row r="1542" spans="11:11">
      <c r="K1542" s="195"/>
    </row>
    <row r="1543" spans="11:11">
      <c r="K1543" s="195"/>
    </row>
    <row r="1544" spans="11:11">
      <c r="K1544" s="195"/>
    </row>
    <row r="1545" spans="11:11">
      <c r="K1545" s="195"/>
    </row>
    <row r="1546" spans="11:11">
      <c r="K1546" s="195"/>
    </row>
    <row r="1547" spans="11:11">
      <c r="K1547" s="195"/>
    </row>
    <row r="1548" spans="11:11">
      <c r="K1548" s="195"/>
    </row>
    <row r="1549" spans="11:11">
      <c r="K1549" s="195"/>
    </row>
    <row r="1550" spans="11:11">
      <c r="K1550" s="195"/>
    </row>
    <row r="1551" spans="11:11">
      <c r="K1551" s="195"/>
    </row>
    <row r="1552" spans="11:11">
      <c r="K1552" s="195"/>
    </row>
    <row r="1553" spans="11:11">
      <c r="K1553" s="195"/>
    </row>
    <row r="1554" spans="11:11">
      <c r="K1554" s="195"/>
    </row>
    <row r="1555" spans="11:11">
      <c r="K1555" s="195"/>
    </row>
    <row r="1556" spans="11:11">
      <c r="K1556" s="195"/>
    </row>
    <row r="1557" spans="11:11">
      <c r="K1557" s="195"/>
    </row>
    <row r="1558" spans="11:11">
      <c r="K1558" s="195"/>
    </row>
    <row r="1559" spans="11:11">
      <c r="K1559" s="195"/>
    </row>
    <row r="1560" spans="11:11">
      <c r="K1560" s="195"/>
    </row>
    <row r="1561" spans="11:11">
      <c r="K1561" s="195"/>
    </row>
    <row r="1562" spans="11:11">
      <c r="K1562" s="195"/>
    </row>
    <row r="1563" spans="11:11">
      <c r="K1563" s="195"/>
    </row>
    <row r="1564" spans="11:11">
      <c r="K1564" s="195"/>
    </row>
    <row r="1565" spans="11:11">
      <c r="K1565" s="195"/>
    </row>
    <row r="1566" spans="11:11">
      <c r="K1566" s="195"/>
    </row>
    <row r="1567" spans="11:11">
      <c r="K1567" s="195"/>
    </row>
    <row r="1568" spans="11:11">
      <c r="K1568" s="195"/>
    </row>
    <row r="1569" spans="11:11">
      <c r="K1569" s="195"/>
    </row>
    <row r="1570" spans="11:11">
      <c r="K1570" s="195"/>
    </row>
    <row r="1571" spans="11:11">
      <c r="K1571" s="195"/>
    </row>
    <row r="1572" spans="11:11">
      <c r="K1572" s="195"/>
    </row>
    <row r="1573" spans="11:11">
      <c r="K1573" s="195"/>
    </row>
    <row r="1574" spans="11:11">
      <c r="K1574" s="195"/>
    </row>
    <row r="1575" spans="11:11">
      <c r="K1575" s="195"/>
    </row>
    <row r="1576" spans="11:11">
      <c r="K1576" s="195"/>
    </row>
    <row r="1577" spans="11:11">
      <c r="K1577" s="195"/>
    </row>
    <row r="1578" spans="11:11">
      <c r="K1578" s="195"/>
    </row>
    <row r="1579" spans="11:11">
      <c r="K1579" s="195"/>
    </row>
    <row r="1580" spans="11:11">
      <c r="K1580" s="195"/>
    </row>
    <row r="1581" spans="11:11">
      <c r="K1581" s="195"/>
    </row>
    <row r="1582" spans="11:11">
      <c r="K1582" s="195"/>
    </row>
    <row r="1583" spans="11:11">
      <c r="K1583" s="195"/>
    </row>
    <row r="1584" spans="11:11">
      <c r="K1584" s="195"/>
    </row>
    <row r="1585" spans="11:11">
      <c r="K1585" s="195"/>
    </row>
    <row r="1586" spans="11:11">
      <c r="K1586" s="195"/>
    </row>
    <row r="1587" spans="11:11">
      <c r="K1587" s="195"/>
    </row>
    <row r="1588" spans="11:11">
      <c r="K1588" s="195"/>
    </row>
    <row r="1589" spans="11:11">
      <c r="K1589" s="195"/>
    </row>
    <row r="1590" spans="11:11">
      <c r="K1590" s="195"/>
    </row>
    <row r="1591" spans="11:11">
      <c r="K1591" s="195"/>
    </row>
    <row r="1592" spans="11:11">
      <c r="K1592" s="195"/>
    </row>
    <row r="1593" spans="11:11">
      <c r="K1593" s="195"/>
    </row>
    <row r="1594" spans="11:11">
      <c r="K1594" s="195"/>
    </row>
    <row r="1595" spans="11:11">
      <c r="K1595" s="195"/>
    </row>
    <row r="1596" spans="11:11">
      <c r="K1596" s="195"/>
    </row>
    <row r="1597" spans="11:11">
      <c r="K1597" s="195"/>
    </row>
    <row r="1598" spans="11:11">
      <c r="K1598" s="195"/>
    </row>
    <row r="1599" spans="11:11">
      <c r="K1599" s="195"/>
    </row>
    <row r="1600" spans="11:11">
      <c r="K1600" s="195"/>
    </row>
    <row r="1601" spans="11:11">
      <c r="K1601" s="195"/>
    </row>
    <row r="1602" spans="11:11">
      <c r="K1602" s="195"/>
    </row>
    <row r="1603" spans="11:11">
      <c r="K1603" s="195"/>
    </row>
    <row r="1604" spans="11:11">
      <c r="K1604" s="195"/>
    </row>
    <row r="1605" spans="11:11">
      <c r="K1605" s="195"/>
    </row>
    <row r="1606" spans="11:11">
      <c r="K1606" s="195"/>
    </row>
    <row r="1607" spans="11:11">
      <c r="K1607" s="195"/>
    </row>
    <row r="1608" spans="11:11">
      <c r="K1608" s="195"/>
    </row>
    <row r="1609" spans="11:11">
      <c r="K1609" s="195"/>
    </row>
    <row r="1610" spans="11:11">
      <c r="K1610" s="195"/>
    </row>
    <row r="1611" spans="11:11">
      <c r="K1611" s="195"/>
    </row>
    <row r="1612" spans="11:11">
      <c r="K1612" s="195"/>
    </row>
    <row r="1613" spans="11:11">
      <c r="K1613" s="195"/>
    </row>
    <row r="1614" spans="11:11">
      <c r="K1614" s="195"/>
    </row>
    <row r="1615" spans="11:11">
      <c r="K1615" s="195"/>
    </row>
    <row r="1616" spans="11:11">
      <c r="K1616" s="195"/>
    </row>
    <row r="1617" spans="11:11">
      <c r="K1617" s="195"/>
    </row>
    <row r="1618" spans="11:11">
      <c r="K1618" s="195"/>
    </row>
    <row r="1619" spans="11:11">
      <c r="K1619" s="195"/>
    </row>
    <row r="1620" spans="11:11">
      <c r="K1620" s="195"/>
    </row>
    <row r="1621" spans="11:11">
      <c r="K1621" s="195"/>
    </row>
    <row r="1622" spans="11:11">
      <c r="K1622" s="195"/>
    </row>
    <row r="1623" spans="11:11">
      <c r="K1623" s="195"/>
    </row>
    <row r="1624" spans="11:11">
      <c r="K1624" s="195"/>
    </row>
    <row r="1625" spans="11:11">
      <c r="K1625" s="195"/>
    </row>
    <row r="1626" spans="11:11">
      <c r="K1626" s="195"/>
    </row>
    <row r="1627" spans="11:11">
      <c r="K1627" s="195"/>
    </row>
    <row r="1628" spans="11:11">
      <c r="K1628" s="195"/>
    </row>
    <row r="1629" spans="11:11">
      <c r="K1629" s="195"/>
    </row>
    <row r="1630" spans="11:11">
      <c r="K1630" s="195"/>
    </row>
    <row r="1631" spans="11:11">
      <c r="K1631" s="195"/>
    </row>
    <row r="1632" spans="11:11">
      <c r="K1632" s="195"/>
    </row>
    <row r="1633" spans="11:11">
      <c r="K1633" s="195"/>
    </row>
    <row r="1634" spans="11:11">
      <c r="K1634" s="195"/>
    </row>
    <row r="1635" spans="11:11">
      <c r="K1635" s="195"/>
    </row>
    <row r="1636" spans="11:11">
      <c r="K1636" s="195"/>
    </row>
    <row r="1637" spans="11:11">
      <c r="K1637" s="195"/>
    </row>
    <row r="1638" spans="11:11">
      <c r="K1638" s="195"/>
    </row>
    <row r="1639" spans="11:11">
      <c r="K1639" s="195"/>
    </row>
    <row r="1640" spans="11:11">
      <c r="K1640" s="195"/>
    </row>
    <row r="1641" spans="11:11">
      <c r="K1641" s="195"/>
    </row>
    <row r="1642" spans="11:11">
      <c r="K1642" s="195"/>
    </row>
    <row r="1643" spans="11:11">
      <c r="K1643" s="195"/>
    </row>
    <row r="1644" spans="11:11">
      <c r="K1644" s="195"/>
    </row>
    <row r="1645" spans="11:11">
      <c r="K1645" s="195"/>
    </row>
    <row r="1646" spans="11:11">
      <c r="K1646" s="195"/>
    </row>
    <row r="1647" spans="11:11">
      <c r="K1647" s="195"/>
    </row>
    <row r="1648" spans="11:11">
      <c r="K1648" s="195"/>
    </row>
    <row r="1649" spans="11:11">
      <c r="K1649" s="195"/>
    </row>
    <row r="1650" spans="11:11">
      <c r="K1650" s="195"/>
    </row>
    <row r="1651" spans="11:11">
      <c r="K1651" s="195"/>
    </row>
    <row r="1652" spans="11:11">
      <c r="K1652" s="195"/>
    </row>
    <row r="1653" spans="11:11">
      <c r="K1653" s="195"/>
    </row>
    <row r="1654" spans="11:11">
      <c r="K1654" s="195"/>
    </row>
    <row r="1655" spans="11:11">
      <c r="K1655" s="195"/>
    </row>
    <row r="1656" spans="11:11">
      <c r="K1656" s="195"/>
    </row>
    <row r="1657" spans="11:11">
      <c r="K1657" s="195"/>
    </row>
    <row r="1658" spans="11:11">
      <c r="K1658" s="195"/>
    </row>
    <row r="1659" spans="11:11">
      <c r="K1659" s="195"/>
    </row>
    <row r="1660" spans="11:11">
      <c r="K1660" s="195"/>
    </row>
    <row r="1661" spans="11:11">
      <c r="K1661" s="195"/>
    </row>
    <row r="1662" spans="11:11">
      <c r="K1662" s="195"/>
    </row>
    <row r="1663" spans="11:11">
      <c r="K1663" s="195"/>
    </row>
    <row r="1664" spans="11:11">
      <c r="K1664" s="195"/>
    </row>
    <row r="1665" spans="11:11">
      <c r="K1665" s="195"/>
    </row>
    <row r="1666" spans="11:11">
      <c r="K1666" s="195"/>
    </row>
    <row r="1667" spans="11:11">
      <c r="K1667" s="195"/>
    </row>
    <row r="1668" spans="11:11">
      <c r="K1668" s="195"/>
    </row>
    <row r="1669" spans="11:11">
      <c r="K1669" s="195"/>
    </row>
    <row r="1670" spans="11:11">
      <c r="K1670" s="195"/>
    </row>
    <row r="1671" spans="11:11">
      <c r="K1671" s="195"/>
    </row>
    <row r="1672" spans="11:11">
      <c r="K1672" s="195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zoomScale="80" zoomScaleNormal="80" zoomScaleSheetLayoutView="100" workbookViewId="0">
      <selection activeCell="D48" sqref="D48:H48"/>
    </sheetView>
  </sheetViews>
  <sheetFormatPr defaultColWidth="9.1796875" defaultRowHeight="12.5"/>
  <cols>
    <col min="1" max="1" width="4.1796875" style="286" customWidth="1"/>
    <col min="2" max="2" width="3.26953125" style="286" customWidth="1"/>
    <col min="3" max="3" width="23.453125" style="286" customWidth="1"/>
    <col min="4" max="4" width="25.453125" style="286" customWidth="1"/>
    <col min="5" max="5" width="15.7265625" style="286" customWidth="1"/>
    <col min="6" max="6" width="9.54296875" style="286" customWidth="1"/>
    <col min="7" max="7" width="14.7265625" style="286" customWidth="1"/>
    <col min="8" max="8" width="12" style="286" customWidth="1"/>
    <col min="9" max="9" width="11.54296875" style="286" customWidth="1"/>
    <col min="10" max="10" width="2.26953125" style="286" customWidth="1"/>
    <col min="11" max="14" width="3.1796875" style="286" customWidth="1"/>
    <col min="15" max="15" width="4.26953125" style="286" customWidth="1"/>
    <col min="16" max="16384" width="9.1796875" style="286"/>
  </cols>
  <sheetData>
    <row r="1" spans="2:15" ht="13" thickBot="1">
      <c r="I1" s="481"/>
      <c r="J1" s="481"/>
      <c r="K1" s="481"/>
      <c r="L1" s="481"/>
      <c r="M1" s="481"/>
      <c r="N1" s="481"/>
    </row>
    <row r="2" spans="2:15" ht="13">
      <c r="B2" s="681" t="s">
        <v>94</v>
      </c>
      <c r="C2" s="682"/>
      <c r="D2" s="682"/>
      <c r="E2" s="686" t="s">
        <v>63</v>
      </c>
      <c r="F2" s="686"/>
      <c r="G2" s="686"/>
      <c r="H2" s="483" t="s">
        <v>147</v>
      </c>
      <c r="I2" s="483">
        <v>1</v>
      </c>
      <c r="J2" s="484" t="s">
        <v>64</v>
      </c>
      <c r="K2" s="685">
        <v>1</v>
      </c>
      <c r="L2" s="685"/>
      <c r="M2" s="685"/>
      <c r="N2" s="685"/>
      <c r="O2" s="485"/>
    </row>
    <row r="3" spans="2:15" ht="27" customHeight="1">
      <c r="B3" s="704" t="s">
        <v>189</v>
      </c>
      <c r="C3" s="705"/>
      <c r="D3" s="482"/>
      <c r="E3" s="436"/>
      <c r="F3" s="436"/>
      <c r="G3" s="436"/>
      <c r="H3" s="469" t="s">
        <v>65</v>
      </c>
      <c r="I3" s="689"/>
      <c r="J3" s="690"/>
      <c r="K3" s="690"/>
      <c r="L3" s="690"/>
      <c r="M3" s="690"/>
      <c r="N3" s="690"/>
      <c r="O3" s="691"/>
    </row>
    <row r="4" spans="2:15" ht="22.5" customHeight="1">
      <c r="B4" s="704" t="s">
        <v>190</v>
      </c>
      <c r="C4" s="705"/>
      <c r="D4" s="436"/>
      <c r="E4" s="545" t="s">
        <v>136</v>
      </c>
      <c r="F4" s="436"/>
      <c r="G4" s="56" t="s">
        <v>187</v>
      </c>
      <c r="H4" s="287" t="s">
        <v>66</v>
      </c>
      <c r="I4" s="665"/>
      <c r="J4" s="665"/>
      <c r="K4" s="665"/>
      <c r="L4" s="665"/>
      <c r="M4" s="665"/>
      <c r="N4" s="665"/>
      <c r="O4" s="666"/>
    </row>
    <row r="5" spans="2:15" ht="20.25" customHeight="1">
      <c r="B5" s="704" t="s">
        <v>67</v>
      </c>
      <c r="C5" s="705"/>
      <c r="D5" s="436" t="s">
        <v>128</v>
      </c>
      <c r="E5" s="287"/>
      <c r="F5" s="287"/>
      <c r="G5" s="287"/>
      <c r="H5" s="287" t="s">
        <v>5</v>
      </c>
      <c r="I5" s="665"/>
      <c r="J5" s="665"/>
      <c r="K5" s="665"/>
      <c r="L5" s="665"/>
      <c r="M5" s="665"/>
      <c r="N5" s="665"/>
      <c r="O5" s="666"/>
    </row>
    <row r="6" spans="2:15" ht="13">
      <c r="B6" s="663" t="s">
        <v>68</v>
      </c>
      <c r="C6" s="664"/>
      <c r="D6" s="664"/>
      <c r="E6" s="56" t="s">
        <v>187</v>
      </c>
      <c r="F6" s="546" t="s">
        <v>69</v>
      </c>
      <c r="G6" s="56" t="s">
        <v>187</v>
      </c>
      <c r="H6" s="469"/>
      <c r="I6" s="480"/>
      <c r="J6" s="667"/>
      <c r="K6" s="667"/>
      <c r="L6" s="667"/>
      <c r="M6" s="667"/>
      <c r="N6" s="667"/>
      <c r="O6" s="668"/>
    </row>
    <row r="7" spans="2:15" ht="13.5" thickBot="1">
      <c r="B7" s="683" t="s">
        <v>70</v>
      </c>
      <c r="C7" s="684"/>
      <c r="D7" s="487" t="s">
        <v>188</v>
      </c>
      <c r="E7" s="486"/>
      <c r="F7" s="486"/>
      <c r="G7" s="486"/>
      <c r="H7" s="706"/>
      <c r="I7" s="706"/>
      <c r="J7" s="706"/>
      <c r="K7" s="706"/>
      <c r="L7" s="706"/>
      <c r="M7" s="706"/>
      <c r="N7" s="706"/>
      <c r="O7" s="707"/>
    </row>
    <row r="8" spans="2:15" ht="12.75" customHeight="1">
      <c r="B8" s="701" t="s">
        <v>61</v>
      </c>
      <c r="C8" s="702"/>
      <c r="D8" s="702"/>
      <c r="E8" s="702"/>
      <c r="F8" s="702"/>
      <c r="G8" s="702"/>
      <c r="H8" s="702"/>
      <c r="I8" s="702"/>
      <c r="J8" s="703"/>
      <c r="K8" s="692" t="s">
        <v>71</v>
      </c>
      <c r="L8" s="693"/>
      <c r="M8" s="693"/>
      <c r="N8" s="693"/>
      <c r="O8" s="694"/>
    </row>
    <row r="9" spans="2:15" ht="60.75" customHeight="1">
      <c r="B9" s="701"/>
      <c r="C9" s="702"/>
      <c r="D9" s="702"/>
      <c r="E9" s="702"/>
      <c r="F9" s="702"/>
      <c r="G9" s="702"/>
      <c r="H9" s="702"/>
      <c r="I9" s="702"/>
      <c r="J9" s="703"/>
      <c r="K9" s="33" t="s">
        <v>129</v>
      </c>
      <c r="L9" s="34" t="s">
        <v>146</v>
      </c>
      <c r="M9" s="34" t="s">
        <v>140</v>
      </c>
      <c r="N9" s="34"/>
      <c r="O9" s="35"/>
    </row>
    <row r="10" spans="2:15">
      <c r="B10" s="701"/>
      <c r="C10" s="702"/>
      <c r="D10" s="702"/>
      <c r="E10" s="702"/>
      <c r="F10" s="702"/>
      <c r="G10" s="702"/>
      <c r="H10" s="702"/>
      <c r="I10" s="702"/>
      <c r="J10" s="703"/>
      <c r="K10" s="695" t="s">
        <v>72</v>
      </c>
      <c r="L10" s="696"/>
      <c r="M10" s="696"/>
      <c r="N10" s="696"/>
      <c r="O10" s="697"/>
    </row>
    <row r="11" spans="2:15" ht="13" thickBot="1">
      <c r="B11" s="701"/>
      <c r="C11" s="702"/>
      <c r="D11" s="702"/>
      <c r="E11" s="702"/>
      <c r="F11" s="702"/>
      <c r="G11" s="702"/>
      <c r="H11" s="702"/>
      <c r="I11" s="702"/>
      <c r="J11" s="703"/>
      <c r="K11" s="698" t="s">
        <v>73</v>
      </c>
      <c r="L11" s="699"/>
      <c r="M11" s="699"/>
      <c r="N11" s="699"/>
      <c r="O11" s="700"/>
    </row>
    <row r="12" spans="2:15" ht="13">
      <c r="B12" s="671" t="s">
        <v>74</v>
      </c>
      <c r="C12" s="672"/>
      <c r="D12" s="672"/>
      <c r="E12" s="672"/>
      <c r="F12" s="673"/>
      <c r="G12" s="288"/>
      <c r="H12" s="288"/>
      <c r="I12" s="687"/>
      <c r="J12" s="688"/>
      <c r="K12" s="38"/>
      <c r="L12" s="38"/>
      <c r="M12" s="38"/>
      <c r="N12" s="38"/>
      <c r="O12" s="39"/>
    </row>
    <row r="13" spans="2:15" s="295" customFormat="1" ht="24" customHeight="1">
      <c r="B13" s="678" t="s">
        <v>75</v>
      </c>
      <c r="C13" s="679"/>
      <c r="D13" s="679"/>
      <c r="E13" s="679"/>
      <c r="F13" s="680"/>
      <c r="G13" s="292"/>
      <c r="H13" s="293"/>
      <c r="I13" s="659" t="s">
        <v>76</v>
      </c>
      <c r="J13" s="660"/>
      <c r="K13" s="40"/>
      <c r="L13" s="41"/>
      <c r="M13" s="42"/>
      <c r="N13" s="42"/>
      <c r="O13" s="43"/>
    </row>
    <row r="14" spans="2:15" s="295" customFormat="1" ht="13">
      <c r="B14" s="289"/>
      <c r="C14" s="290"/>
      <c r="D14" s="290"/>
      <c r="E14" s="312"/>
      <c r="F14" s="291"/>
      <c r="G14" s="621"/>
      <c r="H14" s="622"/>
      <c r="I14" s="536" t="s">
        <v>186</v>
      </c>
      <c r="J14" s="294"/>
      <c r="K14" s="40"/>
      <c r="L14" s="41"/>
      <c r="M14" s="42"/>
      <c r="N14" s="42"/>
      <c r="O14" s="43"/>
    </row>
    <row r="15" spans="2:15" ht="13">
      <c r="B15" s="296"/>
      <c r="C15" s="22"/>
      <c r="D15" s="88" t="s">
        <v>61</v>
      </c>
      <c r="E15" s="88"/>
      <c r="F15" s="57"/>
      <c r="G15" s="623"/>
      <c r="H15" s="624"/>
      <c r="I15" s="55"/>
      <c r="J15" s="297"/>
      <c r="K15" s="44"/>
      <c r="L15" s="45"/>
      <c r="M15" s="38"/>
      <c r="N15" s="38"/>
      <c r="O15" s="39"/>
    </row>
    <row r="16" spans="2:15" ht="13">
      <c r="B16" s="296"/>
      <c r="C16" s="22"/>
      <c r="D16" s="88"/>
      <c r="E16" s="88"/>
      <c r="F16" s="57"/>
      <c r="G16" s="623"/>
      <c r="H16" s="624"/>
      <c r="I16" s="55"/>
      <c r="J16" s="297"/>
      <c r="K16" s="44"/>
      <c r="L16" s="45"/>
      <c r="M16" s="38"/>
      <c r="N16" s="38"/>
      <c r="O16" s="39"/>
    </row>
    <row r="17" spans="2:15" ht="13">
      <c r="B17" s="296"/>
      <c r="C17" s="22"/>
      <c r="D17" s="88"/>
      <c r="E17" s="88"/>
      <c r="F17" s="57"/>
      <c r="G17" s="623"/>
      <c r="H17" s="624"/>
      <c r="I17" s="55"/>
      <c r="J17" s="297"/>
      <c r="K17" s="44"/>
      <c r="L17" s="45"/>
      <c r="M17" s="38"/>
      <c r="N17" s="38"/>
      <c r="O17" s="39"/>
    </row>
    <row r="18" spans="2:15" ht="13">
      <c r="B18" s="296"/>
      <c r="C18" s="22"/>
      <c r="D18" s="88"/>
      <c r="E18" s="88"/>
      <c r="F18" s="57"/>
      <c r="G18" s="623"/>
      <c r="H18" s="624"/>
      <c r="I18" s="55"/>
      <c r="J18" s="297"/>
      <c r="K18" s="44"/>
      <c r="L18" s="45"/>
      <c r="M18" s="38"/>
      <c r="N18" s="38"/>
      <c r="O18" s="39"/>
    </row>
    <row r="19" spans="2:15" ht="13">
      <c r="B19" s="296"/>
      <c r="C19" s="22"/>
      <c r="D19" s="88"/>
      <c r="E19" s="88"/>
      <c r="F19" s="57"/>
      <c r="G19" s="623"/>
      <c r="H19" s="624"/>
      <c r="I19" s="55"/>
      <c r="J19" s="297"/>
      <c r="K19" s="44"/>
      <c r="L19" s="45"/>
      <c r="M19" s="38"/>
      <c r="N19" s="38"/>
      <c r="O19" s="39"/>
    </row>
    <row r="20" spans="2:15" ht="13">
      <c r="B20" s="296"/>
      <c r="C20" s="22"/>
      <c r="D20" s="88"/>
      <c r="E20" s="88"/>
      <c r="F20" s="57"/>
      <c r="G20" s="623"/>
      <c r="H20" s="624"/>
      <c r="I20" s="55"/>
      <c r="J20" s="297"/>
      <c r="K20" s="44"/>
      <c r="L20" s="45"/>
      <c r="M20" s="38"/>
      <c r="N20" s="38"/>
      <c r="O20" s="39"/>
    </row>
    <row r="21" spans="2:15" ht="13">
      <c r="B21" s="296"/>
      <c r="C21" s="22"/>
      <c r="D21" s="88"/>
      <c r="E21" s="88"/>
      <c r="F21" s="57"/>
      <c r="G21" s="623"/>
      <c r="H21" s="624"/>
      <c r="I21" s="55"/>
      <c r="J21" s="297"/>
      <c r="K21" s="44"/>
      <c r="L21" s="45"/>
      <c r="M21" s="38"/>
      <c r="N21" s="38"/>
      <c r="O21" s="39"/>
    </row>
    <row r="22" spans="2:15" ht="13">
      <c r="B22" s="296"/>
      <c r="C22" s="22"/>
      <c r="D22" s="88"/>
      <c r="E22" s="88"/>
      <c r="F22" s="57"/>
      <c r="G22" s="623"/>
      <c r="H22" s="624"/>
      <c r="I22" s="55"/>
      <c r="J22" s="297"/>
      <c r="K22" s="44"/>
      <c r="L22" s="45"/>
      <c r="M22" s="38"/>
      <c r="N22" s="38"/>
      <c r="O22" s="39"/>
    </row>
    <row r="23" spans="2:15" ht="13">
      <c r="B23" s="296"/>
      <c r="C23" s="22"/>
      <c r="D23" s="88"/>
      <c r="E23" s="88"/>
      <c r="F23" s="57"/>
      <c r="G23" s="623"/>
      <c r="H23" s="624"/>
      <c r="I23" s="55"/>
      <c r="J23" s="297"/>
      <c r="K23" s="44"/>
      <c r="L23" s="45"/>
      <c r="M23" s="38"/>
      <c r="N23" s="38"/>
      <c r="O23" s="39"/>
    </row>
    <row r="24" spans="2:15" ht="13">
      <c r="B24" s="313"/>
      <c r="C24" s="22"/>
      <c r="D24" s="80"/>
      <c r="E24" s="80"/>
      <c r="F24" s="58"/>
      <c r="G24" s="623"/>
      <c r="H24" s="624"/>
      <c r="I24" s="55"/>
      <c r="J24" s="517"/>
      <c r="K24" s="44"/>
      <c r="L24" s="45"/>
      <c r="M24" s="38"/>
      <c r="N24" s="38"/>
      <c r="O24" s="39"/>
    </row>
    <row r="25" spans="2:15" ht="13">
      <c r="B25" s="313"/>
      <c r="C25" s="22"/>
      <c r="D25" s="80"/>
      <c r="E25" s="80"/>
      <c r="F25" s="58"/>
      <c r="G25" s="623"/>
      <c r="H25" s="624"/>
      <c r="I25" s="55"/>
      <c r="J25" s="517"/>
      <c r="K25" s="44"/>
      <c r="L25" s="45"/>
      <c r="M25" s="38"/>
      <c r="N25" s="38"/>
      <c r="O25" s="39"/>
    </row>
    <row r="26" spans="2:15" ht="13">
      <c r="B26" s="313"/>
      <c r="C26" s="22"/>
      <c r="D26" s="80"/>
      <c r="E26" s="80"/>
      <c r="F26" s="58"/>
      <c r="G26" s="623"/>
      <c r="H26" s="624"/>
      <c r="I26" s="55"/>
      <c r="J26" s="517"/>
      <c r="K26" s="44"/>
      <c r="L26" s="45"/>
      <c r="M26" s="38"/>
      <c r="N26" s="38"/>
      <c r="O26" s="39"/>
    </row>
    <row r="27" spans="2:15" ht="13">
      <c r="B27" s="313"/>
      <c r="C27" s="22"/>
      <c r="D27" s="80"/>
      <c r="E27" s="80"/>
      <c r="F27" s="58"/>
      <c r="G27" s="623"/>
      <c r="H27" s="624"/>
      <c r="I27" s="55"/>
      <c r="J27" s="517"/>
      <c r="K27" s="44"/>
      <c r="L27" s="45"/>
      <c r="M27" s="38"/>
      <c r="N27" s="38"/>
      <c r="O27" s="39"/>
    </row>
    <row r="28" spans="2:15" ht="13">
      <c r="B28" s="313"/>
      <c r="C28" s="22"/>
      <c r="D28" s="80"/>
      <c r="E28" s="80"/>
      <c r="F28" s="58"/>
      <c r="G28" s="623"/>
      <c r="H28" s="624"/>
      <c r="I28" s="55"/>
      <c r="J28" s="517"/>
      <c r="K28" s="44"/>
      <c r="L28" s="45"/>
      <c r="M28" s="38"/>
      <c r="N28" s="38"/>
      <c r="O28" s="39"/>
    </row>
    <row r="29" spans="2:15" ht="13.5" thickBot="1">
      <c r="B29" s="313"/>
      <c r="C29" s="22"/>
      <c r="D29" s="299"/>
      <c r="E29" s="299"/>
      <c r="F29" s="58"/>
      <c r="G29" s="625"/>
      <c r="H29" s="626"/>
      <c r="I29" s="55"/>
      <c r="J29" s="300"/>
      <c r="K29" s="44"/>
      <c r="L29" s="45"/>
      <c r="M29" s="38"/>
      <c r="N29" s="38"/>
      <c r="O29" s="39"/>
    </row>
    <row r="30" spans="2:15" ht="12.75" customHeight="1">
      <c r="B30" s="671" t="s">
        <v>77</v>
      </c>
      <c r="C30" s="672"/>
      <c r="D30" s="672"/>
      <c r="E30" s="672"/>
      <c r="F30" s="675"/>
      <c r="G30" s="676" t="s">
        <v>168</v>
      </c>
      <c r="H30" s="677"/>
      <c r="I30" s="669" t="s">
        <v>78</v>
      </c>
      <c r="J30" s="670"/>
      <c r="K30" s="46"/>
      <c r="L30" s="45"/>
      <c r="M30" s="38"/>
      <c r="N30" s="38"/>
      <c r="O30" s="39"/>
    </row>
    <row r="31" spans="2:15" ht="13">
      <c r="B31" s="296"/>
      <c r="C31" s="22"/>
      <c r="D31" s="88"/>
      <c r="E31" s="88"/>
      <c r="F31" s="314"/>
      <c r="G31" s="36"/>
      <c r="H31" s="627"/>
      <c r="I31" s="55"/>
      <c r="J31" s="301"/>
      <c r="K31" s="46"/>
      <c r="L31" s="45"/>
      <c r="M31" s="38"/>
      <c r="N31" s="38"/>
      <c r="O31" s="39"/>
    </row>
    <row r="32" spans="2:15" ht="13">
      <c r="B32" s="296"/>
      <c r="C32" s="22"/>
      <c r="D32" s="88"/>
      <c r="E32" s="88"/>
      <c r="F32" s="314"/>
      <c r="G32" s="36"/>
      <c r="H32" s="628"/>
      <c r="I32" s="55"/>
      <c r="J32" s="301"/>
      <c r="K32" s="46"/>
      <c r="L32" s="45"/>
      <c r="M32" s="38"/>
      <c r="N32" s="38"/>
      <c r="O32" s="39"/>
    </row>
    <row r="33" spans="2:15" ht="13">
      <c r="B33" s="296"/>
      <c r="C33" s="22"/>
      <c r="D33" s="88"/>
      <c r="E33" s="88"/>
      <c r="F33" s="314"/>
      <c r="G33" s="36"/>
      <c r="H33" s="628"/>
      <c r="I33" s="55"/>
      <c r="J33" s="301"/>
      <c r="K33" s="47"/>
      <c r="L33" s="48"/>
      <c r="M33" s="49"/>
      <c r="N33" s="49"/>
      <c r="O33" s="39"/>
    </row>
    <row r="34" spans="2:15" ht="13">
      <c r="B34" s="296"/>
      <c r="C34" s="22"/>
      <c r="D34" s="88"/>
      <c r="E34" s="88"/>
      <c r="F34" s="314"/>
      <c r="G34" s="36"/>
      <c r="H34" s="628"/>
      <c r="I34" s="55"/>
      <c r="J34" s="301"/>
      <c r="K34" s="46"/>
      <c r="L34" s="45"/>
      <c r="M34" s="38"/>
      <c r="N34" s="38"/>
      <c r="O34" s="39"/>
    </row>
    <row r="35" spans="2:15" ht="13">
      <c r="B35" s="296"/>
      <c r="C35" s="22"/>
      <c r="D35" s="88"/>
      <c r="E35" s="88"/>
      <c r="F35" s="314"/>
      <c r="G35" s="36"/>
      <c r="H35" s="628"/>
      <c r="I35" s="55"/>
      <c r="J35" s="301"/>
      <c r="K35" s="46"/>
      <c r="L35" s="45"/>
      <c r="M35" s="38"/>
      <c r="N35" s="38"/>
      <c r="O35" s="39"/>
    </row>
    <row r="36" spans="2:15" ht="13.5" thickBot="1">
      <c r="B36" s="298"/>
      <c r="C36" s="23"/>
      <c r="D36" s="299"/>
      <c r="E36" s="299"/>
      <c r="F36" s="315"/>
      <c r="G36" s="36"/>
      <c r="H36" s="629"/>
      <c r="I36" s="55"/>
      <c r="J36" s="301"/>
      <c r="K36" s="46"/>
      <c r="L36" s="45"/>
      <c r="M36" s="38"/>
      <c r="N36" s="38"/>
      <c r="O36" s="39"/>
    </row>
    <row r="37" spans="2:15" ht="13">
      <c r="B37" s="671" t="s">
        <v>79</v>
      </c>
      <c r="C37" s="672"/>
      <c r="D37" s="672"/>
      <c r="E37" s="672"/>
      <c r="F37" s="672"/>
      <c r="G37" s="672"/>
      <c r="H37" s="673"/>
      <c r="I37" s="669" t="s">
        <v>80</v>
      </c>
      <c r="J37" s="674"/>
      <c r="K37" s="46"/>
      <c r="L37" s="45"/>
      <c r="M37" s="38"/>
      <c r="N37" s="38"/>
      <c r="O37" s="39"/>
    </row>
    <row r="38" spans="2:15" s="295" customFormat="1" ht="26">
      <c r="B38" s="652"/>
      <c r="C38" s="653"/>
      <c r="D38" s="654"/>
      <c r="E38" s="655"/>
      <c r="F38" s="655"/>
      <c r="G38" s="655"/>
      <c r="H38" s="656"/>
      <c r="I38" s="593" t="s">
        <v>183</v>
      </c>
      <c r="J38" s="302"/>
      <c r="K38" s="50"/>
      <c r="L38" s="41"/>
      <c r="M38" s="42"/>
      <c r="N38" s="42"/>
      <c r="O38" s="43"/>
    </row>
    <row r="39" spans="2:15" ht="13">
      <c r="B39" s="303">
        <v>3.1</v>
      </c>
      <c r="C39" s="534" t="s">
        <v>81</v>
      </c>
      <c r="D39" s="633"/>
      <c r="E39" s="634"/>
      <c r="F39" s="634"/>
      <c r="G39" s="634"/>
      <c r="H39" s="635"/>
      <c r="I39" s="542"/>
      <c r="J39" s="302"/>
      <c r="K39" s="46"/>
      <c r="L39" s="45"/>
      <c r="M39" s="38"/>
      <c r="N39" s="38"/>
      <c r="O39" s="39"/>
    </row>
    <row r="40" spans="2:15" ht="13">
      <c r="B40" s="304">
        <v>3.2</v>
      </c>
      <c r="C40" s="305" t="s">
        <v>82</v>
      </c>
      <c r="D40" s="633"/>
      <c r="E40" s="634"/>
      <c r="F40" s="634"/>
      <c r="G40" s="634"/>
      <c r="H40" s="635"/>
      <c r="I40" s="542"/>
      <c r="J40" s="302"/>
      <c r="K40" s="46"/>
      <c r="L40" s="45"/>
      <c r="M40" s="38"/>
      <c r="N40" s="38"/>
      <c r="O40" s="39"/>
    </row>
    <row r="41" spans="2:15" ht="13">
      <c r="B41" s="304">
        <v>3.3</v>
      </c>
      <c r="C41" s="305" t="s">
        <v>83</v>
      </c>
      <c r="D41" s="633"/>
      <c r="E41" s="634"/>
      <c r="F41" s="634"/>
      <c r="G41" s="634"/>
      <c r="H41" s="635"/>
      <c r="I41" s="542"/>
      <c r="J41" s="302"/>
      <c r="K41" s="46"/>
      <c r="L41" s="45"/>
      <c r="M41" s="38"/>
      <c r="N41" s="38"/>
      <c r="O41" s="39"/>
    </row>
    <row r="42" spans="2:15" ht="13">
      <c r="B42" s="304">
        <v>3.4</v>
      </c>
      <c r="C42" s="305" t="s">
        <v>84</v>
      </c>
      <c r="D42" s="633"/>
      <c r="E42" s="634"/>
      <c r="F42" s="634"/>
      <c r="G42" s="634"/>
      <c r="H42" s="635"/>
      <c r="I42" s="542"/>
      <c r="J42" s="302"/>
      <c r="K42" s="46"/>
      <c r="L42" s="45"/>
      <c r="M42" s="38"/>
      <c r="N42" s="38"/>
      <c r="O42" s="39"/>
    </row>
    <row r="43" spans="2:15" ht="13">
      <c r="B43" s="468">
        <v>3.5</v>
      </c>
      <c r="C43" s="306" t="s">
        <v>85</v>
      </c>
      <c r="D43" s="661"/>
      <c r="E43" s="662"/>
      <c r="F43" s="662"/>
      <c r="G43" s="662"/>
      <c r="H43" s="662"/>
      <c r="I43" s="316"/>
      <c r="J43" s="307"/>
      <c r="K43" s="46"/>
      <c r="L43" s="45"/>
      <c r="M43" s="38"/>
      <c r="N43" s="38"/>
      <c r="O43" s="39"/>
    </row>
    <row r="44" spans="2:15" ht="13">
      <c r="B44" s="308"/>
      <c r="C44" s="305" t="s">
        <v>86</v>
      </c>
      <c r="D44" s="633"/>
      <c r="E44" s="634"/>
      <c r="F44" s="634"/>
      <c r="G44" s="634"/>
      <c r="H44" s="635"/>
      <c r="I44" s="542"/>
      <c r="J44" s="302"/>
      <c r="K44" s="46"/>
      <c r="L44" s="45"/>
      <c r="M44" s="38"/>
      <c r="N44" s="38"/>
      <c r="O44" s="39"/>
    </row>
    <row r="45" spans="2:15" ht="13">
      <c r="B45" s="308"/>
      <c r="C45" s="305" t="s">
        <v>95</v>
      </c>
      <c r="D45" s="633"/>
      <c r="E45" s="634"/>
      <c r="F45" s="634"/>
      <c r="G45" s="634"/>
      <c r="H45" s="635"/>
      <c r="I45" s="542"/>
      <c r="J45" s="302"/>
      <c r="K45" s="46"/>
      <c r="L45" s="45"/>
      <c r="M45" s="38"/>
      <c r="N45" s="38"/>
      <c r="O45" s="39"/>
    </row>
    <row r="46" spans="2:15" ht="13">
      <c r="B46" s="304">
        <v>3.6</v>
      </c>
      <c r="C46" s="305" t="s">
        <v>87</v>
      </c>
      <c r="D46" s="633"/>
      <c r="E46" s="634"/>
      <c r="F46" s="634"/>
      <c r="G46" s="634"/>
      <c r="H46" s="635"/>
      <c r="I46" s="542"/>
      <c r="J46" s="302"/>
      <c r="K46" s="46"/>
      <c r="L46" s="45"/>
      <c r="M46" s="38"/>
      <c r="N46" s="38"/>
      <c r="O46" s="39"/>
    </row>
    <row r="47" spans="2:15" ht="13">
      <c r="B47" s="304">
        <v>3.7</v>
      </c>
      <c r="C47" s="305" t="s">
        <v>88</v>
      </c>
      <c r="D47" s="633"/>
      <c r="E47" s="634"/>
      <c r="F47" s="634"/>
      <c r="G47" s="634"/>
      <c r="H47" s="635"/>
      <c r="I47" s="542"/>
      <c r="J47" s="302"/>
      <c r="K47" s="46"/>
      <c r="L47" s="45"/>
      <c r="M47" s="38"/>
      <c r="N47" s="38"/>
      <c r="O47" s="39"/>
    </row>
    <row r="48" spans="2:15" ht="13">
      <c r="B48" s="304">
        <v>3.8</v>
      </c>
      <c r="C48" s="305" t="s">
        <v>89</v>
      </c>
      <c r="D48" s="633"/>
      <c r="E48" s="634"/>
      <c r="F48" s="634"/>
      <c r="G48" s="634"/>
      <c r="H48" s="635"/>
      <c r="I48" s="542"/>
      <c r="J48" s="302"/>
      <c r="K48" s="46"/>
      <c r="L48" s="45"/>
      <c r="M48" s="38"/>
      <c r="N48" s="38"/>
      <c r="O48" s="39"/>
    </row>
    <row r="49" spans="2:15" ht="13">
      <c r="B49" s="304">
        <v>3.9</v>
      </c>
      <c r="C49" s="305" t="s">
        <v>90</v>
      </c>
      <c r="D49" s="633"/>
      <c r="E49" s="634"/>
      <c r="F49" s="634"/>
      <c r="G49" s="634"/>
      <c r="H49" s="635"/>
      <c r="I49" s="542"/>
      <c r="J49" s="302"/>
      <c r="K49" s="46"/>
      <c r="L49" s="45"/>
      <c r="M49" s="38"/>
      <c r="N49" s="38"/>
      <c r="O49" s="39"/>
    </row>
    <row r="50" spans="2:15" ht="13">
      <c r="B50" s="309">
        <v>3.1</v>
      </c>
      <c r="C50" s="305" t="s">
        <v>91</v>
      </c>
      <c r="D50" s="636"/>
      <c r="E50" s="637"/>
      <c r="F50" s="637"/>
      <c r="G50" s="637"/>
      <c r="H50" s="638"/>
      <c r="I50" s="549"/>
      <c r="J50" s="310"/>
      <c r="K50" s="46"/>
      <c r="L50" s="45"/>
      <c r="M50" s="38"/>
      <c r="N50" s="38"/>
      <c r="O50" s="39"/>
    </row>
    <row r="51" spans="2:15" ht="13">
      <c r="B51" s="552"/>
      <c r="C51" s="550"/>
      <c r="D51" s="639"/>
      <c r="E51" s="639"/>
      <c r="F51" s="639"/>
      <c r="G51" s="639"/>
      <c r="H51" s="639"/>
      <c r="I51" s="551"/>
      <c r="J51" s="310"/>
      <c r="K51" s="44"/>
      <c r="L51" s="45"/>
      <c r="M51" s="38"/>
      <c r="N51" s="38"/>
      <c r="O51" s="39"/>
    </row>
    <row r="52" spans="2:15" ht="13">
      <c r="B52" s="640" t="s">
        <v>36</v>
      </c>
      <c r="C52" s="641"/>
      <c r="D52" s="641"/>
      <c r="E52" s="641"/>
      <c r="F52" s="641"/>
      <c r="G52" s="641"/>
      <c r="H52" s="642"/>
      <c r="I52" s="650" t="s">
        <v>80</v>
      </c>
      <c r="J52" s="651"/>
      <c r="K52" s="44"/>
      <c r="L52" s="45"/>
      <c r="M52" s="38"/>
      <c r="N52" s="38"/>
      <c r="O52" s="39"/>
    </row>
    <row r="53" spans="2:15" s="295" customFormat="1" ht="13">
      <c r="B53" s="652"/>
      <c r="C53" s="653"/>
      <c r="D53" s="654"/>
      <c r="E53" s="655"/>
      <c r="F53" s="656"/>
      <c r="G53" s="654"/>
      <c r="H53" s="656"/>
      <c r="I53" s="657" t="s">
        <v>39</v>
      </c>
      <c r="J53" s="658"/>
      <c r="K53" s="40"/>
      <c r="L53" s="41"/>
      <c r="M53" s="42"/>
      <c r="N53" s="42"/>
      <c r="O53" s="43"/>
    </row>
    <row r="54" spans="2:15" ht="13">
      <c r="B54" s="648" t="s">
        <v>92</v>
      </c>
      <c r="C54" s="649"/>
      <c r="D54" s="618" t="s">
        <v>166</v>
      </c>
      <c r="E54" s="619"/>
      <c r="F54" s="620"/>
      <c r="G54" s="37"/>
      <c r="H54" s="630"/>
      <c r="I54" s="599"/>
      <c r="J54" s="302"/>
      <c r="K54" s="44"/>
      <c r="L54" s="45"/>
      <c r="M54" s="38"/>
      <c r="N54" s="38"/>
      <c r="O54" s="39"/>
    </row>
    <row r="55" spans="2:15" ht="13.5" customHeight="1">
      <c r="B55" s="616"/>
      <c r="C55" s="617"/>
      <c r="D55" s="618"/>
      <c r="E55" s="619"/>
      <c r="F55" s="620"/>
      <c r="G55" s="396"/>
      <c r="H55" s="631"/>
      <c r="I55" s="543"/>
      <c r="J55" s="302"/>
      <c r="K55" s="44"/>
      <c r="L55" s="45"/>
      <c r="M55" s="38"/>
      <c r="N55" s="38"/>
      <c r="O55" s="39"/>
    </row>
    <row r="56" spans="2:15" ht="13.5" thickBot="1">
      <c r="B56" s="643" t="s">
        <v>141</v>
      </c>
      <c r="C56" s="644"/>
      <c r="D56" s="645" t="s">
        <v>165</v>
      </c>
      <c r="E56" s="646"/>
      <c r="F56" s="647"/>
      <c r="G56" s="547"/>
      <c r="H56" s="632"/>
      <c r="I56" s="548"/>
      <c r="J56" s="544"/>
      <c r="K56" s="51"/>
      <c r="L56" s="52"/>
      <c r="M56" s="53"/>
      <c r="N56" s="53"/>
      <c r="O56" s="54"/>
    </row>
    <row r="57" spans="2:15">
      <c r="C57" s="311" t="s">
        <v>93</v>
      </c>
    </row>
  </sheetData>
  <sheetProtection password="CDBE" sheet="1" objects="1" scenarios="1"/>
  <mergeCells count="56"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I13:J13"/>
    <mergeCell ref="D41:H41"/>
    <mergeCell ref="D42:H42"/>
    <mergeCell ref="D43:H43"/>
    <mergeCell ref="D44:H44"/>
    <mergeCell ref="I52:J52"/>
    <mergeCell ref="B53:C53"/>
    <mergeCell ref="D53:F53"/>
    <mergeCell ref="G53:H53"/>
    <mergeCell ref="I53:J53"/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</mergeCells>
  <phoneticPr fontId="35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8.453125" style="61" customWidth="1"/>
    <col min="5" max="5" width="16.54296875" style="61" customWidth="1"/>
    <col min="6" max="6" width="19.7265625" style="61" hidden="1" customWidth="1"/>
    <col min="7" max="7" width="15" style="61" hidden="1" customWidth="1"/>
    <col min="8" max="8" width="14.26953125" style="61" hidden="1" customWidth="1"/>
    <col min="9" max="9" width="16.08984375" style="61" customWidth="1"/>
    <col min="10" max="11" width="9.1796875" style="61"/>
    <col min="12" max="12" width="11.1796875" style="61" customWidth="1"/>
    <col min="13" max="16384" width="9.1796875" style="61"/>
  </cols>
  <sheetData>
    <row r="2" spans="1:14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  <c r="N2" s="61" t="s">
        <v>61</v>
      </c>
    </row>
    <row r="3" spans="1:14" ht="13">
      <c r="A3" s="68" t="s">
        <v>191</v>
      </c>
      <c r="B3" s="113">
        <f>+'PSS-A1'!D3</f>
        <v>0</v>
      </c>
      <c r="C3" s="69"/>
      <c r="D3" s="81"/>
      <c r="E3" s="71" t="s">
        <v>53</v>
      </c>
      <c r="F3" s="391">
        <f>+'PSS-A1'!I3</f>
        <v>0</v>
      </c>
      <c r="G3" s="392"/>
      <c r="H3" s="235"/>
      <c r="I3" s="236"/>
      <c r="K3" s="61" t="s">
        <v>61</v>
      </c>
    </row>
    <row r="4" spans="1:14">
      <c r="A4" s="135" t="s">
        <v>192</v>
      </c>
      <c r="B4" s="11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0"/>
    </row>
    <row r="5" spans="1:14" ht="24" customHeight="1">
      <c r="A5" s="76" t="s">
        <v>4</v>
      </c>
      <c r="B5" s="395" t="str">
        <f>+'PSS-A1'!D7</f>
        <v>XX/XX/20XX</v>
      </c>
      <c r="C5" s="77" t="s">
        <v>43</v>
      </c>
      <c r="D5" s="600" t="s">
        <v>193</v>
      </c>
      <c r="E5" s="78" t="s">
        <v>5</v>
      </c>
      <c r="F5" s="708"/>
      <c r="G5" s="709"/>
      <c r="H5" s="709"/>
      <c r="I5" s="710"/>
    </row>
    <row r="6" spans="1:14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14" ht="18" customHeight="1">
      <c r="A7" s="83"/>
      <c r="B7" s="84"/>
      <c r="C7" s="85"/>
      <c r="D7" s="711"/>
      <c r="E7" s="712"/>
      <c r="F7" s="712"/>
      <c r="G7" s="712"/>
      <c r="H7" s="712"/>
      <c r="I7" s="713"/>
      <c r="K7" s="61" t="s">
        <v>61</v>
      </c>
    </row>
    <row r="8" spans="1:14">
      <c r="A8" s="83"/>
      <c r="B8" s="84"/>
      <c r="C8" s="85"/>
      <c r="D8" s="714"/>
      <c r="E8" s="715"/>
      <c r="F8" s="715"/>
      <c r="G8" s="715"/>
      <c r="H8" s="715"/>
      <c r="I8" s="716"/>
    </row>
    <row r="9" spans="1:14" ht="13">
      <c r="A9" s="76"/>
      <c r="B9" s="77"/>
      <c r="C9" s="472" t="s">
        <v>151</v>
      </c>
      <c r="D9" s="473"/>
      <c r="E9" s="181"/>
      <c r="F9" s="86"/>
      <c r="G9" s="77"/>
      <c r="H9" s="77"/>
      <c r="I9" s="86"/>
    </row>
    <row r="10" spans="1:14" ht="13">
      <c r="A10" s="87" t="s">
        <v>7</v>
      </c>
      <c r="B10" s="88"/>
      <c r="C10" s="89"/>
      <c r="D10" s="90" t="s">
        <v>134</v>
      </c>
      <c r="E10" s="90" t="s">
        <v>169</v>
      </c>
      <c r="F10" s="91" t="s">
        <v>9</v>
      </c>
      <c r="G10" s="92" t="s">
        <v>132</v>
      </c>
      <c r="H10" s="92" t="s">
        <v>130</v>
      </c>
      <c r="I10" s="91" t="s">
        <v>131</v>
      </c>
    </row>
    <row r="11" spans="1:14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8" t="s">
        <v>133</v>
      </c>
      <c r="H11" s="98" t="s">
        <v>50</v>
      </c>
      <c r="I11" s="97" t="s">
        <v>50</v>
      </c>
    </row>
    <row r="12" spans="1:14" ht="13.5" customHeight="1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437"/>
      <c r="H12" s="104">
        <f>+G12*E12</f>
        <v>0</v>
      </c>
      <c r="I12" s="105">
        <f>+F12-H12</f>
        <v>0</v>
      </c>
    </row>
    <row r="13" spans="1:14" ht="13.5" customHeight="1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437"/>
      <c r="H13" s="104">
        <f t="shared" ref="H13:H26" si="1">+G13*E13</f>
        <v>0</v>
      </c>
      <c r="I13" s="105">
        <f t="shared" ref="I13:I26" si="2">+F13-H13</f>
        <v>0</v>
      </c>
    </row>
    <row r="14" spans="1:14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437"/>
      <c r="H14" s="104">
        <f t="shared" si="1"/>
        <v>0</v>
      </c>
      <c r="I14" s="105">
        <f t="shared" si="2"/>
        <v>0</v>
      </c>
    </row>
    <row r="15" spans="1:14">
      <c r="A15" s="99">
        <f>+'PSS-A1'!C18</f>
        <v>0</v>
      </c>
      <c r="B15" s="515" t="s">
        <v>61</v>
      </c>
      <c r="C15" s="514" t="s">
        <v>61</v>
      </c>
      <c r="D15" s="21"/>
      <c r="E15" s="102">
        <f>+'PSS-A1'!I18</f>
        <v>0</v>
      </c>
      <c r="F15" s="103">
        <f t="shared" si="0"/>
        <v>0</v>
      </c>
      <c r="G15" s="437"/>
      <c r="H15" s="104">
        <f t="shared" si="1"/>
        <v>0</v>
      </c>
      <c r="I15" s="105">
        <f t="shared" si="2"/>
        <v>0</v>
      </c>
      <c r="J15" s="516" t="s">
        <v>61</v>
      </c>
    </row>
    <row r="16" spans="1:14">
      <c r="A16" s="99">
        <f>+'PSS-A1'!C19</f>
        <v>0</v>
      </c>
      <c r="B16" s="100"/>
      <c r="C16" s="514" t="s">
        <v>61</v>
      </c>
      <c r="D16" s="21"/>
      <c r="E16" s="102">
        <f>+'PSS-A1'!I19</f>
        <v>0</v>
      </c>
      <c r="F16" s="103">
        <f t="shared" si="0"/>
        <v>0</v>
      </c>
      <c r="G16" s="437"/>
      <c r="H16" s="104">
        <f t="shared" si="1"/>
        <v>0</v>
      </c>
      <c r="I16" s="105">
        <f t="shared" si="2"/>
        <v>0</v>
      </c>
    </row>
    <row r="17" spans="1:14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437"/>
      <c r="H17" s="104">
        <f t="shared" si="1"/>
        <v>0</v>
      </c>
      <c r="I17" s="105">
        <f t="shared" si="2"/>
        <v>0</v>
      </c>
    </row>
    <row r="18" spans="1:14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437"/>
      <c r="H18" s="104">
        <f t="shared" si="1"/>
        <v>0</v>
      </c>
      <c r="I18" s="105">
        <f t="shared" si="2"/>
        <v>0</v>
      </c>
    </row>
    <row r="19" spans="1:14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437"/>
      <c r="H19" s="104">
        <f t="shared" si="1"/>
        <v>0</v>
      </c>
      <c r="I19" s="105">
        <f t="shared" si="2"/>
        <v>0</v>
      </c>
    </row>
    <row r="20" spans="1:14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437"/>
      <c r="H20" s="104">
        <f t="shared" si="1"/>
        <v>0</v>
      </c>
      <c r="I20" s="105">
        <f t="shared" si="2"/>
        <v>0</v>
      </c>
    </row>
    <row r="21" spans="1:14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437"/>
      <c r="H21" s="104">
        <f t="shared" si="1"/>
        <v>0</v>
      </c>
      <c r="I21" s="105">
        <f t="shared" si="2"/>
        <v>0</v>
      </c>
    </row>
    <row r="22" spans="1:14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437"/>
      <c r="H22" s="104">
        <f t="shared" si="1"/>
        <v>0</v>
      </c>
      <c r="I22" s="105">
        <f t="shared" si="2"/>
        <v>0</v>
      </c>
    </row>
    <row r="23" spans="1:14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437"/>
      <c r="H23" s="104">
        <f t="shared" si="1"/>
        <v>0</v>
      </c>
      <c r="I23" s="105">
        <f t="shared" si="2"/>
        <v>0</v>
      </c>
    </row>
    <row r="24" spans="1:14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437"/>
      <c r="H24" s="104">
        <f t="shared" si="1"/>
        <v>0</v>
      </c>
      <c r="I24" s="105">
        <f t="shared" si="2"/>
        <v>0</v>
      </c>
    </row>
    <row r="25" spans="1:14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437"/>
      <c r="H25" s="104">
        <f t="shared" si="1"/>
        <v>0</v>
      </c>
      <c r="I25" s="105">
        <f t="shared" si="2"/>
        <v>0</v>
      </c>
    </row>
    <row r="26" spans="1:14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437"/>
      <c r="H26" s="104">
        <f t="shared" si="1"/>
        <v>0</v>
      </c>
      <c r="I26" s="105">
        <f t="shared" si="2"/>
        <v>0</v>
      </c>
    </row>
    <row r="27" spans="1:14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14" ht="25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488" t="s">
        <v>154</v>
      </c>
      <c r="H28" s="117"/>
      <c r="I28" s="118"/>
    </row>
    <row r="29" spans="1:14">
      <c r="A29" s="99">
        <f>+'PSS-A1'!C31</f>
        <v>0</v>
      </c>
      <c r="B29" s="80"/>
      <c r="C29" s="99">
        <f>+'PSS-A1'!G31</f>
        <v>0</v>
      </c>
      <c r="D29" s="32"/>
      <c r="E29" s="225">
        <f>+'PSS-A1'!I31</f>
        <v>0</v>
      </c>
      <c r="F29" s="120">
        <f t="shared" ref="F29:F34" si="3">+D29*E29</f>
        <v>0</v>
      </c>
      <c r="G29" s="491"/>
      <c r="H29" s="121">
        <f t="shared" ref="H29:H34" si="4">+G29*E29</f>
        <v>0</v>
      </c>
      <c r="I29" s="105">
        <f t="shared" ref="I29:I34" si="5">+F29-H29</f>
        <v>0</v>
      </c>
    </row>
    <row r="30" spans="1:14">
      <c r="A30" s="99">
        <f>+'PSS-A1'!C32</f>
        <v>0</v>
      </c>
      <c r="B30" s="101"/>
      <c r="C30" s="99">
        <f>+'PSS-A1'!G32</f>
        <v>0</v>
      </c>
      <c r="D30" s="32"/>
      <c r="E30" s="226">
        <f>+'PSS-A1'!I32</f>
        <v>0</v>
      </c>
      <c r="F30" s="120">
        <f t="shared" si="3"/>
        <v>0</v>
      </c>
      <c r="G30" s="491"/>
      <c r="H30" s="121">
        <f t="shared" si="4"/>
        <v>0</v>
      </c>
      <c r="I30" s="105">
        <f t="shared" si="5"/>
        <v>0</v>
      </c>
    </row>
    <row r="31" spans="1:14">
      <c r="A31" s="99">
        <f>+'PSS-A1'!C33</f>
        <v>0</v>
      </c>
      <c r="B31" s="101"/>
      <c r="C31" s="99">
        <f>+'PSS-A1'!G33</f>
        <v>0</v>
      </c>
      <c r="D31" s="32"/>
      <c r="E31" s="226">
        <f>+'PSS-A1'!I33</f>
        <v>0</v>
      </c>
      <c r="F31" s="120">
        <f>+D31*E31</f>
        <v>0</v>
      </c>
      <c r="G31" s="491"/>
      <c r="H31" s="121">
        <f t="shared" si="4"/>
        <v>0</v>
      </c>
      <c r="I31" s="105">
        <f t="shared" si="5"/>
        <v>0</v>
      </c>
    </row>
    <row r="32" spans="1:14">
      <c r="A32" s="99">
        <f>+'PSS-A1'!C34</f>
        <v>0</v>
      </c>
      <c r="B32" s="101"/>
      <c r="C32" s="99">
        <f>+'PSS-A1'!G34</f>
        <v>0</v>
      </c>
      <c r="D32" s="32"/>
      <c r="E32" s="226">
        <f>+'PSS-A1'!I34</f>
        <v>0</v>
      </c>
      <c r="F32" s="120">
        <f t="shared" si="3"/>
        <v>0</v>
      </c>
      <c r="G32" s="491"/>
      <c r="H32" s="121">
        <f t="shared" si="4"/>
        <v>0</v>
      </c>
      <c r="I32" s="105">
        <f t="shared" si="5"/>
        <v>0</v>
      </c>
      <c r="N32" s="61" t="s">
        <v>61</v>
      </c>
    </row>
    <row r="33" spans="1:10">
      <c r="A33" s="99">
        <f>+'PSS-A1'!C35</f>
        <v>0</v>
      </c>
      <c r="B33" s="101"/>
      <c r="C33" s="99">
        <f>+'PSS-A1'!G35</f>
        <v>0</v>
      </c>
      <c r="D33" s="32"/>
      <c r="E33" s="226">
        <f>+'PSS-A1'!I35</f>
        <v>0</v>
      </c>
      <c r="F33" s="120">
        <f t="shared" si="3"/>
        <v>0</v>
      </c>
      <c r="G33" s="491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32"/>
      <c r="E34" s="226">
        <f>+'PSS-A1'!I36</f>
        <v>0</v>
      </c>
      <c r="F34" s="120">
        <f t="shared" si="3"/>
        <v>0</v>
      </c>
      <c r="G34" s="491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 t="s">
        <v>61</v>
      </c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25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488" t="s">
        <v>155</v>
      </c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10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  <c r="J65" s="553"/>
    </row>
    <row r="91" spans="5:5">
      <c r="E91" s="61" t="s">
        <v>61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7265625" style="61" customWidth="1"/>
    <col min="5" max="5" width="16.54296875" style="61" customWidth="1"/>
    <col min="6" max="6" width="20.1796875" style="61" hidden="1" customWidth="1"/>
    <col min="7" max="7" width="12" style="61" hidden="1" customWidth="1"/>
    <col min="8" max="8" width="14.26953125" style="61" hidden="1" customWidth="1"/>
    <col min="9" max="9" width="16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191</v>
      </c>
      <c r="B3" s="68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22"/>
    </row>
    <row r="4" spans="1:9">
      <c r="A4" s="72" t="s">
        <v>192</v>
      </c>
      <c r="B4" s="441">
        <f>+'PSS-A1'!D4</f>
        <v>0</v>
      </c>
      <c r="C4" s="442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0"/>
    </row>
    <row r="5" spans="1:9" ht="24" customHeight="1">
      <c r="A5" s="76" t="s">
        <v>4</v>
      </c>
      <c r="B5" s="443" t="str">
        <f>+'PSS-A1'!D7</f>
        <v>XX/XX/20XX</v>
      </c>
      <c r="C5" s="444" t="s">
        <v>43</v>
      </c>
      <c r="D5" s="601" t="s">
        <v>193</v>
      </c>
      <c r="E5" s="78" t="s">
        <v>5</v>
      </c>
      <c r="F5" s="708"/>
      <c r="G5" s="709"/>
      <c r="H5" s="709"/>
      <c r="I5" s="710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11"/>
      <c r="E7" s="712"/>
      <c r="F7" s="712"/>
      <c r="G7" s="712"/>
      <c r="H7" s="712"/>
      <c r="I7" s="713"/>
    </row>
    <row r="8" spans="1:9">
      <c r="A8" s="83"/>
      <c r="B8" s="84"/>
      <c r="C8" s="85"/>
      <c r="D8" s="714"/>
      <c r="E8" s="715"/>
      <c r="F8" s="715"/>
      <c r="G8" s="715"/>
      <c r="H8" s="715"/>
      <c r="I8" s="716"/>
    </row>
    <row r="9" spans="1:9" ht="13">
      <c r="A9" s="76"/>
      <c r="B9" s="77"/>
      <c r="C9" s="472" t="s">
        <v>151</v>
      </c>
      <c r="D9" s="473"/>
      <c r="E9" s="181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91" t="s">
        <v>131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32"/>
      <c r="E29" s="225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32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32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32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32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32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 t="s">
        <v>61</v>
      </c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54296875" style="61" customWidth="1"/>
    <col min="5" max="5" width="18.7265625" style="61" customWidth="1"/>
    <col min="6" max="6" width="23.26953125" style="61" hidden="1" customWidth="1"/>
    <col min="7" max="7" width="12" style="61" hidden="1" customWidth="1"/>
    <col min="8" max="8" width="14.26953125" style="61" hidden="1" customWidth="1"/>
    <col min="9" max="9" width="15.7265625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22"/>
    </row>
    <row r="4" spans="1:9">
      <c r="A4" s="7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0"/>
    </row>
    <row r="5" spans="1:9" ht="24" customHeight="1">
      <c r="A5" s="76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0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11"/>
      <c r="E7" s="712"/>
      <c r="F7" s="712"/>
      <c r="G7" s="712"/>
      <c r="H7" s="712"/>
      <c r="I7" s="713"/>
    </row>
    <row r="8" spans="1:9">
      <c r="A8" s="83"/>
      <c r="B8" s="84"/>
      <c r="C8" s="85"/>
      <c r="D8" s="714"/>
      <c r="E8" s="715"/>
      <c r="F8" s="715"/>
      <c r="G8" s="715"/>
      <c r="H8" s="715"/>
      <c r="I8" s="716"/>
    </row>
    <row r="9" spans="1:9" ht="13">
      <c r="A9" s="76"/>
      <c r="B9" s="77"/>
      <c r="C9" s="472" t="s">
        <v>151</v>
      </c>
      <c r="D9" s="473"/>
      <c r="E9" s="181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91" t="s">
        <v>131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1"/>
      <c r="I35" s="105"/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54296875" style="61" customWidth="1"/>
    <col min="5" max="5" width="17" style="61" customWidth="1"/>
    <col min="6" max="6" width="19.81640625" style="61" hidden="1" customWidth="1"/>
    <col min="7" max="7" width="12.7265625" style="61" hidden="1" customWidth="1"/>
    <col min="8" max="8" width="14.26953125" style="61" hidden="1" customWidth="1"/>
    <col min="9" max="9" width="14.26953125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96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22"/>
    </row>
    <row r="4" spans="1:9">
      <c r="A4" s="7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0"/>
    </row>
    <row r="5" spans="1:9" ht="24" customHeight="1">
      <c r="A5" s="76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0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11"/>
      <c r="E7" s="712"/>
      <c r="F7" s="712"/>
      <c r="G7" s="712"/>
      <c r="H7" s="712"/>
      <c r="I7" s="713"/>
    </row>
    <row r="8" spans="1:9">
      <c r="A8" s="83"/>
      <c r="B8" s="84"/>
      <c r="C8" s="85"/>
      <c r="D8" s="714"/>
      <c r="E8" s="715"/>
      <c r="F8" s="715"/>
      <c r="G8" s="715"/>
      <c r="H8" s="715"/>
      <c r="I8" s="716"/>
    </row>
    <row r="9" spans="1:9" ht="13">
      <c r="A9" s="76"/>
      <c r="B9" s="77"/>
      <c r="C9" s="472" t="s">
        <v>151</v>
      </c>
      <c r="D9" s="473"/>
      <c r="E9" s="181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91" t="s">
        <v>131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/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5"/>
  <sheetViews>
    <sheetView showGridLines="0" zoomScale="80" zoomScaleNormal="80" workbookViewId="0">
      <selection activeCell="D24" sqref="D24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26953125" style="61" customWidth="1"/>
    <col min="6" max="6" width="25.54296875" style="61" hidden="1" customWidth="1"/>
    <col min="7" max="7" width="11.54296875" style="61" hidden="1" customWidth="1"/>
    <col min="8" max="8" width="14.26953125" style="61" hidden="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21" t="s">
        <v>0</v>
      </c>
      <c r="B2" s="522"/>
      <c r="C2" s="445" t="s">
        <v>1</v>
      </c>
      <c r="D2" s="523" t="s">
        <v>96</v>
      </c>
      <c r="E2" s="445" t="s">
        <v>2</v>
      </c>
      <c r="F2" s="523">
        <v>1</v>
      </c>
      <c r="G2" s="397"/>
      <c r="H2" s="398" t="s">
        <v>41</v>
      </c>
      <c r="I2" s="399">
        <v>1</v>
      </c>
    </row>
    <row r="3" spans="1:9" ht="13">
      <c r="A3" s="376" t="s">
        <v>191</v>
      </c>
      <c r="B3" s="69">
        <f>+'PSS-A1'!D3</f>
        <v>0</v>
      </c>
      <c r="C3" s="69"/>
      <c r="D3" s="70"/>
      <c r="E3" s="71" t="s">
        <v>53</v>
      </c>
      <c r="F3" s="440">
        <f>+'PSS-A1'!I3</f>
        <v>0</v>
      </c>
      <c r="G3" s="221"/>
      <c r="H3" s="59"/>
      <c r="I3" s="270"/>
    </row>
    <row r="4" spans="1:9">
      <c r="A4" s="362" t="s">
        <v>192</v>
      </c>
      <c r="B4" s="73">
        <f>+'PSS-A1'!D4</f>
        <v>0</v>
      </c>
      <c r="C4" s="74" t="s">
        <v>40</v>
      </c>
      <c r="D4" s="394" t="str">
        <f>+'PSS-A1'!G4</f>
        <v>XX/XX/202X</v>
      </c>
      <c r="E4" s="75" t="s">
        <v>3</v>
      </c>
      <c r="F4" s="708"/>
      <c r="G4" s="709"/>
      <c r="H4" s="709"/>
      <c r="I4" s="717"/>
    </row>
    <row r="5" spans="1:9" ht="24" customHeight="1">
      <c r="A5" s="363" t="s">
        <v>4</v>
      </c>
      <c r="B5" s="224" t="str">
        <f>+'PSS-A1'!D7</f>
        <v>XX/XX/20XX</v>
      </c>
      <c r="C5" s="77" t="s">
        <v>43</v>
      </c>
      <c r="D5" s="601" t="s">
        <v>193</v>
      </c>
      <c r="E5" s="78" t="s">
        <v>5</v>
      </c>
      <c r="F5" s="708"/>
      <c r="G5" s="709"/>
      <c r="H5" s="709"/>
      <c r="I5" s="717"/>
    </row>
    <row r="6" spans="1:9" ht="13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1"/>
      <c r="E7" s="712"/>
      <c r="F7" s="712"/>
      <c r="G7" s="712"/>
      <c r="H7" s="712"/>
      <c r="I7" s="718"/>
    </row>
    <row r="8" spans="1:9">
      <c r="A8" s="366"/>
      <c r="B8" s="84"/>
      <c r="C8" s="85"/>
      <c r="D8" s="714"/>
      <c r="E8" s="715"/>
      <c r="F8" s="715"/>
      <c r="G8" s="715"/>
      <c r="H8" s="715"/>
      <c r="I8" s="719"/>
    </row>
    <row r="9" spans="1:9" ht="13">
      <c r="A9" s="363"/>
      <c r="B9" s="77"/>
      <c r="C9" s="472" t="s">
        <v>151</v>
      </c>
      <c r="D9" s="473"/>
      <c r="E9" s="181"/>
      <c r="F9" s="86"/>
      <c r="G9" s="77"/>
      <c r="H9" s="77"/>
      <c r="I9" s="367"/>
    </row>
    <row r="10" spans="1:9" ht="13">
      <c r="A10" s="368" t="s">
        <v>7</v>
      </c>
      <c r="B10" s="88"/>
      <c r="C10" s="89"/>
      <c r="D10" s="90" t="s">
        <v>134</v>
      </c>
      <c r="E10" s="90" t="s">
        <v>8</v>
      </c>
      <c r="F10" s="91" t="s">
        <v>9</v>
      </c>
      <c r="G10" s="91" t="s">
        <v>132</v>
      </c>
      <c r="H10" s="92" t="s">
        <v>130</v>
      </c>
      <c r="I10" s="369" t="s">
        <v>131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133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5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 ht="13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4">
        <f>SUM(I12:I26)</f>
        <v>0</v>
      </c>
    </row>
    <row r="28" spans="1:12" ht="13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0"/>
      <c r="E29" s="499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0"/>
      <c r="E30" s="226">
        <f>+'PSS-A1'!I32</f>
        <v>0</v>
      </c>
      <c r="F30" s="120">
        <f t="shared" si="3"/>
        <v>0</v>
      </c>
      <c r="G30" s="489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0"/>
      <c r="E31" s="226">
        <f>+'PSS-A1'!I33</f>
        <v>0</v>
      </c>
      <c r="F31" s="120">
        <f t="shared" si="3"/>
        <v>0</v>
      </c>
      <c r="G31" s="489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0"/>
      <c r="E32" s="226">
        <f>+'PSS-A1'!I34</f>
        <v>0</v>
      </c>
      <c r="F32" s="120">
        <f t="shared" si="3"/>
        <v>0</v>
      </c>
      <c r="G32" s="489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0"/>
      <c r="E33" s="226">
        <f>+'PSS-A1'!I35</f>
        <v>0</v>
      </c>
      <c r="F33" s="120">
        <f t="shared" si="3"/>
        <v>0</v>
      </c>
      <c r="G33" s="489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0"/>
      <c r="E34" s="226">
        <f>+'PSS-A1'!I36</f>
        <v>0</v>
      </c>
      <c r="F34" s="120">
        <f t="shared" si="3"/>
        <v>0</v>
      </c>
      <c r="G34" s="489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5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6">
        <f>SUM(I29:I35)</f>
        <v>0</v>
      </c>
    </row>
    <row r="37" spans="1:10" ht="13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67F2D8-0467-45DF-B4DD-44E4A660E5AF}">
  <ds:schemaRefs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c91bec2a-8b84-4988-9d6e-3ffd28c35e69"/>
    <ds:schemaRef ds:uri="a8d08dfc-2116-422b-bc28-3e8cca2c598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5BDBE84-A769-47D9-BCAB-B964651633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C4ABF1-437B-419A-AEC9-D7413FDFC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08dfc-2116-422b-bc28-3e8cca2c5984"/>
    <ds:schemaRef ds:uri="c91bec2a-8b84-4988-9d6e-3ffd28c35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28</vt:i4>
      </vt:variant>
      <vt:variant>
        <vt:lpstr>Intervalli denominati</vt:lpstr>
      </vt:variant>
      <vt:variant>
        <vt:i4>25</vt:i4>
      </vt:variant>
    </vt:vector>
  </HeadingPairs>
  <TitlesOfParts>
    <vt:vector size="53" baseType="lpstr">
      <vt:lpstr>SPIEGAZIONI PSS-A</vt:lpstr>
      <vt:lpstr>Da leggere</vt:lpstr>
      <vt:lpstr>PSS-A1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PSSA2 TOTALE</vt:lpstr>
      <vt:lpstr>PSS A8</vt:lpstr>
      <vt:lpstr>VIAGGI E TRASFERTE</vt:lpstr>
      <vt:lpstr>ALTRICOSTI</vt:lpstr>
      <vt:lpstr>COSTI ORARI</vt:lpstr>
      <vt:lpstr>'1'!Area_stampa</vt:lpstr>
      <vt:lpstr>'10'!Area_stampa</vt:lpstr>
      <vt:lpstr>'11'!Area_stampa</vt:lpstr>
      <vt:lpstr>'12'!Area_stampa</vt:lpstr>
      <vt:lpstr>'13'!Area_stampa</vt:lpstr>
      <vt:lpstr>'14'!Area_stampa</vt:lpstr>
      <vt:lpstr>'15'!Area_stampa</vt:lpstr>
      <vt:lpstr>'16'!Area_stampa</vt:lpstr>
      <vt:lpstr>'17'!Area_stampa</vt:lpstr>
      <vt:lpstr>'18'!Area_stampa</vt:lpstr>
      <vt:lpstr>'19'!Area_stampa</vt:lpstr>
      <vt:lpstr>'2'!Area_stampa</vt:lpstr>
      <vt:lpstr>'20'!Area_stampa</vt:lpstr>
      <vt:lpstr>'3'!Area_stampa</vt:lpstr>
      <vt:lpstr>'4'!Area_stampa</vt:lpstr>
      <vt:lpstr>'5'!Area_stampa</vt:lpstr>
      <vt:lpstr>'6'!Area_stampa</vt:lpstr>
      <vt:lpstr>'7'!Area_stampa</vt:lpstr>
      <vt:lpstr>'8'!Area_stampa</vt:lpstr>
      <vt:lpstr>'9'!Area_stampa</vt:lpstr>
      <vt:lpstr>ALTRICOSTI!Area_stampa</vt:lpstr>
      <vt:lpstr>'COSTI ORARI'!Area_stampa</vt:lpstr>
      <vt:lpstr>'PSSA2 TOTALE'!Area_stampa</vt:lpstr>
      <vt:lpstr>'SPIEGAZIONI PSS-A'!Area_stampa</vt:lpstr>
      <vt:lpstr>'VIAGGI E TRASFERTE'!Area_stampa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Pedicini;Feltrin</dc:creator>
  <cp:lastModifiedBy>Feltrin Raffaella</cp:lastModifiedBy>
  <cp:lastPrinted>2021-09-09T14:09:44Z</cp:lastPrinted>
  <dcterms:created xsi:type="dcterms:W3CDTF">2001-07-18T09:55:12Z</dcterms:created>
  <dcterms:modified xsi:type="dcterms:W3CDTF">2024-05-09T15:33:00Z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