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diana_martella_asi_it/Documents/Documenti/BANDO ROADMAP MICROBIOLOGIA/"/>
    </mc:Choice>
  </mc:AlternateContent>
  <xr:revisionPtr revIDLastSave="10" documentId="8_{0C3695DB-33E2-4060-9EEC-A9837F31EE1B}" xr6:coauthVersionLast="36" xr6:coauthVersionMax="36" xr10:uidLastSave="{9D816A39-2E30-4F11-9B9E-C09858725254}"/>
  <workbookProtection workbookPassword="CC7E" lockStructure="1"/>
  <bookViews>
    <workbookView xWindow="0" yWindow="0" windowWidth="22560" windowHeight="11175" tabRatio="824" activeTab="2" xr2:uid="{00000000-000D-0000-FFFF-FFFF00000000}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F3" i="122" l="1"/>
  <c r="F3" i="121"/>
  <c r="F3" i="120"/>
  <c r="F3" i="82"/>
  <c r="F3" i="115"/>
  <c r="F3" i="119" l="1"/>
  <c r="F3" i="114"/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G20" i="135" s="1"/>
  <c r="J20" i="135" s="1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G16" i="135" s="1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47" i="141" s="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47" i="140" s="1"/>
  <c r="H37" i="140"/>
  <c r="H36" i="140"/>
  <c r="H35" i="140"/>
  <c r="D46" i="140"/>
  <c r="D45" i="140"/>
  <c r="D44" i="140"/>
  <c r="D43" i="140"/>
  <c r="D42" i="140"/>
  <c r="D47" i="140" s="1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23" i="140"/>
  <c r="H22" i="140"/>
  <c r="H21" i="140"/>
  <c r="H20" i="140"/>
  <c r="I20" i="140" s="1"/>
  <c r="J20" i="140" s="1"/>
  <c r="H19" i="140"/>
  <c r="H18" i="140"/>
  <c r="H17" i="140"/>
  <c r="I17" i="140" s="1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G17" i="140" s="1"/>
  <c r="J17" i="140" s="1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I19" i="140" s="1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I19" i="138" s="1"/>
  <c r="H18" i="138"/>
  <c r="H17" i="138"/>
  <c r="H16" i="138"/>
  <c r="H15" i="138"/>
  <c r="H14" i="138"/>
  <c r="H13" i="138"/>
  <c r="I13" i="138" s="1"/>
  <c r="J13" i="138" s="1"/>
  <c r="H12" i="138"/>
  <c r="E23" i="138"/>
  <c r="E22" i="138"/>
  <c r="E21" i="138"/>
  <c r="E20" i="138"/>
  <c r="E19" i="138"/>
  <c r="E18" i="138"/>
  <c r="G18" i="138" s="1"/>
  <c r="E17" i="138"/>
  <c r="E16" i="138"/>
  <c r="E15" i="138"/>
  <c r="G15" i="138" s="1"/>
  <c r="J15" i="138" s="1"/>
  <c r="E14" i="138"/>
  <c r="E13" i="138"/>
  <c r="E12" i="138"/>
  <c r="F23" i="138"/>
  <c r="F22" i="138"/>
  <c r="I22" i="138" s="1"/>
  <c r="F21" i="138"/>
  <c r="F20" i="138"/>
  <c r="I20" i="138" s="1"/>
  <c r="F19" i="138"/>
  <c r="G19" i="138" s="1"/>
  <c r="J19" i="138" s="1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G22" i="135"/>
  <c r="J22" i="135" s="1"/>
  <c r="I21" i="135"/>
  <c r="G21" i="135"/>
  <c r="I20" i="135"/>
  <c r="I19" i="135"/>
  <c r="G19" i="135"/>
  <c r="I18" i="135"/>
  <c r="G18" i="135"/>
  <c r="I17" i="135"/>
  <c r="G17" i="135"/>
  <c r="I15" i="135"/>
  <c r="G15" i="135"/>
  <c r="I14" i="135"/>
  <c r="G14" i="135"/>
  <c r="I13" i="135"/>
  <c r="G13" i="135"/>
  <c r="J57" i="141"/>
  <c r="J53" i="141"/>
  <c r="J52" i="141"/>
  <c r="E51" i="141"/>
  <c r="E50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G34" i="140"/>
  <c r="G23" i="140"/>
  <c r="G22" i="140"/>
  <c r="G20" i="140"/>
  <c r="G18" i="140"/>
  <c r="I15" i="140"/>
  <c r="G15" i="140"/>
  <c r="G14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G23" i="138"/>
  <c r="G22" i="138"/>
  <c r="I21" i="138"/>
  <c r="G21" i="138"/>
  <c r="I17" i="138"/>
  <c r="G17" i="138"/>
  <c r="G16" i="138"/>
  <c r="I15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8" i="136"/>
  <c r="H27" i="136"/>
  <c r="H26" i="136"/>
  <c r="H23" i="136"/>
  <c r="I23" i="136" s="1"/>
  <c r="H22" i="136"/>
  <c r="H21" i="136"/>
  <c r="H20" i="136"/>
  <c r="H19" i="136"/>
  <c r="H18" i="136"/>
  <c r="H17" i="136"/>
  <c r="H16" i="136"/>
  <c r="H15" i="136"/>
  <c r="I15" i="136" s="1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G17" i="136" s="1"/>
  <c r="E18" i="136"/>
  <c r="E19" i="136"/>
  <c r="E20" i="136"/>
  <c r="E21" i="136"/>
  <c r="G21" i="136" s="1"/>
  <c r="J21" i="136" s="1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F20" i="136"/>
  <c r="I20" i="136" s="1"/>
  <c r="F19" i="136"/>
  <c r="F18" i="136"/>
  <c r="F17" i="136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1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H15" i="130"/>
  <c r="H15" i="128"/>
  <c r="E13" i="134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H44" i="71" s="1"/>
  <c r="D43" i="71"/>
  <c r="E43" i="71" s="1"/>
  <c r="F43" i="71" s="1"/>
  <c r="D42" i="71"/>
  <c r="H42" i="71" s="1"/>
  <c r="D41" i="71"/>
  <c r="D40" i="71"/>
  <c r="D38" i="71"/>
  <c r="D37" i="71"/>
  <c r="D36" i="71"/>
  <c r="D35" i="71"/>
  <c r="H35" i="71" s="1"/>
  <c r="I35" i="137" s="1"/>
  <c r="D46" i="70"/>
  <c r="D45" i="70"/>
  <c r="E45" i="70" s="1"/>
  <c r="F45" i="70" s="1"/>
  <c r="D44" i="70"/>
  <c r="D43" i="70"/>
  <c r="D42" i="70"/>
  <c r="D41" i="70"/>
  <c r="D40" i="70"/>
  <c r="D38" i="70"/>
  <c r="H38" i="70" s="1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H41" i="69" s="1"/>
  <c r="D40" i="69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E45" i="53" s="1"/>
  <c r="F45" i="53" s="1"/>
  <c r="I45" i="53" s="1"/>
  <c r="D44" i="53"/>
  <c r="H44" i="53" s="1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D42" i="24"/>
  <c r="D43" i="24"/>
  <c r="D44" i="24"/>
  <c r="D45" i="24"/>
  <c r="H45" i="24" s="1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H38" i="82" s="1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E35" i="124"/>
  <c r="F35" i="124" s="1"/>
  <c r="F14" i="130"/>
  <c r="I14" i="130" s="1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E19" i="121"/>
  <c r="E18" i="121"/>
  <c r="E17" i="121"/>
  <c r="E16" i="121"/>
  <c r="E15" i="121"/>
  <c r="E14" i="121"/>
  <c r="H14" i="121" s="1"/>
  <c r="E13" i="121"/>
  <c r="E23" i="120"/>
  <c r="E22" i="120"/>
  <c r="H22" i="120" s="1"/>
  <c r="E21" i="120"/>
  <c r="H21" i="120" s="1"/>
  <c r="E20" i="120"/>
  <c r="E19" i="120"/>
  <c r="E18" i="120"/>
  <c r="E17" i="120"/>
  <c r="H17" i="120" s="1"/>
  <c r="E16" i="120"/>
  <c r="E15" i="120"/>
  <c r="E14" i="120"/>
  <c r="H14" i="120" s="1"/>
  <c r="E13" i="120"/>
  <c r="H13" i="120" s="1"/>
  <c r="E23" i="119"/>
  <c r="F23" i="141" s="1"/>
  <c r="G23" i="141" s="1"/>
  <c r="E22" i="119"/>
  <c r="F22" i="141" s="1"/>
  <c r="I22" i="141" s="1"/>
  <c r="E21" i="119"/>
  <c r="F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E16" i="119"/>
  <c r="F16" i="119" s="1"/>
  <c r="E15" i="119"/>
  <c r="F15" i="141" s="1"/>
  <c r="G15" i="141" s="1"/>
  <c r="E14" i="119"/>
  <c r="F14" i="141" s="1"/>
  <c r="I14" i="141" s="1"/>
  <c r="E13" i="119"/>
  <c r="F13" i="141" s="1"/>
  <c r="F12" i="141"/>
  <c r="I12" i="141" s="1"/>
  <c r="E23" i="82"/>
  <c r="E22" i="82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E17" i="114"/>
  <c r="E18" i="114"/>
  <c r="E19" i="114"/>
  <c r="F19" i="114" s="1"/>
  <c r="E20" i="114"/>
  <c r="E21" i="114"/>
  <c r="E22" i="114"/>
  <c r="E23" i="114"/>
  <c r="H23" i="114" s="1"/>
  <c r="E23" i="112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E19" i="111"/>
  <c r="H19" i="111" s="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E22" i="96"/>
  <c r="F22" i="139" s="1"/>
  <c r="G22" i="139" s="1"/>
  <c r="E21" i="96"/>
  <c r="F21" i="139" s="1"/>
  <c r="I21" i="139" s="1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E14" i="96"/>
  <c r="F14" i="139" s="1"/>
  <c r="E13" i="96"/>
  <c r="F13" i="139" s="1"/>
  <c r="E12" i="96"/>
  <c r="E23" i="77"/>
  <c r="H23" i="77" s="1"/>
  <c r="E22" i="77"/>
  <c r="E21" i="77"/>
  <c r="E20" i="77"/>
  <c r="E19" i="77"/>
  <c r="H19" i="77" s="1"/>
  <c r="E18" i="77"/>
  <c r="E17" i="77"/>
  <c r="E16" i="77"/>
  <c r="H16" i="77" s="1"/>
  <c r="E15" i="77"/>
  <c r="H15" i="77" s="1"/>
  <c r="E14" i="77"/>
  <c r="E13" i="77"/>
  <c r="E12" i="77"/>
  <c r="F12" i="77" s="1"/>
  <c r="E23" i="76"/>
  <c r="E22" i="76"/>
  <c r="F22" i="76" s="1"/>
  <c r="I22" i="76" s="1"/>
  <c r="E21" i="76"/>
  <c r="E20" i="76"/>
  <c r="E19" i="76"/>
  <c r="E18" i="76"/>
  <c r="F18" i="76" s="1"/>
  <c r="E17" i="76"/>
  <c r="E16" i="76"/>
  <c r="F16" i="76" s="1"/>
  <c r="E15" i="76"/>
  <c r="E14" i="76"/>
  <c r="F14" i="76" s="1"/>
  <c r="E13" i="76"/>
  <c r="H13" i="76" s="1"/>
  <c r="E12" i="76"/>
  <c r="H23" i="111"/>
  <c r="H15" i="111"/>
  <c r="H19" i="110"/>
  <c r="H21" i="77"/>
  <c r="H17" i="77"/>
  <c r="F13" i="77"/>
  <c r="E13" i="75"/>
  <c r="E14" i="75"/>
  <c r="H14" i="75" s="1"/>
  <c r="E15" i="75"/>
  <c r="E16" i="75"/>
  <c r="E17" i="75"/>
  <c r="E18" i="75"/>
  <c r="E19" i="75"/>
  <c r="F19" i="75" s="1"/>
  <c r="E20" i="75"/>
  <c r="F20" i="75" s="1"/>
  <c r="E21" i="75"/>
  <c r="E22" i="75"/>
  <c r="F22" i="75" s="1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F17" i="71" s="1"/>
  <c r="E16" i="71"/>
  <c r="E15" i="71"/>
  <c r="E14" i="71"/>
  <c r="F12" i="71"/>
  <c r="E23" i="70"/>
  <c r="E22" i="70"/>
  <c r="E21" i="70"/>
  <c r="E20" i="70"/>
  <c r="F20" i="70" s="1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H18" i="69" s="1"/>
  <c r="E17" i="69"/>
  <c r="F17" i="69" s="1"/>
  <c r="E16" i="69"/>
  <c r="E15" i="69"/>
  <c r="F15" i="69" s="1"/>
  <c r="E14" i="69"/>
  <c r="F13" i="69"/>
  <c r="E23" i="108"/>
  <c r="F23" i="137" s="1"/>
  <c r="E22" i="108"/>
  <c r="E21" i="108"/>
  <c r="E20" i="108"/>
  <c r="F20" i="137" s="1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H21" i="93" s="1"/>
  <c r="I21" i="93" s="1"/>
  <c r="E20" i="93"/>
  <c r="F20" i="93" s="1"/>
  <c r="E19" i="93"/>
  <c r="E18" i="93"/>
  <c r="F18" i="93" s="1"/>
  <c r="E17" i="93"/>
  <c r="F17" i="93" s="1"/>
  <c r="E16" i="93"/>
  <c r="F16" i="93" s="1"/>
  <c r="E15" i="93"/>
  <c r="E14" i="93"/>
  <c r="E23" i="53"/>
  <c r="H23" i="53" s="1"/>
  <c r="E22" i="53"/>
  <c r="E21" i="53"/>
  <c r="E20" i="53"/>
  <c r="E19" i="53"/>
  <c r="E18" i="53"/>
  <c r="H18" i="53" s="1"/>
  <c r="E17" i="53"/>
  <c r="E16" i="53"/>
  <c r="E15" i="53"/>
  <c r="H15" i="53" s="1"/>
  <c r="F14" i="53"/>
  <c r="F12" i="53"/>
  <c r="E14" i="24"/>
  <c r="F14" i="24" s="1"/>
  <c r="E15" i="24"/>
  <c r="E16" i="24"/>
  <c r="E17" i="24"/>
  <c r="E18" i="24"/>
  <c r="E19" i="24"/>
  <c r="F19" i="24" s="1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4" i="113" s="1"/>
  <c r="B3" i="23"/>
  <c r="B3" i="127" s="1"/>
  <c r="B9" i="132"/>
  <c r="B8" i="132"/>
  <c r="E35" i="23"/>
  <c r="D61" i="132"/>
  <c r="D60" i="132"/>
  <c r="D59" i="132"/>
  <c r="D58" i="132"/>
  <c r="D55" i="132"/>
  <c r="D54" i="132"/>
  <c r="D53" i="132"/>
  <c r="D52" i="132"/>
  <c r="D49" i="132"/>
  <c r="D48" i="132"/>
  <c r="D47" i="132"/>
  <c r="D46" i="132"/>
  <c r="D43" i="132"/>
  <c r="D42" i="132"/>
  <c r="D41" i="132"/>
  <c r="D40" i="132"/>
  <c r="D37" i="132"/>
  <c r="D36" i="132"/>
  <c r="D35" i="132"/>
  <c r="D34" i="132"/>
  <c r="D31" i="132"/>
  <c r="D30" i="132"/>
  <c r="D29" i="132"/>
  <c r="D28" i="132"/>
  <c r="D25" i="132"/>
  <c r="D24" i="132"/>
  <c r="D23" i="132"/>
  <c r="D22" i="132"/>
  <c r="C52" i="132"/>
  <c r="C58" i="132" s="1"/>
  <c r="C40" i="132"/>
  <c r="C46" i="132" s="1"/>
  <c r="C28" i="132"/>
  <c r="C34" i="132" s="1"/>
  <c r="C16" i="132"/>
  <c r="C22" i="132" s="1"/>
  <c r="D19" i="132"/>
  <c r="D18" i="132"/>
  <c r="D17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H27" i="127"/>
  <c r="I27" i="134" s="1"/>
  <c r="H28" i="127"/>
  <c r="H29" i="127"/>
  <c r="H30" i="127"/>
  <c r="H31" i="127"/>
  <c r="I31" i="134" s="1"/>
  <c r="H35" i="127"/>
  <c r="H40" i="127"/>
  <c r="H42" i="127"/>
  <c r="H44" i="127"/>
  <c r="H14" i="126"/>
  <c r="H16" i="126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5" i="126"/>
  <c r="H13" i="125"/>
  <c r="H14" i="125"/>
  <c r="H15" i="125"/>
  <c r="H16" i="125"/>
  <c r="H17" i="125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3" i="125"/>
  <c r="H13" i="124"/>
  <c r="I13" i="124" s="1"/>
  <c r="H15" i="124"/>
  <c r="H17" i="124"/>
  <c r="H19" i="124"/>
  <c r="H21" i="124"/>
  <c r="H23" i="124"/>
  <c r="H26" i="124"/>
  <c r="H27" i="124"/>
  <c r="H28" i="124"/>
  <c r="I28" i="124" s="1"/>
  <c r="H29" i="124"/>
  <c r="H30" i="124"/>
  <c r="H31" i="124"/>
  <c r="H35" i="124"/>
  <c r="H36" i="124"/>
  <c r="H37" i="124"/>
  <c r="H41" i="124"/>
  <c r="H42" i="124"/>
  <c r="H43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H27" i="123"/>
  <c r="H28" i="123"/>
  <c r="H29" i="123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8" i="122"/>
  <c r="H20" i="122"/>
  <c r="H22" i="122"/>
  <c r="H26" i="122"/>
  <c r="H33" i="122" s="1"/>
  <c r="H27" i="122"/>
  <c r="H28" i="122"/>
  <c r="H29" i="122"/>
  <c r="H30" i="122"/>
  <c r="H31" i="122"/>
  <c r="H35" i="122"/>
  <c r="H36" i="122"/>
  <c r="H37" i="122"/>
  <c r="H38" i="122"/>
  <c r="H42" i="122"/>
  <c r="H43" i="122"/>
  <c r="H44" i="122"/>
  <c r="H45" i="122"/>
  <c r="H46" i="122"/>
  <c r="H12" i="121"/>
  <c r="H13" i="121"/>
  <c r="H15" i="121"/>
  <c r="H16" i="121"/>
  <c r="H17" i="121"/>
  <c r="H20" i="121"/>
  <c r="H21" i="121"/>
  <c r="H23" i="121"/>
  <c r="H26" i="121"/>
  <c r="H27" i="121"/>
  <c r="H28" i="121"/>
  <c r="H29" i="121"/>
  <c r="H30" i="121"/>
  <c r="H31" i="121"/>
  <c r="H36" i="121"/>
  <c r="H37" i="121"/>
  <c r="H38" i="121"/>
  <c r="H40" i="121"/>
  <c r="H41" i="121"/>
  <c r="H42" i="121"/>
  <c r="H45" i="121"/>
  <c r="H46" i="121"/>
  <c r="H12" i="120"/>
  <c r="H15" i="120"/>
  <c r="H16" i="120"/>
  <c r="H18" i="120"/>
  <c r="H19" i="120"/>
  <c r="H20" i="120"/>
  <c r="H23" i="120"/>
  <c r="H26" i="120"/>
  <c r="H27" i="120"/>
  <c r="H28" i="120"/>
  <c r="H29" i="120"/>
  <c r="H30" i="120"/>
  <c r="H31" i="120"/>
  <c r="H35" i="120"/>
  <c r="H36" i="120"/>
  <c r="H40" i="120"/>
  <c r="H41" i="120"/>
  <c r="H42" i="120"/>
  <c r="H43" i="120"/>
  <c r="H44" i="120"/>
  <c r="H45" i="120"/>
  <c r="H12" i="119"/>
  <c r="H13" i="119"/>
  <c r="H14" i="119"/>
  <c r="H15" i="119"/>
  <c r="H18" i="119"/>
  <c r="H19" i="119"/>
  <c r="H21" i="119"/>
  <c r="H22" i="119"/>
  <c r="H23" i="119"/>
  <c r="H26" i="119"/>
  <c r="H27" i="119"/>
  <c r="H28" i="119"/>
  <c r="H29" i="119"/>
  <c r="H30" i="119"/>
  <c r="H31" i="119"/>
  <c r="H35" i="119"/>
  <c r="H36" i="119"/>
  <c r="I36" i="141" s="1"/>
  <c r="H38" i="119"/>
  <c r="H40" i="119"/>
  <c r="H41" i="119"/>
  <c r="H43" i="119"/>
  <c r="H44" i="119"/>
  <c r="H45" i="119"/>
  <c r="H12" i="82"/>
  <c r="H13" i="82"/>
  <c r="H14" i="82"/>
  <c r="H15" i="82"/>
  <c r="H16" i="82"/>
  <c r="H17" i="82"/>
  <c r="H18" i="82"/>
  <c r="H19" i="82"/>
  <c r="H22" i="82"/>
  <c r="H23" i="82"/>
  <c r="H26" i="82"/>
  <c r="H27" i="82"/>
  <c r="H28" i="82"/>
  <c r="H29" i="82"/>
  <c r="H30" i="82"/>
  <c r="H31" i="82"/>
  <c r="H35" i="82"/>
  <c r="H40" i="82"/>
  <c r="H42" i="82"/>
  <c r="H44" i="82"/>
  <c r="H12" i="115"/>
  <c r="H13" i="115"/>
  <c r="H16" i="115"/>
  <c r="H17" i="115"/>
  <c r="H19" i="115"/>
  <c r="H20" i="115"/>
  <c r="H21" i="115"/>
  <c r="H26" i="115"/>
  <c r="H27" i="115"/>
  <c r="H28" i="115"/>
  <c r="H29" i="115"/>
  <c r="H30" i="115"/>
  <c r="H31" i="115"/>
  <c r="H36" i="115"/>
  <c r="H38" i="115"/>
  <c r="H43" i="115"/>
  <c r="H45" i="115"/>
  <c r="H12" i="114"/>
  <c r="H13" i="114"/>
  <c r="H14" i="114"/>
  <c r="H16" i="114"/>
  <c r="H17" i="114"/>
  <c r="H20" i="114"/>
  <c r="H21" i="114"/>
  <c r="H22" i="114"/>
  <c r="H26" i="114"/>
  <c r="H27" i="114"/>
  <c r="H28" i="114"/>
  <c r="H29" i="114"/>
  <c r="H30" i="114"/>
  <c r="H31" i="114"/>
  <c r="H36" i="114"/>
  <c r="H37" i="114"/>
  <c r="H41" i="114"/>
  <c r="H42" i="114"/>
  <c r="H43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H30" i="113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I30" i="130" s="1"/>
  <c r="F31" i="130"/>
  <c r="I31" i="130" s="1"/>
  <c r="E41" i="130"/>
  <c r="F41" i="130" s="1"/>
  <c r="E45" i="130"/>
  <c r="F45" i="130" s="1"/>
  <c r="I45" i="130" s="1"/>
  <c r="F50" i="130"/>
  <c r="F51" i="130"/>
  <c r="F52" i="130"/>
  <c r="F55" i="130"/>
  <c r="F57" i="130"/>
  <c r="I57" i="130" s="1"/>
  <c r="F59" i="130"/>
  <c r="F14" i="129"/>
  <c r="F26" i="129"/>
  <c r="F27" i="129"/>
  <c r="F28" i="129"/>
  <c r="F29" i="129"/>
  <c r="F30" i="129"/>
  <c r="I30" i="129" s="1"/>
  <c r="F31" i="129"/>
  <c r="I31" i="129" s="1"/>
  <c r="F50" i="129"/>
  <c r="F51" i="129"/>
  <c r="F52" i="129"/>
  <c r="F55" i="129"/>
  <c r="F57" i="129"/>
  <c r="F59" i="129"/>
  <c r="F13" i="128"/>
  <c r="I13" i="128" s="1"/>
  <c r="F17" i="128"/>
  <c r="F21" i="128"/>
  <c r="F26" i="128"/>
  <c r="F27" i="128"/>
  <c r="F28" i="128"/>
  <c r="F29" i="128"/>
  <c r="F30" i="128"/>
  <c r="F31" i="128"/>
  <c r="F50" i="128"/>
  <c r="I50" i="128" s="1"/>
  <c r="F51" i="128"/>
  <c r="F52" i="128"/>
  <c r="F55" i="128"/>
  <c r="F57" i="128"/>
  <c r="F59" i="128"/>
  <c r="F13" i="127"/>
  <c r="I13" i="127" s="1"/>
  <c r="F14" i="127"/>
  <c r="F15" i="127"/>
  <c r="I15" i="127" s="1"/>
  <c r="F16" i="127"/>
  <c r="F17" i="127"/>
  <c r="F18" i="127"/>
  <c r="F19" i="127"/>
  <c r="F20" i="127"/>
  <c r="F21" i="127"/>
  <c r="F22" i="127"/>
  <c r="I22" i="127" s="1"/>
  <c r="F23" i="127"/>
  <c r="I23" i="127" s="1"/>
  <c r="F26" i="127"/>
  <c r="F27" i="127"/>
  <c r="F28" i="127"/>
  <c r="F29" i="127"/>
  <c r="F30" i="127"/>
  <c r="F31" i="127"/>
  <c r="E42" i="127"/>
  <c r="F42" i="127" s="1"/>
  <c r="I42" i="127" s="1"/>
  <c r="E44" i="127"/>
  <c r="F44" i="127" s="1"/>
  <c r="F50" i="127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I28" i="125" s="1"/>
  <c r="F29" i="125"/>
  <c r="F30" i="125"/>
  <c r="F31" i="125"/>
  <c r="E38" i="125"/>
  <c r="F38" i="125" s="1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36" i="124"/>
  <c r="F36" i="124" s="1"/>
  <c r="E37" i="124"/>
  <c r="F37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I57" i="124" s="1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F29" i="123"/>
  <c r="F30" i="123"/>
  <c r="F31" i="123"/>
  <c r="E35" i="123"/>
  <c r="F35" i="123" s="1"/>
  <c r="E36" i="123"/>
  <c r="F36" i="123" s="1"/>
  <c r="I36" i="123" s="1"/>
  <c r="E37" i="123"/>
  <c r="F37" i="123" s="1"/>
  <c r="I37" i="123" s="1"/>
  <c r="E38" i="123"/>
  <c r="F38" i="123" s="1"/>
  <c r="I38" i="123" s="1"/>
  <c r="E40" i="123"/>
  <c r="F40" i="123" s="1"/>
  <c r="I40" i="123" s="1"/>
  <c r="E41" i="123"/>
  <c r="F41" i="123" s="1"/>
  <c r="E42" i="123"/>
  <c r="F42" i="123"/>
  <c r="E43" i="123"/>
  <c r="F43" i="123" s="1"/>
  <c r="I43" i="123" s="1"/>
  <c r="E44" i="123"/>
  <c r="F44" i="123" s="1"/>
  <c r="E45" i="123"/>
  <c r="F45" i="123" s="1"/>
  <c r="E46" i="123"/>
  <c r="F46" i="123"/>
  <c r="F50" i="123"/>
  <c r="G50" i="135" s="1"/>
  <c r="F51" i="123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E42" i="122"/>
  <c r="F42" i="122" s="1"/>
  <c r="I42" i="122" s="1"/>
  <c r="E43" i="122"/>
  <c r="F43" i="122" s="1"/>
  <c r="I43" i="122" s="1"/>
  <c r="E44" i="122"/>
  <c r="F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5" i="121"/>
  <c r="F16" i="121"/>
  <c r="F17" i="121"/>
  <c r="F20" i="121"/>
  <c r="F21" i="121"/>
  <c r="F23" i="121"/>
  <c r="F26" i="121"/>
  <c r="F27" i="121"/>
  <c r="I27" i="121" s="1"/>
  <c r="F28" i="121"/>
  <c r="F29" i="121"/>
  <c r="F30" i="121"/>
  <c r="F31" i="121"/>
  <c r="E36" i="121"/>
  <c r="F36" i="121" s="1"/>
  <c r="I36" i="121" s="1"/>
  <c r="E37" i="121"/>
  <c r="F37" i="121" s="1"/>
  <c r="I37" i="121" s="1"/>
  <c r="E38" i="121"/>
  <c r="F38" i="121" s="1"/>
  <c r="E40" i="121"/>
  <c r="F40" i="121" s="1"/>
  <c r="I40" i="121" s="1"/>
  <c r="E41" i="121"/>
  <c r="F41" i="121" s="1"/>
  <c r="E42" i="121"/>
  <c r="F42" i="121"/>
  <c r="E45" i="121"/>
  <c r="F45" i="121" s="1"/>
  <c r="E46" i="121"/>
  <c r="F46" i="121" s="1"/>
  <c r="I46" i="121" s="1"/>
  <c r="F50" i="121"/>
  <c r="I50" i="121" s="1"/>
  <c r="F51" i="121"/>
  <c r="F52" i="121"/>
  <c r="F55" i="121"/>
  <c r="F57" i="121"/>
  <c r="F59" i="121"/>
  <c r="F12" i="120"/>
  <c r="F14" i="120"/>
  <c r="I14" i="120" s="1"/>
  <c r="F15" i="120"/>
  <c r="F16" i="120"/>
  <c r="F18" i="120"/>
  <c r="F19" i="120"/>
  <c r="F20" i="120"/>
  <c r="F22" i="120"/>
  <c r="I22" i="120" s="1"/>
  <c r="F23" i="120"/>
  <c r="F26" i="120"/>
  <c r="F27" i="120"/>
  <c r="F28" i="120"/>
  <c r="F29" i="120"/>
  <c r="F30" i="120"/>
  <c r="F31" i="120"/>
  <c r="E35" i="120"/>
  <c r="E36" i="120"/>
  <c r="F36" i="120" s="1"/>
  <c r="I36" i="120" s="1"/>
  <c r="E40" i="120"/>
  <c r="F40" i="120" s="1"/>
  <c r="I40" i="120" s="1"/>
  <c r="E41" i="120"/>
  <c r="F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8" i="119"/>
  <c r="F19" i="119"/>
  <c r="F20" i="119"/>
  <c r="F21" i="119"/>
  <c r="F22" i="119"/>
  <c r="F23" i="119"/>
  <c r="F26" i="119"/>
  <c r="F27" i="119"/>
  <c r="F28" i="119"/>
  <c r="F29" i="119"/>
  <c r="G29" i="141" s="1"/>
  <c r="F30" i="119"/>
  <c r="F31" i="119"/>
  <c r="E36" i="119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F13" i="82"/>
  <c r="F14" i="82"/>
  <c r="F15" i="82"/>
  <c r="F16" i="82"/>
  <c r="F17" i="82"/>
  <c r="F18" i="82"/>
  <c r="F19" i="82"/>
  <c r="F22" i="82"/>
  <c r="F23" i="82"/>
  <c r="F26" i="82"/>
  <c r="F27" i="82"/>
  <c r="F28" i="82"/>
  <c r="F29" i="82"/>
  <c r="F30" i="82"/>
  <c r="F31" i="82"/>
  <c r="E35" i="82"/>
  <c r="F35" i="82" s="1"/>
  <c r="E38" i="82"/>
  <c r="F38" i="82" s="1"/>
  <c r="I38" i="82" s="1"/>
  <c r="E40" i="82"/>
  <c r="F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F12" i="115"/>
  <c r="F13" i="115"/>
  <c r="F16" i="115"/>
  <c r="F17" i="115"/>
  <c r="F18" i="115"/>
  <c r="F19" i="115"/>
  <c r="F20" i="115"/>
  <c r="F21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F14" i="93"/>
  <c r="F15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6" i="53"/>
  <c r="F17" i="53"/>
  <c r="F18" i="53"/>
  <c r="F20" i="53"/>
  <c r="F21" i="53"/>
  <c r="F22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F13" i="24"/>
  <c r="F17" i="24"/>
  <c r="F18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5" i="24"/>
  <c r="E46" i="24"/>
  <c r="F50" i="24"/>
  <c r="F51" i="24"/>
  <c r="F52" i="24"/>
  <c r="F55" i="24"/>
  <c r="F57" i="24"/>
  <c r="F59" i="24"/>
  <c r="D16" i="132"/>
  <c r="F13" i="108"/>
  <c r="F15" i="108"/>
  <c r="F17" i="108"/>
  <c r="F19" i="108"/>
  <c r="F23" i="108"/>
  <c r="F14" i="69"/>
  <c r="F16" i="69"/>
  <c r="F18" i="69"/>
  <c r="I18" i="69" s="1"/>
  <c r="F20" i="69"/>
  <c r="F22" i="69"/>
  <c r="F13" i="70"/>
  <c r="F16" i="70"/>
  <c r="F17" i="70"/>
  <c r="F18" i="70"/>
  <c r="F19" i="70"/>
  <c r="F21" i="70"/>
  <c r="F13" i="71"/>
  <c r="F14" i="71"/>
  <c r="F15" i="71"/>
  <c r="F16" i="71"/>
  <c r="F18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5" i="75"/>
  <c r="F16" i="75"/>
  <c r="F17" i="75"/>
  <c r="F18" i="75"/>
  <c r="F21" i="75"/>
  <c r="F23" i="75"/>
  <c r="F15" i="76"/>
  <c r="F17" i="76"/>
  <c r="F19" i="76"/>
  <c r="F23" i="76"/>
  <c r="F14" i="77"/>
  <c r="F16" i="77"/>
  <c r="F17" i="77"/>
  <c r="F18" i="77"/>
  <c r="F19" i="77"/>
  <c r="F20" i="77"/>
  <c r="F21" i="77"/>
  <c r="F22" i="77"/>
  <c r="F12" i="96"/>
  <c r="F13" i="96"/>
  <c r="F14" i="96"/>
  <c r="F15" i="96"/>
  <c r="F16" i="96"/>
  <c r="F17" i="96"/>
  <c r="F18" i="96"/>
  <c r="F20" i="96"/>
  <c r="F21" i="96"/>
  <c r="F22" i="96"/>
  <c r="F23" i="96"/>
  <c r="F12" i="110"/>
  <c r="F14" i="110"/>
  <c r="F17" i="110"/>
  <c r="I17" i="110" s="1"/>
  <c r="F18" i="110"/>
  <c r="F19" i="110"/>
  <c r="I19" i="110" s="1"/>
  <c r="F20" i="110"/>
  <c r="F21" i="110"/>
  <c r="F13" i="111"/>
  <c r="F15" i="111"/>
  <c r="F19" i="111"/>
  <c r="F20" i="111"/>
  <c r="F21" i="111"/>
  <c r="F22" i="111"/>
  <c r="F23" i="111"/>
  <c r="I23" i="111" s="1"/>
  <c r="F14" i="112"/>
  <c r="F15" i="112"/>
  <c r="F16" i="112"/>
  <c r="F17" i="112"/>
  <c r="F18" i="112"/>
  <c r="F19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20" i="114"/>
  <c r="I20" i="114" s="1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3" i="110" s="1"/>
  <c r="F30" i="110"/>
  <c r="F31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I29" i="113" s="1"/>
  <c r="F30" i="113"/>
  <c r="F31" i="113"/>
  <c r="F26" i="114"/>
  <c r="F27" i="114"/>
  <c r="F28" i="114"/>
  <c r="F29" i="114"/>
  <c r="F30" i="114"/>
  <c r="F31" i="114"/>
  <c r="I31" i="114" s="1"/>
  <c r="E35" i="108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40" i="70"/>
  <c r="F40" i="70" s="1"/>
  <c r="E41" i="70"/>
  <c r="F41" i="70" s="1"/>
  <c r="E42" i="70"/>
  <c r="F42" i="70" s="1"/>
  <c r="E43" i="70"/>
  <c r="F43" i="70" s="1"/>
  <c r="E44" i="70"/>
  <c r="F44" i="70" s="1"/>
  <c r="E36" i="71"/>
  <c r="F36" i="71" s="1"/>
  <c r="E37" i="71"/>
  <c r="F37" i="71" s="1"/>
  <c r="E38" i="71"/>
  <c r="F38" i="71" s="1"/>
  <c r="E40" i="71"/>
  <c r="F40" i="71" s="1"/>
  <c r="E41" i="71"/>
  <c r="F41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E46" i="113"/>
  <c r="F46" i="113" s="1"/>
  <c r="E36" i="114"/>
  <c r="E37" i="114"/>
  <c r="E41" i="114"/>
  <c r="E42" i="114"/>
  <c r="F42" i="114" s="1"/>
  <c r="I42" i="114" s="1"/>
  <c r="E43" i="114"/>
  <c r="E44" i="114"/>
  <c r="E45" i="114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7" i="24"/>
  <c r="H18" i="24"/>
  <c r="H20" i="24"/>
  <c r="H21" i="24"/>
  <c r="H22" i="24"/>
  <c r="H26" i="24"/>
  <c r="H27" i="24"/>
  <c r="H28" i="24"/>
  <c r="H29" i="24"/>
  <c r="H30" i="24"/>
  <c r="H31" i="24"/>
  <c r="H37" i="24"/>
  <c r="H38" i="24"/>
  <c r="H40" i="24"/>
  <c r="H41" i="24"/>
  <c r="H42" i="24"/>
  <c r="H43" i="24"/>
  <c r="H46" i="24"/>
  <c r="H12" i="53"/>
  <c r="H13" i="53"/>
  <c r="H14" i="53"/>
  <c r="H16" i="53"/>
  <c r="H17" i="53"/>
  <c r="H20" i="53"/>
  <c r="H21" i="53"/>
  <c r="H22" i="53"/>
  <c r="I22" i="53" s="1"/>
  <c r="H26" i="53"/>
  <c r="H27" i="53"/>
  <c r="H28" i="53"/>
  <c r="H29" i="53"/>
  <c r="H30" i="53"/>
  <c r="H31" i="53"/>
  <c r="H36" i="53"/>
  <c r="H37" i="53"/>
  <c r="H38" i="53"/>
  <c r="H40" i="53"/>
  <c r="H41" i="53"/>
  <c r="H42" i="53"/>
  <c r="H43" i="53"/>
  <c r="H45" i="53"/>
  <c r="H46" i="53"/>
  <c r="H12" i="93"/>
  <c r="H13" i="93"/>
  <c r="H14" i="93"/>
  <c r="H15" i="93"/>
  <c r="H16" i="93"/>
  <c r="H17" i="93"/>
  <c r="I17" i="93" s="1"/>
  <c r="H18" i="93"/>
  <c r="H19" i="93"/>
  <c r="H20" i="93"/>
  <c r="H22" i="93"/>
  <c r="H23" i="93"/>
  <c r="H26" i="93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3" i="93"/>
  <c r="H44" i="93"/>
  <c r="H45" i="93"/>
  <c r="H46" i="93"/>
  <c r="H13" i="108"/>
  <c r="H15" i="108"/>
  <c r="H16" i="108"/>
  <c r="H17" i="108"/>
  <c r="H19" i="108"/>
  <c r="H20" i="108"/>
  <c r="H21" i="108"/>
  <c r="H23" i="108"/>
  <c r="H26" i="108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3" i="69"/>
  <c r="H44" i="69"/>
  <c r="H45" i="69"/>
  <c r="H46" i="69"/>
  <c r="H13" i="70"/>
  <c r="H16" i="70"/>
  <c r="H17" i="70"/>
  <c r="H18" i="70"/>
  <c r="H19" i="70"/>
  <c r="H21" i="70"/>
  <c r="H26" i="70"/>
  <c r="H27" i="70"/>
  <c r="H28" i="70"/>
  <c r="H29" i="70"/>
  <c r="H30" i="70"/>
  <c r="H31" i="70"/>
  <c r="H35" i="70"/>
  <c r="H40" i="70"/>
  <c r="H41" i="70"/>
  <c r="H42" i="70"/>
  <c r="H43" i="70"/>
  <c r="H44" i="70"/>
  <c r="H12" i="71"/>
  <c r="I12" i="71" s="1"/>
  <c r="H13" i="71"/>
  <c r="H14" i="71"/>
  <c r="H15" i="71"/>
  <c r="H16" i="71"/>
  <c r="H18" i="71"/>
  <c r="H21" i="71"/>
  <c r="I21" i="71" s="1"/>
  <c r="H22" i="71"/>
  <c r="H23" i="71"/>
  <c r="H26" i="71"/>
  <c r="H27" i="71"/>
  <c r="H28" i="71"/>
  <c r="H29" i="71"/>
  <c r="H30" i="71"/>
  <c r="H31" i="71"/>
  <c r="H36" i="71"/>
  <c r="H37" i="71"/>
  <c r="H38" i="71"/>
  <c r="H40" i="71"/>
  <c r="H41" i="71"/>
  <c r="H43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5" i="75"/>
  <c r="H16" i="75"/>
  <c r="H17" i="75"/>
  <c r="H18" i="75"/>
  <c r="H19" i="75"/>
  <c r="H20" i="75"/>
  <c r="H21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44" i="75"/>
  <c r="H14" i="76"/>
  <c r="H15" i="76"/>
  <c r="H16" i="76"/>
  <c r="H17" i="76"/>
  <c r="H18" i="76"/>
  <c r="H19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4" i="76"/>
  <c r="H45" i="76"/>
  <c r="H46" i="76"/>
  <c r="H12" i="77"/>
  <c r="H13" i="77"/>
  <c r="H14" i="77"/>
  <c r="H18" i="77"/>
  <c r="H20" i="77"/>
  <c r="H22" i="77"/>
  <c r="I22" i="77" s="1"/>
  <c r="H26" i="77"/>
  <c r="H27" i="77"/>
  <c r="H28" i="77"/>
  <c r="H29" i="77"/>
  <c r="H30" i="77"/>
  <c r="H31" i="77"/>
  <c r="H35" i="77"/>
  <c r="H36" i="77"/>
  <c r="H37" i="77"/>
  <c r="H41" i="77"/>
  <c r="H42" i="77"/>
  <c r="H43" i="77"/>
  <c r="H44" i="77"/>
  <c r="H45" i="77"/>
  <c r="H46" i="77"/>
  <c r="H13" i="96"/>
  <c r="H14" i="96"/>
  <c r="I14" i="96" s="1"/>
  <c r="H15" i="96"/>
  <c r="I15" i="96" s="1"/>
  <c r="H16" i="96"/>
  <c r="H17" i="96"/>
  <c r="H18" i="96"/>
  <c r="H21" i="96"/>
  <c r="H22" i="96"/>
  <c r="I22" i="96" s="1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H45" i="96"/>
  <c r="H46" i="96"/>
  <c r="H12" i="110"/>
  <c r="H14" i="110"/>
  <c r="H18" i="110"/>
  <c r="I18" i="110" s="1"/>
  <c r="H20" i="110"/>
  <c r="H26" i="110"/>
  <c r="H27" i="110"/>
  <c r="H28" i="110"/>
  <c r="H29" i="110"/>
  <c r="H30" i="110"/>
  <c r="H31" i="110"/>
  <c r="H35" i="110"/>
  <c r="H36" i="110"/>
  <c r="H37" i="110"/>
  <c r="I37" i="110" s="1"/>
  <c r="H41" i="110"/>
  <c r="H42" i="110"/>
  <c r="I42" i="110" s="1"/>
  <c r="H43" i="110"/>
  <c r="H44" i="110"/>
  <c r="I44" i="110" s="1"/>
  <c r="H45" i="110"/>
  <c r="H46" i="110"/>
  <c r="I46" i="110" s="1"/>
  <c r="H12" i="111"/>
  <c r="I12" i="111" s="1"/>
  <c r="H13" i="111"/>
  <c r="H14" i="111"/>
  <c r="I14" i="111" s="1"/>
  <c r="H16" i="111"/>
  <c r="H20" i="111"/>
  <c r="H22" i="111"/>
  <c r="H26" i="11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4" i="112"/>
  <c r="H15" i="112"/>
  <c r="H16" i="112"/>
  <c r="H17" i="112"/>
  <c r="H18" i="112"/>
  <c r="H19" i="112"/>
  <c r="H22" i="112"/>
  <c r="I22" i="112" s="1"/>
  <c r="H23" i="112"/>
  <c r="H26" i="112"/>
  <c r="H27" i="112"/>
  <c r="H28" i="112"/>
  <c r="H29" i="112"/>
  <c r="H30" i="112"/>
  <c r="H31" i="112"/>
  <c r="H35" i="112"/>
  <c r="H36" i="112"/>
  <c r="H37" i="112"/>
  <c r="H38" i="112"/>
  <c r="H40" i="112"/>
  <c r="I40" i="112" s="1"/>
  <c r="H43" i="112"/>
  <c r="H44" i="112"/>
  <c r="I44" i="112" s="1"/>
  <c r="H45" i="112"/>
  <c r="H46" i="112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F25" i="51" s="1"/>
  <c r="D24" i="121"/>
  <c r="F26" i="51" s="1"/>
  <c r="D24" i="122"/>
  <c r="D24" i="123"/>
  <c r="F28" i="51" s="1"/>
  <c r="D24" i="124"/>
  <c r="D24" i="125"/>
  <c r="D24" i="126"/>
  <c r="D24" i="127"/>
  <c r="D24" i="128"/>
  <c r="F33" i="51" s="1"/>
  <c r="D24" i="129"/>
  <c r="F34" i="51" s="1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2" i="51"/>
  <c r="F30" i="51"/>
  <c r="F27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19" i="127"/>
  <c r="I20" i="127"/>
  <c r="I21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I29" i="127"/>
  <c r="C30" i="127"/>
  <c r="D30" i="134" s="1"/>
  <c r="I30" i="127"/>
  <c r="C31" i="127"/>
  <c r="D31" i="134" s="1"/>
  <c r="I31" i="127"/>
  <c r="G34" i="127"/>
  <c r="I44" i="127"/>
  <c r="C47" i="127"/>
  <c r="G47" i="127"/>
  <c r="I50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2" i="128"/>
  <c r="F53" i="128"/>
  <c r="I53" i="128" s="1"/>
  <c r="I57" i="128"/>
  <c r="I58" i="128"/>
  <c r="I59" i="128"/>
  <c r="I61" i="128"/>
  <c r="A3" i="129"/>
  <c r="A4" i="129"/>
  <c r="G10" i="129"/>
  <c r="G11" i="129"/>
  <c r="I14" i="129"/>
  <c r="G24" i="129"/>
  <c r="G25" i="129"/>
  <c r="C26" i="129"/>
  <c r="C27" i="129"/>
  <c r="I27" i="129"/>
  <c r="C28" i="129"/>
  <c r="I28" i="129"/>
  <c r="C29" i="129"/>
  <c r="I29" i="129"/>
  <c r="C30" i="129"/>
  <c r="C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C31" i="130"/>
  <c r="G34" i="130"/>
  <c r="C47" i="130"/>
  <c r="G47" i="130"/>
  <c r="I50" i="130"/>
  <c r="I52" i="130"/>
  <c r="F53" i="130"/>
  <c r="I53" i="130" s="1"/>
  <c r="I58" i="130"/>
  <c r="I59" i="130"/>
  <c r="I61" i="130"/>
  <c r="A3" i="123"/>
  <c r="B3" i="123"/>
  <c r="A4" i="123"/>
  <c r="G10" i="123"/>
  <c r="G11" i="123"/>
  <c r="I15" i="123"/>
  <c r="I16" i="123"/>
  <c r="I17" i="123"/>
  <c r="I18" i="123"/>
  <c r="I19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C30" i="123"/>
  <c r="D30" i="135" s="1"/>
  <c r="I30" i="123"/>
  <c r="C31" i="123"/>
  <c r="D31" i="135" s="1"/>
  <c r="G34" i="123"/>
  <c r="I41" i="123"/>
  <c r="I42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5" i="124"/>
  <c r="I17" i="124"/>
  <c r="I21" i="124"/>
  <c r="I23" i="124"/>
  <c r="G24" i="124"/>
  <c r="G25" i="124"/>
  <c r="C26" i="124"/>
  <c r="I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 s="1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8" i="119"/>
  <c r="I19" i="119"/>
  <c r="I21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I29" i="119"/>
  <c r="C30" i="119"/>
  <c r="D30" i="141" s="1"/>
  <c r="I30" i="119"/>
  <c r="C31" i="119"/>
  <c r="D31" i="141" s="1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5" i="120"/>
  <c r="I16" i="120"/>
  <c r="I18" i="120"/>
  <c r="I19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C31" i="120"/>
  <c r="I31" i="120"/>
  <c r="G34" i="120"/>
  <c r="C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5" i="121"/>
  <c r="I16" i="121"/>
  <c r="I17" i="121"/>
  <c r="I20" i="121"/>
  <c r="I21" i="121"/>
  <c r="I23" i="121"/>
  <c r="G24" i="121"/>
  <c r="G25" i="121"/>
  <c r="C26" i="121"/>
  <c r="C27" i="121"/>
  <c r="C28" i="121"/>
  <c r="I28" i="121"/>
  <c r="C29" i="121"/>
  <c r="I29" i="121"/>
  <c r="C30" i="121"/>
  <c r="I30" i="121"/>
  <c r="C31" i="121"/>
  <c r="I31" i="121"/>
  <c r="G34" i="121"/>
  <c r="I41" i="121"/>
  <c r="I42" i="121"/>
  <c r="I45" i="121"/>
  <c r="C47" i="121"/>
  <c r="G47" i="121"/>
  <c r="I52" i="121"/>
  <c r="F53" i="121"/>
  <c r="I53" i="121" s="1"/>
  <c r="I57" i="121"/>
  <c r="I58" i="121"/>
  <c r="I59" i="121"/>
  <c r="I61" i="121"/>
  <c r="A3" i="122"/>
  <c r="A4" i="122"/>
  <c r="G10" i="122"/>
  <c r="G11" i="122"/>
  <c r="I14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59" i="122"/>
  <c r="I61" i="122"/>
  <c r="I17" i="82"/>
  <c r="I18" i="82"/>
  <c r="I23" i="82"/>
  <c r="I20" i="111"/>
  <c r="I22" i="111"/>
  <c r="I16" i="96"/>
  <c r="I17" i="96"/>
  <c r="I21" i="96"/>
  <c r="I23" i="96"/>
  <c r="I22" i="71"/>
  <c r="I23" i="71"/>
  <c r="H13" i="23"/>
  <c r="H14" i="23"/>
  <c r="I14" i="23" s="1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F16" i="23"/>
  <c r="F17" i="23"/>
  <c r="F18" i="23"/>
  <c r="F19" i="23"/>
  <c r="F20" i="23"/>
  <c r="F21" i="23"/>
  <c r="I21" i="23" s="1"/>
  <c r="F22" i="23"/>
  <c r="F23" i="23"/>
  <c r="G24" i="24"/>
  <c r="F12" i="23"/>
  <c r="F26" i="23"/>
  <c r="G26" i="136" s="1"/>
  <c r="F27" i="23"/>
  <c r="I27" i="23" s="1"/>
  <c r="F28" i="23"/>
  <c r="F29" i="23"/>
  <c r="G29" i="136" s="1"/>
  <c r="H12" i="23"/>
  <c r="H26" i="23"/>
  <c r="H27" i="23"/>
  <c r="H28" i="23"/>
  <c r="I28" i="136" s="1"/>
  <c r="H29" i="23"/>
  <c r="I29" i="136" s="1"/>
  <c r="I52" i="82"/>
  <c r="I61" i="82"/>
  <c r="I59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I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A4" i="113"/>
  <c r="A3" i="113"/>
  <c r="A4" i="112"/>
  <c r="A3" i="112"/>
  <c r="A4" i="111"/>
  <c r="A3" i="111"/>
  <c r="A4" i="110"/>
  <c r="A3" i="110"/>
  <c r="A4" i="96"/>
  <c r="A3" i="96"/>
  <c r="A4" i="77"/>
  <c r="A3" i="77"/>
  <c r="A4" i="76"/>
  <c r="A3" i="76"/>
  <c r="A4" i="75"/>
  <c r="A3" i="75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1" i="82"/>
  <c r="C47" i="82"/>
  <c r="I26" i="115"/>
  <c r="I27" i="115"/>
  <c r="I29" i="115"/>
  <c r="I30" i="115"/>
  <c r="I31" i="115"/>
  <c r="C47" i="115"/>
  <c r="I26" i="114"/>
  <c r="I33" i="114" s="1"/>
  <c r="I27" i="114"/>
  <c r="I28" i="114"/>
  <c r="I29" i="114"/>
  <c r="I30" i="114"/>
  <c r="C47" i="114"/>
  <c r="I26" i="113"/>
  <c r="I27" i="113"/>
  <c r="I28" i="113"/>
  <c r="I30" i="113"/>
  <c r="I31" i="113"/>
  <c r="I36" i="113"/>
  <c r="I37" i="113"/>
  <c r="I38" i="113"/>
  <c r="I40" i="113"/>
  <c r="I41" i="113"/>
  <c r="I45" i="113"/>
  <c r="I46" i="113"/>
  <c r="C47" i="113"/>
  <c r="I26" i="112"/>
  <c r="I28" i="112"/>
  <c r="I29" i="112"/>
  <c r="I30" i="112"/>
  <c r="I31" i="112"/>
  <c r="C47" i="112"/>
  <c r="I26" i="111"/>
  <c r="I27" i="111"/>
  <c r="I28" i="111"/>
  <c r="I29" i="111"/>
  <c r="I30" i="111"/>
  <c r="I31" i="111"/>
  <c r="C47" i="111"/>
  <c r="I26" i="110"/>
  <c r="I33" i="110" s="1"/>
  <c r="I27" i="110"/>
  <c r="I28" i="110"/>
  <c r="I29" i="110"/>
  <c r="I30" i="110"/>
  <c r="I31" i="110"/>
  <c r="C47" i="110"/>
  <c r="I26" i="96"/>
  <c r="I27" i="96"/>
  <c r="I28" i="96"/>
  <c r="I29" i="96"/>
  <c r="I31" i="96"/>
  <c r="I38" i="96"/>
  <c r="I41" i="96"/>
  <c r="C47" i="96"/>
  <c r="I26" i="77"/>
  <c r="I27" i="77"/>
  <c r="I29" i="77"/>
  <c r="I30" i="77"/>
  <c r="I31" i="77"/>
  <c r="C47" i="77"/>
  <c r="I27" i="76"/>
  <c r="I28" i="76"/>
  <c r="I29" i="76"/>
  <c r="I30" i="76"/>
  <c r="I31" i="76"/>
  <c r="C47" i="76"/>
  <c r="I26" i="75"/>
  <c r="I28" i="75"/>
  <c r="I30" i="75"/>
  <c r="C47" i="75"/>
  <c r="I12" i="97"/>
  <c r="I26" i="97"/>
  <c r="I27" i="97"/>
  <c r="I28" i="97"/>
  <c r="I29" i="97"/>
  <c r="I31" i="97"/>
  <c r="I36" i="97"/>
  <c r="I37" i="97"/>
  <c r="I38" i="97"/>
  <c r="I40" i="97"/>
  <c r="I41" i="97"/>
  <c r="I43" i="97"/>
  <c r="I44" i="97"/>
  <c r="I45" i="97"/>
  <c r="I46" i="97"/>
  <c r="C47" i="97"/>
  <c r="I26" i="71"/>
  <c r="I30" i="71"/>
  <c r="C47" i="71"/>
  <c r="I27" i="70"/>
  <c r="I28" i="70"/>
  <c r="I29" i="70"/>
  <c r="I30" i="70"/>
  <c r="I31" i="70"/>
  <c r="C47" i="70"/>
  <c r="I26" i="69"/>
  <c r="I28" i="69"/>
  <c r="I30" i="69"/>
  <c r="C47" i="69"/>
  <c r="I26" i="108"/>
  <c r="I27" i="108"/>
  <c r="I28" i="108"/>
  <c r="I29" i="108"/>
  <c r="I31" i="108"/>
  <c r="I37" i="108"/>
  <c r="I40" i="108"/>
  <c r="I42" i="108"/>
  <c r="C47" i="108"/>
  <c r="I26" i="93"/>
  <c r="I29" i="93"/>
  <c r="I30" i="93"/>
  <c r="I31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27" i="69"/>
  <c r="I27" i="71"/>
  <c r="I50" i="24"/>
  <c r="I50" i="108"/>
  <c r="I50" i="114"/>
  <c r="I50" i="82"/>
  <c r="I57" i="76"/>
  <c r="I50" i="77"/>
  <c r="I59" i="77"/>
  <c r="I50" i="110"/>
  <c r="F5" i="51"/>
  <c r="I17" i="24"/>
  <c r="I23" i="24"/>
  <c r="I21" i="24"/>
  <c r="I23" i="93"/>
  <c r="I19" i="93"/>
  <c r="I22" i="82"/>
  <c r="I20" i="24"/>
  <c r="I20" i="53"/>
  <c r="I18" i="53"/>
  <c r="I22" i="93"/>
  <c r="I18" i="93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0" i="75"/>
  <c r="I18" i="75"/>
  <c r="I18" i="77"/>
  <c r="I18" i="96"/>
  <c r="I18" i="112"/>
  <c r="I23" i="113"/>
  <c r="I21" i="113"/>
  <c r="I19" i="113"/>
  <c r="I22" i="114"/>
  <c r="I21" i="115"/>
  <c r="I19" i="115"/>
  <c r="I21" i="70"/>
  <c r="I18" i="70"/>
  <c r="I21" i="75"/>
  <c r="I19" i="75"/>
  <c r="I20" i="110"/>
  <c r="I23" i="112"/>
  <c r="I19" i="112"/>
  <c r="I20" i="113"/>
  <c r="I18" i="113"/>
  <c r="I20" i="115"/>
  <c r="I18" i="115"/>
  <c r="I17" i="53"/>
  <c r="I17" i="108"/>
  <c r="I17" i="70"/>
  <c r="I13" i="70"/>
  <c r="I16" i="70"/>
  <c r="I17" i="75"/>
  <c r="I17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75"/>
  <c r="I15" i="113"/>
  <c r="I14" i="82"/>
  <c r="I14" i="71"/>
  <c r="I14" i="110"/>
  <c r="I13" i="113"/>
  <c r="I16" i="113"/>
  <c r="I14" i="53"/>
  <c r="I13" i="71"/>
  <c r="I13" i="96"/>
  <c r="I13" i="82"/>
  <c r="I13" i="115"/>
  <c r="I18" i="76"/>
  <c r="I16" i="76"/>
  <c r="I23" i="76"/>
  <c r="I19" i="76"/>
  <c r="I17" i="76"/>
  <c r="I15" i="76"/>
  <c r="I21" i="53"/>
  <c r="I18" i="24"/>
  <c r="I18" i="71"/>
  <c r="I16" i="71"/>
  <c r="I15" i="82"/>
  <c r="I13" i="108"/>
  <c r="I12" i="110"/>
  <c r="I12" i="75"/>
  <c r="I23" i="108"/>
  <c r="F33" i="122"/>
  <c r="F9" i="51"/>
  <c r="F33" i="124"/>
  <c r="H33" i="125"/>
  <c r="H33" i="126"/>
  <c r="H47" i="113"/>
  <c r="H33" i="114"/>
  <c r="H33" i="127"/>
  <c r="F35" i="69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3" i="111"/>
  <c r="I15" i="111"/>
  <c r="I19" i="111"/>
  <c r="I14" i="77"/>
  <c r="I17" i="77"/>
  <c r="I21" i="77"/>
  <c r="I13" i="77"/>
  <c r="I19" i="77"/>
  <c r="H13" i="110"/>
  <c r="I13" i="110" s="1"/>
  <c r="I12" i="77"/>
  <c r="D13" i="51"/>
  <c r="H23" i="69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F12" i="126"/>
  <c r="H35" i="126"/>
  <c r="H12" i="129"/>
  <c r="I12" i="129" s="1"/>
  <c r="I12" i="123"/>
  <c r="I12" i="130"/>
  <c r="I26" i="123"/>
  <c r="F35" i="126"/>
  <c r="E35" i="125"/>
  <c r="F35" i="125" s="1"/>
  <c r="I35" i="125" s="1"/>
  <c r="F35" i="127"/>
  <c r="I46" i="77"/>
  <c r="I37" i="77"/>
  <c r="I46" i="76"/>
  <c r="I37" i="76"/>
  <c r="I44" i="70"/>
  <c r="I42" i="70"/>
  <c r="I46" i="108"/>
  <c r="I14" i="69"/>
  <c r="I43" i="112"/>
  <c r="I38" i="112"/>
  <c r="I36" i="112"/>
  <c r="I41" i="111"/>
  <c r="I38" i="111"/>
  <c r="I45" i="110"/>
  <c r="I43" i="110"/>
  <c r="I41" i="110"/>
  <c r="I36" i="110"/>
  <c r="I45" i="96"/>
  <c r="I16" i="69"/>
  <c r="I36" i="53"/>
  <c r="I38" i="53"/>
  <c r="I41" i="53"/>
  <c r="H22" i="124"/>
  <c r="F22" i="124"/>
  <c r="H20" i="124"/>
  <c r="F20" i="124"/>
  <c r="H18" i="124"/>
  <c r="F18" i="124"/>
  <c r="H16" i="124"/>
  <c r="F16" i="124"/>
  <c r="H14" i="124"/>
  <c r="F14" i="124"/>
  <c r="F12" i="128"/>
  <c r="I12" i="128" s="1"/>
  <c r="H12" i="128"/>
  <c r="H13" i="129"/>
  <c r="F13" i="129"/>
  <c r="H15" i="129"/>
  <c r="F15" i="129"/>
  <c r="H37" i="126"/>
  <c r="E37" i="126"/>
  <c r="F37" i="126" s="1"/>
  <c r="H40" i="126"/>
  <c r="E40" i="126"/>
  <c r="F40" i="126" s="1"/>
  <c r="H44" i="126"/>
  <c r="E44" i="126"/>
  <c r="F44" i="126"/>
  <c r="H46" i="126"/>
  <c r="E46" i="126"/>
  <c r="F46" i="126" s="1"/>
  <c r="E37" i="119"/>
  <c r="H37" i="119"/>
  <c r="I43" i="77"/>
  <c r="I44" i="69"/>
  <c r="I12" i="114"/>
  <c r="I21" i="110"/>
  <c r="F33" i="120"/>
  <c r="E45" i="125"/>
  <c r="F45" i="125" s="1"/>
  <c r="I45" i="125" s="1"/>
  <c r="E36" i="125"/>
  <c r="F36" i="125" s="1"/>
  <c r="H33" i="113"/>
  <c r="H14" i="128"/>
  <c r="I14" i="128" s="1"/>
  <c r="H13" i="122"/>
  <c r="F13" i="122"/>
  <c r="E35" i="130"/>
  <c r="F35" i="130" s="1"/>
  <c r="I35" i="130" s="1"/>
  <c r="I41" i="77"/>
  <c r="I45" i="77"/>
  <c r="I37" i="69"/>
  <c r="I46" i="69"/>
  <c r="I21" i="126"/>
  <c r="I17" i="126"/>
  <c r="H33" i="130"/>
  <c r="F37" i="119"/>
  <c r="F35" i="108"/>
  <c r="I16" i="137"/>
  <c r="J16" i="137" s="1"/>
  <c r="I18" i="137"/>
  <c r="E24" i="135"/>
  <c r="H24" i="135"/>
  <c r="E24" i="141"/>
  <c r="H24" i="141"/>
  <c r="G13" i="140"/>
  <c r="H24" i="140"/>
  <c r="E24" i="139"/>
  <c r="E24" i="138"/>
  <c r="E24" i="137"/>
  <c r="H24" i="137"/>
  <c r="H47" i="136"/>
  <c r="G13" i="136"/>
  <c r="J13" i="136" s="1"/>
  <c r="H24" i="136"/>
  <c r="F12" i="69"/>
  <c r="H12" i="69"/>
  <c r="D47" i="134"/>
  <c r="F23" i="128"/>
  <c r="I23" i="128" s="1"/>
  <c r="F19" i="128"/>
  <c r="F15" i="128"/>
  <c r="I15" i="128" s="1"/>
  <c r="F15" i="130"/>
  <c r="I15" i="130" s="1"/>
  <c r="H14" i="127"/>
  <c r="H12" i="127"/>
  <c r="H24" i="127" s="1"/>
  <c r="D30" i="51"/>
  <c r="D34" i="51"/>
  <c r="D19" i="51"/>
  <c r="D15" i="51"/>
  <c r="D11" i="51"/>
  <c r="I41" i="130"/>
  <c r="H47" i="134"/>
  <c r="F44" i="93"/>
  <c r="I44" i="93" s="1"/>
  <c r="F33" i="127"/>
  <c r="G14" i="134"/>
  <c r="J14" i="134" s="1"/>
  <c r="H24" i="97"/>
  <c r="G13" i="139"/>
  <c r="I13" i="139"/>
  <c r="G14" i="139"/>
  <c r="I14" i="139"/>
  <c r="I43" i="71"/>
  <c r="I43" i="70"/>
  <c r="I43" i="93"/>
  <c r="F43" i="53"/>
  <c r="I43" i="53" s="1"/>
  <c r="F43" i="108"/>
  <c r="G43" i="137" s="1"/>
  <c r="F43" i="136"/>
  <c r="F43" i="23"/>
  <c r="F35" i="23"/>
  <c r="I35" i="23" s="1"/>
  <c r="I13" i="137"/>
  <c r="G13" i="137"/>
  <c r="J13" i="137" s="1"/>
  <c r="H12" i="70"/>
  <c r="F12" i="24"/>
  <c r="H12" i="24"/>
  <c r="F12" i="108"/>
  <c r="H12" i="108"/>
  <c r="F12" i="137"/>
  <c r="I12" i="137" s="1"/>
  <c r="J15" i="135"/>
  <c r="J17" i="135"/>
  <c r="J18" i="135"/>
  <c r="J19" i="135"/>
  <c r="J21" i="135"/>
  <c r="F29" i="51"/>
  <c r="F31" i="51"/>
  <c r="I35" i="122"/>
  <c r="I16" i="140"/>
  <c r="I18" i="140"/>
  <c r="J18" i="140" s="1"/>
  <c r="I35" i="82"/>
  <c r="I35" i="115"/>
  <c r="I13" i="75"/>
  <c r="I35" i="138"/>
  <c r="D47" i="138"/>
  <c r="I35" i="76"/>
  <c r="H47" i="97"/>
  <c r="F35" i="97"/>
  <c r="G35" i="138" s="1"/>
  <c r="I14" i="76"/>
  <c r="I14" i="138"/>
  <c r="F24" i="97"/>
  <c r="J14" i="138"/>
  <c r="J16" i="138"/>
  <c r="J18" i="138"/>
  <c r="J22" i="138"/>
  <c r="G12" i="138"/>
  <c r="J14" i="139"/>
  <c r="G43" i="136"/>
  <c r="H35" i="129"/>
  <c r="E35" i="129"/>
  <c r="F35" i="129" s="1"/>
  <c r="H35" i="128"/>
  <c r="E35" i="128"/>
  <c r="F35" i="128" s="1"/>
  <c r="H24" i="138" l="1"/>
  <c r="I20" i="70"/>
  <c r="I33" i="124"/>
  <c r="H24" i="120"/>
  <c r="H51" i="120" s="1"/>
  <c r="I51" i="120" s="1"/>
  <c r="I12" i="124"/>
  <c r="I16" i="135"/>
  <c r="J16" i="135" s="1"/>
  <c r="I37" i="126"/>
  <c r="I22" i="124"/>
  <c r="H17" i="71"/>
  <c r="I17" i="71" s="1"/>
  <c r="H19" i="24"/>
  <c r="I19" i="24" s="1"/>
  <c r="F15" i="53"/>
  <c r="I15" i="53" s="1"/>
  <c r="I45" i="120"/>
  <c r="I30" i="120"/>
  <c r="F24" i="125"/>
  <c r="H54" i="132" s="1"/>
  <c r="I46" i="125"/>
  <c r="G19" i="136"/>
  <c r="G18" i="136"/>
  <c r="J18" i="136" s="1"/>
  <c r="I16" i="136"/>
  <c r="J17" i="138"/>
  <c r="H33" i="137"/>
  <c r="I12" i="140"/>
  <c r="I13" i="140"/>
  <c r="I21" i="140"/>
  <c r="H18" i="108"/>
  <c r="E38" i="70"/>
  <c r="F38" i="70" s="1"/>
  <c r="F23" i="53"/>
  <c r="I23" i="53" s="1"/>
  <c r="F36" i="141"/>
  <c r="I30" i="82"/>
  <c r="H33" i="121"/>
  <c r="I44" i="123"/>
  <c r="H47" i="123"/>
  <c r="I22" i="123"/>
  <c r="H24" i="123"/>
  <c r="H51" i="123" s="1"/>
  <c r="I51" i="123" s="1"/>
  <c r="I28" i="134"/>
  <c r="H27" i="142"/>
  <c r="G19" i="140"/>
  <c r="I33" i="113"/>
  <c r="I35" i="129"/>
  <c r="J13" i="139"/>
  <c r="I50" i="23"/>
  <c r="I24" i="97"/>
  <c r="I33" i="75"/>
  <c r="H24" i="23"/>
  <c r="I22" i="23"/>
  <c r="I14" i="93"/>
  <c r="I38" i="122"/>
  <c r="G26" i="134"/>
  <c r="I28" i="115"/>
  <c r="I33" i="115" s="1"/>
  <c r="I29" i="82"/>
  <c r="I21" i="123"/>
  <c r="I13" i="123"/>
  <c r="I17" i="127"/>
  <c r="I26" i="129"/>
  <c r="I18" i="136"/>
  <c r="H28" i="142"/>
  <c r="D47" i="139"/>
  <c r="I14" i="140"/>
  <c r="J14" i="140" s="1"/>
  <c r="I22" i="140"/>
  <c r="J22" i="140" s="1"/>
  <c r="I23" i="140"/>
  <c r="J13" i="140"/>
  <c r="I37" i="119"/>
  <c r="I44" i="126"/>
  <c r="E35" i="71"/>
  <c r="F14" i="75"/>
  <c r="I14" i="75" s="1"/>
  <c r="I28" i="93"/>
  <c r="I13" i="93"/>
  <c r="I44" i="113"/>
  <c r="I22" i="113"/>
  <c r="I14" i="113"/>
  <c r="I28" i="141"/>
  <c r="I15" i="119"/>
  <c r="I16" i="127"/>
  <c r="G15" i="139"/>
  <c r="G23" i="139"/>
  <c r="G13" i="134"/>
  <c r="H24" i="134"/>
  <c r="G23" i="136"/>
  <c r="J23" i="136" s="1"/>
  <c r="I19" i="136"/>
  <c r="H29" i="142"/>
  <c r="H33" i="140"/>
  <c r="I13" i="122"/>
  <c r="I33" i="111"/>
  <c r="I20" i="23"/>
  <c r="H22" i="75"/>
  <c r="I22" i="75" s="1"/>
  <c r="I24" i="75" s="1"/>
  <c r="H20" i="70"/>
  <c r="I42" i="97"/>
  <c r="I43" i="69"/>
  <c r="I27" i="112"/>
  <c r="I33" i="112" s="1"/>
  <c r="I30" i="96"/>
  <c r="I33" i="96" s="1"/>
  <c r="I28" i="77"/>
  <c r="I33" i="77" s="1"/>
  <c r="I26" i="76"/>
  <c r="I33" i="76" s="1"/>
  <c r="I30" i="97"/>
  <c r="I33" i="97" s="1"/>
  <c r="I48" i="97" s="1"/>
  <c r="I28" i="71"/>
  <c r="I26" i="70"/>
  <c r="I33" i="70" s="1"/>
  <c r="I30" i="108"/>
  <c r="I33" i="108" s="1"/>
  <c r="F24" i="75"/>
  <c r="F33" i="128"/>
  <c r="I31" i="140"/>
  <c r="I26" i="126"/>
  <c r="I33" i="126" s="1"/>
  <c r="G13" i="141"/>
  <c r="G21" i="141"/>
  <c r="J13" i="135"/>
  <c r="D47" i="137"/>
  <c r="G20" i="138"/>
  <c r="J20" i="138" s="1"/>
  <c r="H33" i="138"/>
  <c r="H47" i="138"/>
  <c r="G16" i="140"/>
  <c r="J16" i="140" s="1"/>
  <c r="E24" i="140"/>
  <c r="G21" i="140"/>
  <c r="I44" i="96"/>
  <c r="I45" i="112"/>
  <c r="E44" i="71"/>
  <c r="F44" i="71" s="1"/>
  <c r="I19" i="70"/>
  <c r="I28" i="23"/>
  <c r="I18" i="23"/>
  <c r="H42" i="69"/>
  <c r="I42" i="69" s="1"/>
  <c r="I12" i="82"/>
  <c r="I23" i="119"/>
  <c r="I20" i="120"/>
  <c r="I29" i="124"/>
  <c r="I17" i="125"/>
  <c r="I15" i="134"/>
  <c r="I17" i="136"/>
  <c r="G20" i="136"/>
  <c r="I22" i="136"/>
  <c r="J22" i="136" s="1"/>
  <c r="B4" i="96"/>
  <c r="B4" i="129"/>
  <c r="B4" i="97"/>
  <c r="I33" i="82"/>
  <c r="H47" i="112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3" i="108"/>
  <c r="E40" i="114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H46" i="82"/>
  <c r="I31" i="135"/>
  <c r="I31" i="123"/>
  <c r="H14" i="70"/>
  <c r="F14" i="70"/>
  <c r="I14" i="70" s="1"/>
  <c r="F22" i="70"/>
  <c r="H22" i="70"/>
  <c r="H19" i="71"/>
  <c r="F19" i="71"/>
  <c r="I24" i="123"/>
  <c r="H17" i="111"/>
  <c r="F17" i="111"/>
  <c r="F14" i="115"/>
  <c r="I14" i="115" s="1"/>
  <c r="H14" i="115"/>
  <c r="D46" i="130"/>
  <c r="H46" i="127"/>
  <c r="E46" i="127"/>
  <c r="F46" i="127" s="1"/>
  <c r="H40" i="115"/>
  <c r="E40" i="115"/>
  <c r="E37" i="120"/>
  <c r="F37" i="120" s="1"/>
  <c r="G37" i="141" s="1"/>
  <c r="H37" i="120"/>
  <c r="H47" i="120" s="1"/>
  <c r="E46" i="75"/>
  <c r="H46" i="75"/>
  <c r="E43" i="139"/>
  <c r="H43" i="96"/>
  <c r="E43" i="96"/>
  <c r="F43" i="96" s="1"/>
  <c r="H45" i="111"/>
  <c r="E45" i="111"/>
  <c r="F45" i="111" s="1"/>
  <c r="I16" i="77"/>
  <c r="F18" i="114"/>
  <c r="H18" i="114"/>
  <c r="H21" i="82"/>
  <c r="H24" i="82" s="1"/>
  <c r="F21" i="82"/>
  <c r="F16" i="122"/>
  <c r="H16" i="122"/>
  <c r="H24" i="122" s="1"/>
  <c r="H51" i="122" s="1"/>
  <c r="I51" i="122" s="1"/>
  <c r="E42" i="141"/>
  <c r="H42" i="119"/>
  <c r="I42" i="141" s="1"/>
  <c r="E43" i="76"/>
  <c r="F43" i="76" s="1"/>
  <c r="H43" i="76"/>
  <c r="H33" i="82"/>
  <c r="F15" i="122"/>
  <c r="I15" i="122" s="1"/>
  <c r="I19" i="82"/>
  <c r="E40" i="93"/>
  <c r="F40" i="136" s="1"/>
  <c r="F33" i="130"/>
  <c r="H19" i="114"/>
  <c r="I19" i="114" s="1"/>
  <c r="H16" i="24"/>
  <c r="F16" i="24"/>
  <c r="I16" i="24" s="1"/>
  <c r="F21" i="137"/>
  <c r="F21" i="108"/>
  <c r="I21" i="108" s="1"/>
  <c r="F15" i="70"/>
  <c r="H15" i="70"/>
  <c r="I15" i="70" s="1"/>
  <c r="F23" i="70"/>
  <c r="H23" i="70"/>
  <c r="H20" i="71"/>
  <c r="F20" i="71"/>
  <c r="I20" i="71" s="1"/>
  <c r="H18" i="121"/>
  <c r="F18" i="121"/>
  <c r="D37" i="130"/>
  <c r="H37" i="127"/>
  <c r="I37" i="127" s="1"/>
  <c r="H36" i="82"/>
  <c r="E36" i="82"/>
  <c r="F36" i="82" s="1"/>
  <c r="H46" i="120"/>
  <c r="E46" i="120"/>
  <c r="F46" i="120" s="1"/>
  <c r="I46" i="120" s="1"/>
  <c r="E37" i="75"/>
  <c r="H37" i="75"/>
  <c r="H36" i="111"/>
  <c r="E36" i="111"/>
  <c r="F36" i="111" s="1"/>
  <c r="I36" i="111" s="1"/>
  <c r="E44" i="24"/>
  <c r="E47" i="24" s="1"/>
  <c r="H44" i="24"/>
  <c r="I44" i="136" s="1"/>
  <c r="E45" i="108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H24" i="121" s="1"/>
  <c r="F19" i="121"/>
  <c r="I19" i="121" s="1"/>
  <c r="H38" i="124"/>
  <c r="E38" i="124"/>
  <c r="E47" i="124" s="1"/>
  <c r="H43" i="126"/>
  <c r="E43" i="126"/>
  <c r="F43" i="126" s="1"/>
  <c r="I43" i="126" s="1"/>
  <c r="I46" i="82"/>
  <c r="H38" i="120"/>
  <c r="E38" i="120"/>
  <c r="F38" i="120" s="1"/>
  <c r="I38" i="120" s="1"/>
  <c r="H41" i="122"/>
  <c r="I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23" s="1"/>
  <c r="I33" i="71"/>
  <c r="I41" i="23"/>
  <c r="I20" i="77"/>
  <c r="E44" i="53"/>
  <c r="F44" i="53" s="1"/>
  <c r="F47" i="53" s="1"/>
  <c r="E43" i="121"/>
  <c r="F43" i="121" s="1"/>
  <c r="I43" i="121" s="1"/>
  <c r="I26" i="134"/>
  <c r="B4" i="127"/>
  <c r="B4" i="130"/>
  <c r="B4" i="122"/>
  <c r="H15" i="24"/>
  <c r="H24" i="24" s="1"/>
  <c r="F15" i="24"/>
  <c r="H19" i="53"/>
  <c r="F19" i="53"/>
  <c r="F14" i="137"/>
  <c r="H14" i="108"/>
  <c r="H24" i="108" s="1"/>
  <c r="F22" i="137"/>
  <c r="H22" i="108"/>
  <c r="F20" i="76"/>
  <c r="H20" i="76"/>
  <c r="H15" i="110"/>
  <c r="F15" i="110"/>
  <c r="F12" i="112"/>
  <c r="H12" i="112"/>
  <c r="H24" i="112" s="1"/>
  <c r="F22" i="115"/>
  <c r="I22" i="115" s="1"/>
  <c r="H22" i="115"/>
  <c r="E36" i="108"/>
  <c r="H36" i="108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41" i="125"/>
  <c r="E41" i="125"/>
  <c r="F41" i="125" s="1"/>
  <c r="H35" i="114"/>
  <c r="H47" i="114" s="1"/>
  <c r="E35" i="114"/>
  <c r="H41" i="115"/>
  <c r="E41" i="115"/>
  <c r="F41" i="115" s="1"/>
  <c r="H37" i="82"/>
  <c r="I37" i="140" s="1"/>
  <c r="E37" i="82"/>
  <c r="F37" i="82" s="1"/>
  <c r="I37" i="82" s="1"/>
  <c r="H35" i="121"/>
  <c r="I35" i="141" s="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G27" i="141"/>
  <c r="J27" i="141" s="1"/>
  <c r="F17" i="119"/>
  <c r="I17" i="119" s="1"/>
  <c r="G29" i="135"/>
  <c r="I29" i="123"/>
  <c r="F24" i="24"/>
  <c r="F37" i="141"/>
  <c r="I33" i="123"/>
  <c r="H33" i="23"/>
  <c r="I30" i="23"/>
  <c r="I27" i="136"/>
  <c r="F20" i="112"/>
  <c r="I20" i="112" s="1"/>
  <c r="F41" i="141"/>
  <c r="G26" i="141"/>
  <c r="I26" i="119"/>
  <c r="I33" i="119" s="1"/>
  <c r="G28" i="135"/>
  <c r="J28" i="135" s="1"/>
  <c r="E40" i="69"/>
  <c r="H40" i="69"/>
  <c r="E36" i="70"/>
  <c r="H36" i="70"/>
  <c r="F12" i="76"/>
  <c r="H12" i="76"/>
  <c r="F19" i="139"/>
  <c r="I19" i="139" s="1"/>
  <c r="H19" i="96"/>
  <c r="I19" i="96" s="1"/>
  <c r="F16" i="141"/>
  <c r="I16" i="141" s="1"/>
  <c r="H16" i="119"/>
  <c r="I16" i="119" s="1"/>
  <c r="I24" i="119" s="1"/>
  <c r="E40" i="122"/>
  <c r="H40" i="122"/>
  <c r="E42" i="76"/>
  <c r="H42" i="76"/>
  <c r="H47" i="76" s="1"/>
  <c r="H40" i="110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6" i="132" s="1"/>
  <c r="F33" i="23"/>
  <c r="H18" i="111"/>
  <c r="I18" i="111" s="1"/>
  <c r="F13" i="76"/>
  <c r="I13" i="76" s="1"/>
  <c r="E42" i="139"/>
  <c r="H42" i="96"/>
  <c r="E42" i="96"/>
  <c r="F42" i="96" s="1"/>
  <c r="H38" i="110"/>
  <c r="H47" i="110" s="1"/>
  <c r="E38" i="110"/>
  <c r="F38" i="110" s="1"/>
  <c r="F47" i="110" s="1"/>
  <c r="I35" i="132" s="1"/>
  <c r="H35" i="111"/>
  <c r="E35" i="111"/>
  <c r="F35" i="139" s="1"/>
  <c r="H44" i="111"/>
  <c r="E44" i="111"/>
  <c r="F44" i="111" s="1"/>
  <c r="E41" i="112"/>
  <c r="H41" i="112"/>
  <c r="I41" i="139" s="1"/>
  <c r="E44" i="108"/>
  <c r="F44" i="108" s="1"/>
  <c r="G44" i="137" s="1"/>
  <c r="H44" i="108"/>
  <c r="H37" i="70"/>
  <c r="E37" i="70"/>
  <c r="F37" i="70" s="1"/>
  <c r="I37" i="70" s="1"/>
  <c r="E46" i="70"/>
  <c r="F46" i="70" s="1"/>
  <c r="H46" i="70"/>
  <c r="H45" i="70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G28" i="134"/>
  <c r="J28" i="134" s="1"/>
  <c r="I27" i="135"/>
  <c r="I21" i="125"/>
  <c r="I13" i="125"/>
  <c r="I24" i="125" s="1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I46" i="96"/>
  <c r="F41" i="140"/>
  <c r="I35" i="113"/>
  <c r="I47" i="113" s="1"/>
  <c r="F45" i="141"/>
  <c r="G28" i="141"/>
  <c r="J28" i="141" s="1"/>
  <c r="G51" i="135"/>
  <c r="G30" i="135"/>
  <c r="I41" i="126"/>
  <c r="I21" i="128"/>
  <c r="I26" i="141"/>
  <c r="I33" i="141" s="1"/>
  <c r="I19" i="125"/>
  <c r="J21" i="138"/>
  <c r="J15" i="140"/>
  <c r="I24" i="135"/>
  <c r="H47" i="139"/>
  <c r="F45" i="140"/>
  <c r="I45" i="115"/>
  <c r="I40" i="82"/>
  <c r="I41" i="120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I19" i="23"/>
  <c r="I40" i="111"/>
  <c r="H47" i="93"/>
  <c r="F22" i="121"/>
  <c r="I22" i="121" s="1"/>
  <c r="F14" i="121"/>
  <c r="G30" i="134"/>
  <c r="I30" i="140"/>
  <c r="I30" i="141"/>
  <c r="H20" i="119"/>
  <c r="I20" i="119" s="1"/>
  <c r="I29" i="135"/>
  <c r="I23" i="125"/>
  <c r="I15" i="125"/>
  <c r="F24" i="53"/>
  <c r="H18" i="132" s="1"/>
  <c r="E37" i="96"/>
  <c r="F37" i="96" s="1"/>
  <c r="I37" i="96" s="1"/>
  <c r="G16" i="136"/>
  <c r="J16" i="136" s="1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G24" i="140" s="1"/>
  <c r="I35" i="77"/>
  <c r="I35" i="75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H24" i="125"/>
  <c r="I18" i="124"/>
  <c r="I20" i="124"/>
  <c r="I35" i="124"/>
  <c r="I35" i="134"/>
  <c r="J35" i="134" s="1"/>
  <c r="I35" i="126"/>
  <c r="F35" i="135"/>
  <c r="E47" i="123"/>
  <c r="P58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I35" i="136"/>
  <c r="J35" i="136" s="1"/>
  <c r="F35" i="136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P53" i="132" s="1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Q25" i="132" s="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I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J12" i="135"/>
  <c r="G3" i="134"/>
  <c r="D32" i="51"/>
  <c r="J12" i="140"/>
  <c r="F24" i="113"/>
  <c r="G3" i="141"/>
  <c r="D17" i="51"/>
  <c r="G3" i="139"/>
  <c r="H29" i="132"/>
  <c r="P28" i="132"/>
  <c r="H28" i="132"/>
  <c r="J12" i="138"/>
  <c r="D10" i="51"/>
  <c r="D6" i="51"/>
  <c r="I12" i="53"/>
  <c r="I12" i="108"/>
  <c r="I12" i="23"/>
  <c r="I24" i="23" s="1"/>
  <c r="I12" i="136"/>
  <c r="I24" i="136" s="1"/>
  <c r="F24" i="93"/>
  <c r="H19" i="132" s="1"/>
  <c r="I20" i="93"/>
  <c r="I15" i="71"/>
  <c r="J19" i="136"/>
  <c r="H24" i="71"/>
  <c r="P25" i="132" s="1"/>
  <c r="H24" i="53"/>
  <c r="F20" i="108"/>
  <c r="I20" i="108" s="1"/>
  <c r="J20" i="136"/>
  <c r="J14" i="136"/>
  <c r="H17" i="132"/>
  <c r="F24" i="23"/>
  <c r="J17" i="136"/>
  <c r="H24" i="93"/>
  <c r="P19" i="132" s="1"/>
  <c r="F24" i="69"/>
  <c r="H15" i="69"/>
  <c r="I15" i="69" s="1"/>
  <c r="G35" i="135"/>
  <c r="J35" i="135" s="1"/>
  <c r="I35" i="123"/>
  <c r="I47" i="123" s="1"/>
  <c r="F47" i="123"/>
  <c r="F24" i="123"/>
  <c r="F35" i="120"/>
  <c r="P31" i="132"/>
  <c r="H51" i="75"/>
  <c r="I51" i="75" s="1"/>
  <c r="I24" i="138"/>
  <c r="H51" i="97"/>
  <c r="I51" i="97" s="1"/>
  <c r="H24" i="111"/>
  <c r="H48" i="111" s="1"/>
  <c r="D9" i="51"/>
  <c r="D7" i="51"/>
  <c r="D5" i="51"/>
  <c r="J12" i="137"/>
  <c r="I24" i="93"/>
  <c r="I12" i="24"/>
  <c r="I12" i="69"/>
  <c r="F4" i="51"/>
  <c r="F10" i="51"/>
  <c r="I36" i="23"/>
  <c r="F47" i="23"/>
  <c r="H51" i="23"/>
  <c r="I51" i="23" s="1"/>
  <c r="P16" i="132"/>
  <c r="H48" i="75"/>
  <c r="P52" i="132"/>
  <c r="Q40" i="132"/>
  <c r="J31" i="136"/>
  <c r="I33" i="53"/>
  <c r="J29" i="136"/>
  <c r="J27" i="136"/>
  <c r="G51" i="140"/>
  <c r="G51" i="139"/>
  <c r="G51" i="138"/>
  <c r="G51" i="137"/>
  <c r="H47" i="111"/>
  <c r="Q36" i="132" s="1"/>
  <c r="I31" i="139"/>
  <c r="I29" i="139"/>
  <c r="H33" i="96"/>
  <c r="I26" i="139"/>
  <c r="I44" i="138"/>
  <c r="I30" i="138"/>
  <c r="I29" i="138"/>
  <c r="I27" i="138"/>
  <c r="H47" i="108"/>
  <c r="I31" i="137"/>
  <c r="I29" i="137"/>
  <c r="H33" i="108"/>
  <c r="Q22" i="132" s="1"/>
  <c r="I26" i="137"/>
  <c r="H47" i="53"/>
  <c r="Q18" i="132" s="1"/>
  <c r="G50" i="140"/>
  <c r="G50" i="139"/>
  <c r="G50" i="138"/>
  <c r="G50" i="137"/>
  <c r="F44" i="140"/>
  <c r="F44" i="114"/>
  <c r="I44" i="114" s="1"/>
  <c r="F36" i="140"/>
  <c r="F36" i="114"/>
  <c r="I36" i="114" s="1"/>
  <c r="I24" i="113"/>
  <c r="P29" i="132"/>
  <c r="H48" i="113"/>
  <c r="H54" i="113" s="1"/>
  <c r="H56" i="113" s="1"/>
  <c r="H60" i="113" s="1"/>
  <c r="H62" i="113" s="1"/>
  <c r="H47" i="126"/>
  <c r="Q55" i="132" s="1"/>
  <c r="I14" i="124"/>
  <c r="I24" i="124" s="1"/>
  <c r="I16" i="124"/>
  <c r="H51" i="77"/>
  <c r="F46" i="119"/>
  <c r="P40" i="132"/>
  <c r="Q41" i="132"/>
  <c r="J30" i="136"/>
  <c r="I33" i="136"/>
  <c r="I30" i="139"/>
  <c r="I28" i="139"/>
  <c r="I27" i="139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I43" i="76"/>
  <c r="I38" i="76"/>
  <c r="I42" i="77"/>
  <c r="I44" i="76"/>
  <c r="I40" i="76"/>
  <c r="F43" i="138"/>
  <c r="F38" i="138"/>
  <c r="I46" i="71"/>
  <c r="I44" i="71"/>
  <c r="I40" i="71"/>
  <c r="I37" i="71"/>
  <c r="I45" i="70"/>
  <c r="I41" i="70"/>
  <c r="I38" i="70"/>
  <c r="I45" i="69"/>
  <c r="I41" i="69"/>
  <c r="I36" i="69"/>
  <c r="G30" i="140"/>
  <c r="F33" i="113"/>
  <c r="G30" i="139"/>
  <c r="G28" i="139"/>
  <c r="J28" i="139" s="1"/>
  <c r="G26" i="139"/>
  <c r="G30" i="138"/>
  <c r="G28" i="138"/>
  <c r="G26" i="138"/>
  <c r="G31" i="137"/>
  <c r="J31" i="137" s="1"/>
  <c r="G29" i="137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43" i="141"/>
  <c r="G41" i="141"/>
  <c r="G36" i="141"/>
  <c r="J36" i="141" s="1"/>
  <c r="F24" i="119"/>
  <c r="H46" i="132" s="1"/>
  <c r="F46" i="140"/>
  <c r="F43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G29" i="139"/>
  <c r="J29" i="139" s="1"/>
  <c r="G27" i="139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24" i="96"/>
  <c r="H34" i="132" s="1"/>
  <c r="F45" i="136"/>
  <c r="I43" i="24"/>
  <c r="F41" i="136"/>
  <c r="F38" i="136"/>
  <c r="F36" i="136"/>
  <c r="G28" i="136"/>
  <c r="G33" i="136" s="1"/>
  <c r="I44" i="53"/>
  <c r="I40" i="53"/>
  <c r="I45" i="93"/>
  <c r="I41" i="93"/>
  <c r="I38" i="93"/>
  <c r="F33" i="93"/>
  <c r="G51" i="141"/>
  <c r="G51" i="142" s="1"/>
  <c r="F43" i="141"/>
  <c r="F33" i="119"/>
  <c r="F33" i="123"/>
  <c r="G27" i="135"/>
  <c r="J27" i="135" s="1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41" i="132" s="1"/>
  <c r="H33" i="119"/>
  <c r="H33" i="123"/>
  <c r="F16" i="108"/>
  <c r="I16" i="108" s="1"/>
  <c r="H38" i="127"/>
  <c r="I38" i="127" s="1"/>
  <c r="H46" i="119"/>
  <c r="I46" i="141" s="1"/>
  <c r="E40" i="96"/>
  <c r="D50" i="142"/>
  <c r="I50" i="142"/>
  <c r="H33" i="136"/>
  <c r="I45" i="135"/>
  <c r="H47" i="125"/>
  <c r="H48" i="125" s="1"/>
  <c r="H47" i="115"/>
  <c r="J19" i="140"/>
  <c r="J14" i="135"/>
  <c r="H33" i="139"/>
  <c r="I36" i="125"/>
  <c r="H51" i="124"/>
  <c r="G44" i="138"/>
  <c r="J44" i="138" s="1"/>
  <c r="I44" i="75"/>
  <c r="I42" i="75"/>
  <c r="I40" i="75"/>
  <c r="I35" i="70"/>
  <c r="H41" i="132"/>
  <c r="I36" i="93"/>
  <c r="G45" i="135"/>
  <c r="I45" i="124"/>
  <c r="G36" i="135"/>
  <c r="I36" i="124"/>
  <c r="I24" i="140"/>
  <c r="P46" i="132"/>
  <c r="G41" i="138"/>
  <c r="I41" i="75"/>
  <c r="G46" i="135"/>
  <c r="I46" i="124"/>
  <c r="G44" i="135"/>
  <c r="I44" i="124"/>
  <c r="I42" i="124"/>
  <c r="G37" i="135"/>
  <c r="I37" i="124"/>
  <c r="J43" i="136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F24" i="124"/>
  <c r="Q29" i="132"/>
  <c r="H51" i="125"/>
  <c r="I51" i="125" s="1"/>
  <c r="I12" i="126"/>
  <c r="F41" i="127"/>
  <c r="I45" i="139"/>
  <c r="I44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7" i="114"/>
  <c r="F46" i="139"/>
  <c r="F45" i="139"/>
  <c r="F44" i="139"/>
  <c r="F43" i="139"/>
  <c r="F41" i="139"/>
  <c r="F38" i="139"/>
  <c r="F46" i="75"/>
  <c r="F43" i="75"/>
  <c r="F38" i="75"/>
  <c r="F37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P55" i="132"/>
  <c r="P54" i="132"/>
  <c r="P47" i="132"/>
  <c r="G15" i="137"/>
  <c r="I15" i="137"/>
  <c r="I21" i="137"/>
  <c r="I21" i="142" s="1"/>
  <c r="G21" i="137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G46" i="141"/>
  <c r="I46" i="139"/>
  <c r="I43" i="139"/>
  <c r="I42" i="139"/>
  <c r="I36" i="139"/>
  <c r="H47" i="96"/>
  <c r="I43" i="138"/>
  <c r="I38" i="138"/>
  <c r="I36" i="138"/>
  <c r="I45" i="137"/>
  <c r="I42" i="137"/>
  <c r="I41" i="137"/>
  <c r="I38" i="137"/>
  <c r="I36" i="137"/>
  <c r="I45" i="136"/>
  <c r="I41" i="136"/>
  <c r="I38" i="136"/>
  <c r="I36" i="136"/>
  <c r="G46" i="140"/>
  <c r="G44" i="140"/>
  <c r="G42" i="140"/>
  <c r="G46" i="139"/>
  <c r="J46" i="139" s="1"/>
  <c r="G44" i="139"/>
  <c r="J44" i="139" s="1"/>
  <c r="G43" i="139"/>
  <c r="G38" i="139"/>
  <c r="F44" i="138"/>
  <c r="F42" i="138"/>
  <c r="F41" i="138"/>
  <c r="G37" i="137"/>
  <c r="F46" i="135"/>
  <c r="F45" i="135"/>
  <c r="F44" i="135"/>
  <c r="F40" i="135"/>
  <c r="F37" i="135"/>
  <c r="F36" i="135"/>
  <c r="G37" i="139"/>
  <c r="J37" i="139" s="1"/>
  <c r="F36" i="137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38" i="140"/>
  <c r="I46" i="135"/>
  <c r="I44" i="135"/>
  <c r="I42" i="135"/>
  <c r="I37" i="135"/>
  <c r="F42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18" i="142"/>
  <c r="I20" i="142"/>
  <c r="E22" i="142"/>
  <c r="E20" i="142"/>
  <c r="E18" i="142"/>
  <c r="E16" i="142"/>
  <c r="E14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P17" i="132" l="1"/>
  <c r="H51" i="24"/>
  <c r="I51" i="24" s="1"/>
  <c r="J28" i="136"/>
  <c r="J29" i="137"/>
  <c r="I30" i="142"/>
  <c r="I24" i="114"/>
  <c r="H48" i="120"/>
  <c r="H54" i="120" s="1"/>
  <c r="H56" i="120" s="1"/>
  <c r="H60" i="120" s="1"/>
  <c r="H62" i="120" s="1"/>
  <c r="J37" i="137"/>
  <c r="J27" i="139"/>
  <c r="J30" i="140"/>
  <c r="H48" i="71"/>
  <c r="J30" i="134"/>
  <c r="H47" i="82"/>
  <c r="Q43" i="132" s="1"/>
  <c r="I23" i="70"/>
  <c r="I45" i="111"/>
  <c r="H24" i="70"/>
  <c r="I45" i="82"/>
  <c r="J41" i="141"/>
  <c r="F35" i="71"/>
  <c r="F35" i="137"/>
  <c r="J44" i="137"/>
  <c r="I40" i="110"/>
  <c r="I19" i="142"/>
  <c r="I16" i="122"/>
  <c r="I24" i="122" s="1"/>
  <c r="Q37" i="132"/>
  <c r="J24" i="135"/>
  <c r="G26" i="142"/>
  <c r="I26" i="142"/>
  <c r="H48" i="23"/>
  <c r="Q23" i="132"/>
  <c r="Q19" i="132"/>
  <c r="G42" i="139"/>
  <c r="J42" i="139" s="1"/>
  <c r="H24" i="76"/>
  <c r="H51" i="76" s="1"/>
  <c r="I51" i="76" s="1"/>
  <c r="I12" i="112"/>
  <c r="I24" i="112" s="1"/>
  <c r="I21" i="82"/>
  <c r="I24" i="82" s="1"/>
  <c r="I46" i="127"/>
  <c r="G24" i="138"/>
  <c r="I28" i="142"/>
  <c r="Q24" i="132"/>
  <c r="Q26" i="132" s="1"/>
  <c r="J21" i="140"/>
  <c r="G30" i="142"/>
  <c r="H48" i="126"/>
  <c r="H54" i="126" s="1"/>
  <c r="H56" i="126" s="1"/>
  <c r="H60" i="126" s="1"/>
  <c r="H62" i="126" s="1"/>
  <c r="J45" i="135"/>
  <c r="I48" i="113"/>
  <c r="H24" i="115"/>
  <c r="P42" i="132" s="1"/>
  <c r="H24" i="110"/>
  <c r="H48" i="110" s="1"/>
  <c r="F48" i="53"/>
  <c r="F54" i="53" s="1"/>
  <c r="F56" i="53" s="1"/>
  <c r="F60" i="53" s="1"/>
  <c r="F62" i="53" s="1"/>
  <c r="E47" i="126"/>
  <c r="J30" i="139"/>
  <c r="I44" i="108"/>
  <c r="I29" i="142"/>
  <c r="I47" i="23"/>
  <c r="J24" i="138"/>
  <c r="F24" i="122"/>
  <c r="H49" i="132" s="1"/>
  <c r="I15" i="24"/>
  <c r="I24" i="24" s="1"/>
  <c r="I18" i="114"/>
  <c r="I22" i="70"/>
  <c r="H51" i="121"/>
  <c r="I51" i="121" s="1"/>
  <c r="P48" i="132"/>
  <c r="P22" i="132"/>
  <c r="H51" i="108"/>
  <c r="I51" i="108" s="1"/>
  <c r="Q30" i="132"/>
  <c r="H48" i="76"/>
  <c r="H54" i="76" s="1"/>
  <c r="Q35" i="132"/>
  <c r="P37" i="132"/>
  <c r="H51" i="112"/>
  <c r="I51" i="112" s="1"/>
  <c r="H48" i="112"/>
  <c r="H54" i="112" s="1"/>
  <c r="H56" i="112" s="1"/>
  <c r="H60" i="112" s="1"/>
  <c r="H62" i="112" s="1"/>
  <c r="R37" i="132" s="1"/>
  <c r="H51" i="82"/>
  <c r="I51" i="82" s="1"/>
  <c r="P43" i="132"/>
  <c r="H51" i="110"/>
  <c r="I51" i="110" s="1"/>
  <c r="P35" i="132"/>
  <c r="H48" i="77"/>
  <c r="Q31" i="132"/>
  <c r="I12" i="96"/>
  <c r="I24" i="96" s="1"/>
  <c r="H24" i="96"/>
  <c r="H48" i="96" s="1"/>
  <c r="G27" i="142"/>
  <c r="F42" i="135"/>
  <c r="P49" i="132"/>
  <c r="F44" i="24"/>
  <c r="F24" i="82"/>
  <c r="F48" i="82" s="1"/>
  <c r="F54" i="82" s="1"/>
  <c r="I40" i="77"/>
  <c r="P30" i="132"/>
  <c r="P32" i="132" s="1"/>
  <c r="I24" i="69"/>
  <c r="F24" i="70"/>
  <c r="H24" i="132" s="1"/>
  <c r="F24" i="121"/>
  <c r="I14" i="121"/>
  <c r="J30" i="141"/>
  <c r="J31" i="141"/>
  <c r="J29" i="135"/>
  <c r="J33" i="135" s="1"/>
  <c r="F35" i="121"/>
  <c r="E47" i="121"/>
  <c r="I41" i="125"/>
  <c r="E47" i="53"/>
  <c r="I23" i="110"/>
  <c r="F40" i="125"/>
  <c r="E47" i="125"/>
  <c r="H47" i="24"/>
  <c r="I38" i="77"/>
  <c r="F47" i="77"/>
  <c r="G28" i="142"/>
  <c r="J28" i="142" s="1"/>
  <c r="I40" i="135"/>
  <c r="J22" i="134"/>
  <c r="F40" i="138"/>
  <c r="I38" i="139"/>
  <c r="H47" i="122"/>
  <c r="F24" i="115"/>
  <c r="J31" i="139"/>
  <c r="G38" i="141"/>
  <c r="F37" i="140"/>
  <c r="I48" i="123"/>
  <c r="I18" i="132"/>
  <c r="I38" i="110"/>
  <c r="I47" i="110" s="1"/>
  <c r="F40" i="69"/>
  <c r="E47" i="69"/>
  <c r="H47" i="121"/>
  <c r="Q48" i="132" s="1"/>
  <c r="I13" i="120"/>
  <c r="I24" i="120" s="1"/>
  <c r="F24" i="120"/>
  <c r="H47" i="132" s="1"/>
  <c r="G22" i="137"/>
  <c r="I22" i="137"/>
  <c r="I41" i="122"/>
  <c r="H47" i="124"/>
  <c r="I36" i="82"/>
  <c r="J26" i="134"/>
  <c r="I33" i="134"/>
  <c r="I37" i="120"/>
  <c r="I12" i="139"/>
  <c r="I12" i="142" s="1"/>
  <c r="G45" i="139"/>
  <c r="J45" i="139" s="1"/>
  <c r="J33" i="136"/>
  <c r="F44" i="137"/>
  <c r="F36" i="139"/>
  <c r="J29" i="134"/>
  <c r="J29" i="138"/>
  <c r="I40" i="138"/>
  <c r="J40" i="138" s="1"/>
  <c r="F24" i="112"/>
  <c r="H37" i="132" s="1"/>
  <c r="I47" i="82"/>
  <c r="E47" i="75"/>
  <c r="E47" i="82"/>
  <c r="J30" i="135"/>
  <c r="F41" i="112"/>
  <c r="E47" i="112"/>
  <c r="I42" i="96"/>
  <c r="F42" i="76"/>
  <c r="E47" i="76"/>
  <c r="I12" i="76"/>
  <c r="F24" i="76"/>
  <c r="H30" i="132" s="1"/>
  <c r="J26" i="141"/>
  <c r="I41" i="115"/>
  <c r="I15" i="110"/>
  <c r="I24" i="110" s="1"/>
  <c r="F24" i="110"/>
  <c r="I19" i="53"/>
  <c r="I24" i="53" s="1"/>
  <c r="Q53" i="132"/>
  <c r="E47" i="120"/>
  <c r="H37" i="130"/>
  <c r="E37" i="130"/>
  <c r="F37" i="130" s="1"/>
  <c r="F40" i="115"/>
  <c r="E47" i="115"/>
  <c r="I35" i="139"/>
  <c r="I35" i="142" s="1"/>
  <c r="F24" i="77"/>
  <c r="H31" i="132" s="1"/>
  <c r="H32" i="132" s="1"/>
  <c r="I15" i="77"/>
  <c r="I24" i="77" s="1"/>
  <c r="F42" i="71"/>
  <c r="E47" i="71"/>
  <c r="I15" i="115"/>
  <c r="G14" i="137"/>
  <c r="I14" i="137"/>
  <c r="I14" i="142" s="1"/>
  <c r="F40" i="93"/>
  <c r="E47" i="93"/>
  <c r="F24" i="111"/>
  <c r="H36" i="132" s="1"/>
  <c r="I17" i="111"/>
  <c r="I24" i="111" s="1"/>
  <c r="G19" i="139"/>
  <c r="J19" i="139" s="1"/>
  <c r="F47" i="135"/>
  <c r="F45" i="138"/>
  <c r="I42" i="119"/>
  <c r="Q54" i="132"/>
  <c r="F47" i="126"/>
  <c r="F48" i="126" s="1"/>
  <c r="F54" i="126" s="1"/>
  <c r="H47" i="119"/>
  <c r="I36" i="140"/>
  <c r="I47" i="140" s="1"/>
  <c r="I48" i="140" s="1"/>
  <c r="F38" i="141"/>
  <c r="J28" i="138"/>
  <c r="I42" i="126"/>
  <c r="I47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42" i="141"/>
  <c r="F42" i="137"/>
  <c r="F47" i="137" s="1"/>
  <c r="I45" i="75"/>
  <c r="F44" i="136"/>
  <c r="F47" i="136" s="1"/>
  <c r="J30" i="138"/>
  <c r="H54" i="75"/>
  <c r="H56" i="75" s="1"/>
  <c r="H60" i="75" s="1"/>
  <c r="H62" i="75" s="1"/>
  <c r="H13" i="51" s="1"/>
  <c r="I33" i="135"/>
  <c r="E47" i="77"/>
  <c r="F40" i="122"/>
  <c r="E47" i="122"/>
  <c r="F35" i="114"/>
  <c r="F35" i="140"/>
  <c r="E47" i="114"/>
  <c r="I19" i="71"/>
  <c r="I24" i="71" s="1"/>
  <c r="F24" i="71"/>
  <c r="H25" i="132" s="1"/>
  <c r="E47" i="110"/>
  <c r="G29" i="142"/>
  <c r="J29" i="142" s="1"/>
  <c r="G40" i="140"/>
  <c r="J40" i="140" s="1"/>
  <c r="I47" i="137"/>
  <c r="F42" i="139"/>
  <c r="F47" i="139" s="1"/>
  <c r="I40" i="139"/>
  <c r="I24" i="126"/>
  <c r="H48" i="124"/>
  <c r="H54" i="124" s="1"/>
  <c r="H56" i="124" s="1"/>
  <c r="H60" i="124" s="1"/>
  <c r="H62" i="124" s="1"/>
  <c r="H33" i="142"/>
  <c r="F35" i="111"/>
  <c r="E47" i="111"/>
  <c r="F36" i="70"/>
  <c r="E47" i="70"/>
  <c r="E47" i="108"/>
  <c r="F36" i="108"/>
  <c r="I20" i="76"/>
  <c r="I23" i="115"/>
  <c r="H48" i="121"/>
  <c r="H54" i="121" s="1"/>
  <c r="I51" i="141"/>
  <c r="J51" i="141" s="1"/>
  <c r="J24" i="140"/>
  <c r="H51" i="93"/>
  <c r="I24" i="70"/>
  <c r="H55" i="132"/>
  <c r="F24" i="127"/>
  <c r="I12" i="127"/>
  <c r="I24" i="127" s="1"/>
  <c r="I48" i="23"/>
  <c r="H48" i="93"/>
  <c r="H54" i="93" s="1"/>
  <c r="H56" i="93" s="1"/>
  <c r="H60" i="93" s="1"/>
  <c r="H62" i="93" s="1"/>
  <c r="H48" i="53"/>
  <c r="P18" i="132"/>
  <c r="P20" i="132" s="1"/>
  <c r="J50" i="139"/>
  <c r="I43" i="132"/>
  <c r="Q47" i="132"/>
  <c r="F35" i="141"/>
  <c r="F35" i="142" s="1"/>
  <c r="I31" i="132"/>
  <c r="J43" i="139"/>
  <c r="I46" i="130"/>
  <c r="I44" i="130"/>
  <c r="I47" i="53"/>
  <c r="F47" i="140"/>
  <c r="J50" i="138"/>
  <c r="J50" i="140"/>
  <c r="H40" i="132"/>
  <c r="F56" i="82"/>
  <c r="F60" i="82" s="1"/>
  <c r="H51" i="71"/>
  <c r="I51" i="71" s="1"/>
  <c r="H51" i="53"/>
  <c r="I51" i="53" s="1"/>
  <c r="H16" i="132"/>
  <c r="H20" i="132" s="1"/>
  <c r="H23" i="132"/>
  <c r="H24" i="69"/>
  <c r="H52" i="132"/>
  <c r="I35" i="120"/>
  <c r="F47" i="120"/>
  <c r="H43" i="132"/>
  <c r="H51" i="111"/>
  <c r="I51" i="111" s="1"/>
  <c r="P36" i="132"/>
  <c r="R29" i="132"/>
  <c r="H54" i="77"/>
  <c r="H56" i="77" s="1"/>
  <c r="H60" i="77" s="1"/>
  <c r="H62" i="77" s="1"/>
  <c r="H54" i="23"/>
  <c r="H56" i="23" s="1"/>
  <c r="H60" i="23" s="1"/>
  <c r="H62" i="23" s="1"/>
  <c r="R16" i="132" s="1"/>
  <c r="H48" i="119"/>
  <c r="H54" i="119" s="1"/>
  <c r="H56" i="119" s="1"/>
  <c r="H60" i="119" s="1"/>
  <c r="H62" i="119" s="1"/>
  <c r="H24" i="51" s="1"/>
  <c r="Q46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40" i="132"/>
  <c r="F48" i="113"/>
  <c r="F54" i="113" s="1"/>
  <c r="I33" i="138"/>
  <c r="H48" i="97"/>
  <c r="H54" i="97" s="1"/>
  <c r="H56" i="97" s="1"/>
  <c r="H60" i="97" s="1"/>
  <c r="H62" i="97" s="1"/>
  <c r="Q28" i="132"/>
  <c r="I51" i="77"/>
  <c r="I51" i="138"/>
  <c r="R40" i="132"/>
  <c r="H20" i="51"/>
  <c r="P24" i="132"/>
  <c r="H51" i="70"/>
  <c r="I51" i="70" s="1"/>
  <c r="H48" i="70"/>
  <c r="I33" i="137"/>
  <c r="I16" i="132"/>
  <c r="F48" i="23"/>
  <c r="F54" i="23" s="1"/>
  <c r="I33" i="142"/>
  <c r="J38" i="141"/>
  <c r="H48" i="115"/>
  <c r="Q42" i="132"/>
  <c r="Q44" i="132" s="1"/>
  <c r="F40" i="96"/>
  <c r="E47" i="96"/>
  <c r="Q52" i="132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2" i="132"/>
  <c r="I28" i="132"/>
  <c r="F48" i="97"/>
  <c r="F54" i="97" s="1"/>
  <c r="J26" i="140"/>
  <c r="G33" i="140"/>
  <c r="G33" i="139"/>
  <c r="J26" i="139"/>
  <c r="J33" i="139" s="1"/>
  <c r="I46" i="119"/>
  <c r="J50" i="137"/>
  <c r="G50" i="142"/>
  <c r="J50" i="142" s="1"/>
  <c r="H48" i="108"/>
  <c r="H54" i="108" s="1"/>
  <c r="H56" i="108" s="1"/>
  <c r="H60" i="108" s="1"/>
  <c r="H62" i="108" s="1"/>
  <c r="I33" i="139"/>
  <c r="J51" i="138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I36" i="134" s="1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R55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3" i="132"/>
  <c r="H56" i="76"/>
  <c r="H60" i="76" s="1"/>
  <c r="J36" i="135"/>
  <c r="I51" i="135"/>
  <c r="J51" i="135" s="1"/>
  <c r="I51" i="124"/>
  <c r="H19" i="51"/>
  <c r="D47" i="142"/>
  <c r="J30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I42" i="130"/>
  <c r="I40" i="130"/>
  <c r="H47" i="130"/>
  <c r="J17" i="137"/>
  <c r="H54" i="125"/>
  <c r="H56" i="125" s="1"/>
  <c r="H60" i="125" s="1"/>
  <c r="H62" i="125" s="1"/>
  <c r="F47" i="124"/>
  <c r="I36" i="127"/>
  <c r="P56" i="132"/>
  <c r="J26" i="142"/>
  <c r="H44" i="129"/>
  <c r="E44" i="129"/>
  <c r="F44" i="129" s="1"/>
  <c r="H40" i="129"/>
  <c r="E40" i="129"/>
  <c r="F40" i="129" s="1"/>
  <c r="H44" i="128"/>
  <c r="E44" i="128"/>
  <c r="H42" i="128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E45" i="128"/>
  <c r="H41" i="128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4" i="132"/>
  <c r="G41" i="137"/>
  <c r="J41" i="137" s="1"/>
  <c r="I41" i="108"/>
  <c r="G38" i="137"/>
  <c r="J38" i="137" s="1"/>
  <c r="I38" i="108"/>
  <c r="F47" i="108"/>
  <c r="J15" i="137"/>
  <c r="G15" i="142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7" i="132"/>
  <c r="H25" i="51"/>
  <c r="I51" i="93"/>
  <c r="I51" i="136"/>
  <c r="F36" i="130"/>
  <c r="E47" i="130"/>
  <c r="I24" i="141"/>
  <c r="I48" i="141" s="1"/>
  <c r="E24" i="142"/>
  <c r="I23" i="142"/>
  <c r="G16" i="142"/>
  <c r="J16" i="142" s="1"/>
  <c r="J13" i="141"/>
  <c r="J42" i="140"/>
  <c r="J46" i="140"/>
  <c r="J46" i="141"/>
  <c r="I13" i="142"/>
  <c r="J13" i="142" s="1"/>
  <c r="G19" i="134"/>
  <c r="J19" i="134" s="1"/>
  <c r="G23" i="134"/>
  <c r="E47" i="119"/>
  <c r="J37" i="135"/>
  <c r="J42" i="135"/>
  <c r="J44" i="135"/>
  <c r="J46" i="135"/>
  <c r="J41" i="138"/>
  <c r="J45" i="138"/>
  <c r="I47" i="124"/>
  <c r="I48" i="124" s="1"/>
  <c r="I45" i="127"/>
  <c r="I47" i="138"/>
  <c r="P50" i="132" l="1"/>
  <c r="P44" i="132"/>
  <c r="J15" i="142"/>
  <c r="I45" i="134"/>
  <c r="I45" i="142" s="1"/>
  <c r="I48" i="82"/>
  <c r="I36" i="142"/>
  <c r="J36" i="140"/>
  <c r="H51" i="115"/>
  <c r="I51" i="115" s="1"/>
  <c r="G35" i="137"/>
  <c r="J35" i="137" s="1"/>
  <c r="I35" i="71"/>
  <c r="Q32" i="132"/>
  <c r="I48" i="126"/>
  <c r="G33" i="142"/>
  <c r="I42" i="134"/>
  <c r="I42" i="142" s="1"/>
  <c r="I24" i="115"/>
  <c r="J33" i="141"/>
  <c r="I54" i="141"/>
  <c r="I56" i="141" s="1"/>
  <c r="I60" i="141" s="1"/>
  <c r="I62" i="141" s="1"/>
  <c r="I41" i="134"/>
  <c r="I41" i="142" s="1"/>
  <c r="I47" i="77"/>
  <c r="I48" i="77" s="1"/>
  <c r="H48" i="82"/>
  <c r="Q38" i="132"/>
  <c r="Q56" i="132"/>
  <c r="H56" i="132"/>
  <c r="I35" i="111"/>
  <c r="I47" i="111" s="1"/>
  <c r="I48" i="111" s="1"/>
  <c r="F47" i="111"/>
  <c r="G35" i="139"/>
  <c r="J35" i="139" s="1"/>
  <c r="F47" i="76"/>
  <c r="I42" i="76"/>
  <c r="I47" i="76" s="1"/>
  <c r="G42" i="138"/>
  <c r="J42" i="138" s="1"/>
  <c r="J33" i="138"/>
  <c r="F48" i="77"/>
  <c r="F54" i="77" s="1"/>
  <c r="F56" i="77" s="1"/>
  <c r="F60" i="77" s="1"/>
  <c r="F62" i="77" s="1"/>
  <c r="G35" i="140"/>
  <c r="G35" i="142" s="1"/>
  <c r="J35" i="142" s="1"/>
  <c r="I35" i="114"/>
  <c r="I40" i="93"/>
  <c r="I47" i="93" s="1"/>
  <c r="I48" i="93" s="1"/>
  <c r="F47" i="93"/>
  <c r="F48" i="110"/>
  <c r="F54" i="110" s="1"/>
  <c r="H35" i="132"/>
  <c r="H38" i="132" s="1"/>
  <c r="J22" i="137"/>
  <c r="G22" i="142"/>
  <c r="J22" i="142" s="1"/>
  <c r="Q17" i="132"/>
  <c r="Q20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9" i="132"/>
  <c r="Q50" i="132" s="1"/>
  <c r="F47" i="121"/>
  <c r="I48" i="132" s="1"/>
  <c r="I35" i="121"/>
  <c r="I47" i="121" s="1"/>
  <c r="I48" i="110"/>
  <c r="G35" i="141"/>
  <c r="J14" i="137"/>
  <c r="F47" i="112"/>
  <c r="I37" i="132" s="1"/>
  <c r="I41" i="112"/>
  <c r="I47" i="112" s="1"/>
  <c r="I48" i="112" s="1"/>
  <c r="G41" i="139"/>
  <c r="J41" i="139" s="1"/>
  <c r="G21" i="142"/>
  <c r="J21" i="142" s="1"/>
  <c r="I47" i="75"/>
  <c r="I48" i="75" s="1"/>
  <c r="F40" i="134"/>
  <c r="F40" i="142" s="1"/>
  <c r="I38" i="134"/>
  <c r="I38" i="142" s="1"/>
  <c r="H4" i="51"/>
  <c r="H54" i="115"/>
  <c r="H42" i="132"/>
  <c r="H44" i="132" s="1"/>
  <c r="I47" i="120"/>
  <c r="I48" i="120" s="1"/>
  <c r="I48" i="53"/>
  <c r="G36" i="138"/>
  <c r="J36" i="138" s="1"/>
  <c r="I36" i="75"/>
  <c r="I37" i="130"/>
  <c r="I40" i="122"/>
  <c r="I47" i="122" s="1"/>
  <c r="I48" i="122" s="1"/>
  <c r="F47" i="122"/>
  <c r="G24" i="137"/>
  <c r="I55" i="132"/>
  <c r="I46" i="134"/>
  <c r="I46" i="142" s="1"/>
  <c r="I40" i="125"/>
  <c r="I47" i="125" s="1"/>
  <c r="I48" i="125" s="1"/>
  <c r="G40" i="135"/>
  <c r="J40" i="135" s="1"/>
  <c r="F47" i="125"/>
  <c r="P34" i="132"/>
  <c r="P38" i="132" s="1"/>
  <c r="H51" i="96"/>
  <c r="I36" i="70"/>
  <c r="I47" i="70" s="1"/>
  <c r="I48" i="70" s="1"/>
  <c r="F47" i="70"/>
  <c r="I24" i="132" s="1"/>
  <c r="F47" i="71"/>
  <c r="I42" i="71"/>
  <c r="G42" i="137"/>
  <c r="J42" i="137" s="1"/>
  <c r="I24" i="76"/>
  <c r="I40" i="69"/>
  <c r="I47" i="69" s="1"/>
  <c r="I48" i="69" s="1"/>
  <c r="F47" i="69"/>
  <c r="G40" i="137"/>
  <c r="J40" i="137" s="1"/>
  <c r="I24" i="121"/>
  <c r="I48" i="121" s="1"/>
  <c r="H54" i="82"/>
  <c r="H54" i="110"/>
  <c r="H56" i="110" s="1"/>
  <c r="H60" i="110" s="1"/>
  <c r="I36" i="108"/>
  <c r="G36" i="137"/>
  <c r="J36" i="137" s="1"/>
  <c r="I40" i="115"/>
  <c r="I47" i="115" s="1"/>
  <c r="I48" i="115" s="1"/>
  <c r="F47" i="115"/>
  <c r="I42" i="132" s="1"/>
  <c r="I44" i="134"/>
  <c r="I44" i="142" s="1"/>
  <c r="J33" i="134"/>
  <c r="H48" i="132"/>
  <c r="H50" i="132" s="1"/>
  <c r="F48" i="121"/>
  <c r="F54" i="121" s="1"/>
  <c r="F56" i="121" s="1"/>
  <c r="F60" i="121" s="1"/>
  <c r="F62" i="121" s="1"/>
  <c r="J48" i="132" s="1"/>
  <c r="H56" i="121"/>
  <c r="H60" i="121" s="1"/>
  <c r="F62" i="82"/>
  <c r="J43" i="132" s="1"/>
  <c r="H58" i="132"/>
  <c r="J35" i="141"/>
  <c r="H5" i="51"/>
  <c r="R17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I54" i="77"/>
  <c r="I56" i="77" s="1"/>
  <c r="H54" i="111"/>
  <c r="H54" i="71"/>
  <c r="H54" i="53"/>
  <c r="H51" i="69"/>
  <c r="I51" i="69" s="1"/>
  <c r="P23" i="132"/>
  <c r="P26" i="132" s="1"/>
  <c r="H48" i="69"/>
  <c r="F48" i="120"/>
  <c r="F54" i="120" s="1"/>
  <c r="I47" i="132"/>
  <c r="R46" i="132"/>
  <c r="H8" i="51"/>
  <c r="R22" i="132"/>
  <c r="F56" i="123"/>
  <c r="F60" i="123" s="1"/>
  <c r="I54" i="123"/>
  <c r="I56" i="123" s="1"/>
  <c r="H28" i="51"/>
  <c r="R52" i="132"/>
  <c r="I40" i="96"/>
  <c r="I47" i="96" s="1"/>
  <c r="I48" i="96" s="1"/>
  <c r="F47" i="96"/>
  <c r="G40" i="139"/>
  <c r="F56" i="23"/>
  <c r="F60" i="23" s="1"/>
  <c r="I54" i="23"/>
  <c r="I56" i="23" s="1"/>
  <c r="H12" i="51"/>
  <c r="R28" i="132"/>
  <c r="R31" i="132"/>
  <c r="H15" i="51"/>
  <c r="I48" i="138"/>
  <c r="I54" i="138" s="1"/>
  <c r="I56" i="138" s="1"/>
  <c r="I60" i="138" s="1"/>
  <c r="I62" i="138" s="1"/>
  <c r="I24" i="142"/>
  <c r="I60" i="77"/>
  <c r="I51" i="137"/>
  <c r="J51" i="137" s="1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31" i="132"/>
  <c r="J15" i="51"/>
  <c r="I62" i="77"/>
  <c r="J51" i="136"/>
  <c r="F48" i="114"/>
  <c r="F54" i="114" s="1"/>
  <c r="I41" i="132"/>
  <c r="J43" i="138"/>
  <c r="J44" i="136"/>
  <c r="J36" i="136"/>
  <c r="G47" i="136"/>
  <c r="I22" i="132"/>
  <c r="H22" i="132"/>
  <c r="H26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4" i="132"/>
  <c r="H30" i="51"/>
  <c r="Q61" i="132"/>
  <c r="H62" i="76"/>
  <c r="F56" i="126"/>
  <c r="F60" i="126" s="1"/>
  <c r="I54" i="126"/>
  <c r="I56" i="126" s="1"/>
  <c r="J45" i="136"/>
  <c r="J42" i="136"/>
  <c r="J40" i="136"/>
  <c r="J37" i="136"/>
  <c r="H56" i="115"/>
  <c r="H60" i="115" s="1"/>
  <c r="Q58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3" i="132"/>
  <c r="J23" i="134"/>
  <c r="G23" i="142"/>
  <c r="J23" i="142" s="1"/>
  <c r="J18" i="132"/>
  <c r="J6" i="51"/>
  <c r="I36" i="130"/>
  <c r="I47" i="130" s="1"/>
  <c r="F47" i="130"/>
  <c r="I29" i="132"/>
  <c r="F48" i="75"/>
  <c r="F54" i="75" s="1"/>
  <c r="J37" i="138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3" i="132"/>
  <c r="H7" i="51"/>
  <c r="R19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I17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G47" i="137" l="1"/>
  <c r="I47" i="71"/>
  <c r="I48" i="71" s="1"/>
  <c r="J24" i="137"/>
  <c r="J47" i="138"/>
  <c r="J48" i="138" s="1"/>
  <c r="J54" i="138" s="1"/>
  <c r="J56" i="138" s="1"/>
  <c r="J47" i="137"/>
  <c r="J48" i="137"/>
  <c r="J54" i="137" s="1"/>
  <c r="J56" i="137" s="1"/>
  <c r="I44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6" i="132"/>
  <c r="I24" i="128"/>
  <c r="G47" i="138"/>
  <c r="G48" i="138" s="1"/>
  <c r="G54" i="138" s="1"/>
  <c r="G56" i="138" s="1"/>
  <c r="G60" i="138" s="1"/>
  <c r="F48" i="70"/>
  <c r="F54" i="70" s="1"/>
  <c r="F56" i="70" s="1"/>
  <c r="F60" i="70" s="1"/>
  <c r="F62" i="70" s="1"/>
  <c r="H56" i="82"/>
  <c r="H60" i="82" s="1"/>
  <c r="I54" i="82"/>
  <c r="I56" i="82" s="1"/>
  <c r="F48" i="71"/>
  <c r="F54" i="71" s="1"/>
  <c r="F56" i="71" s="1"/>
  <c r="F60" i="71" s="1"/>
  <c r="F62" i="71" s="1"/>
  <c r="I25" i="132"/>
  <c r="I54" i="121"/>
  <c r="I56" i="121" s="1"/>
  <c r="F48" i="69"/>
  <c r="F54" i="69" s="1"/>
  <c r="F56" i="69" s="1"/>
  <c r="F60" i="69" s="1"/>
  <c r="F62" i="69" s="1"/>
  <c r="I23" i="132"/>
  <c r="F56" i="110"/>
  <c r="F60" i="110" s="1"/>
  <c r="I54" i="110"/>
  <c r="I56" i="110" s="1"/>
  <c r="I51" i="96"/>
  <c r="I51" i="139"/>
  <c r="J51" i="139" s="1"/>
  <c r="I49" i="132"/>
  <c r="F48" i="122"/>
  <c r="F54" i="122" s="1"/>
  <c r="F48" i="93"/>
  <c r="F54" i="93" s="1"/>
  <c r="I19" i="132"/>
  <c r="I20" i="132" s="1"/>
  <c r="I48" i="76"/>
  <c r="F48" i="112"/>
  <c r="F54" i="112" s="1"/>
  <c r="H27" i="51"/>
  <c r="R49" i="132"/>
  <c r="F48" i="76"/>
  <c r="F54" i="76" s="1"/>
  <c r="I30" i="132"/>
  <c r="I32" i="132" s="1"/>
  <c r="F48" i="115"/>
  <c r="F54" i="115" s="1"/>
  <c r="I54" i="139"/>
  <c r="I56" i="139" s="1"/>
  <c r="I60" i="139" s="1"/>
  <c r="I62" i="139" s="1"/>
  <c r="I47" i="142"/>
  <c r="I48" i="142" s="1"/>
  <c r="I54" i="132"/>
  <c r="I56" i="132" s="1"/>
  <c r="F48" i="125"/>
  <c r="F54" i="125" s="1"/>
  <c r="H54" i="96"/>
  <c r="H56" i="96" s="1"/>
  <c r="H60" i="96" s="1"/>
  <c r="H62" i="96" s="1"/>
  <c r="H62" i="121"/>
  <c r="I60" i="12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5" i="132"/>
  <c r="R24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41" i="132"/>
  <c r="H21" i="51"/>
  <c r="F62" i="97"/>
  <c r="I60" i="97"/>
  <c r="F62" i="23"/>
  <c r="I60" i="23"/>
  <c r="F48" i="96"/>
  <c r="F54" i="96" s="1"/>
  <c r="I34" i="132"/>
  <c r="H48" i="130"/>
  <c r="H51" i="130"/>
  <c r="I51" i="130" s="1"/>
  <c r="P61" i="132"/>
  <c r="Q59" i="132"/>
  <c r="F56" i="124"/>
  <c r="F60" i="124" s="1"/>
  <c r="I54" i="124"/>
  <c r="I56" i="124" s="1"/>
  <c r="G62" i="136"/>
  <c r="J60" i="136"/>
  <c r="P60" i="132"/>
  <c r="H51" i="129"/>
  <c r="I51" i="129" s="1"/>
  <c r="H48" i="129"/>
  <c r="I45" i="128"/>
  <c r="G45" i="134"/>
  <c r="I41" i="128"/>
  <c r="G41" i="134"/>
  <c r="I38" i="128"/>
  <c r="G38" i="134"/>
  <c r="F56" i="75"/>
  <c r="F60" i="75" s="1"/>
  <c r="I54" i="75"/>
  <c r="I56" i="75" s="1"/>
  <c r="I61" i="132"/>
  <c r="J9" i="51"/>
  <c r="J23" i="132"/>
  <c r="R56" i="132"/>
  <c r="P59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60" i="132"/>
  <c r="F48" i="129"/>
  <c r="F54" i="129" s="1"/>
  <c r="I46" i="132"/>
  <c r="F48" i="119"/>
  <c r="F54" i="119" s="1"/>
  <c r="J40" i="141"/>
  <c r="J47" i="141" s="1"/>
  <c r="J48" i="141" s="1"/>
  <c r="J54" i="141" s="1"/>
  <c r="J56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8" i="132"/>
  <c r="I47" i="134"/>
  <c r="I48" i="134" s="1"/>
  <c r="I24" i="130"/>
  <c r="I48" i="130" s="1"/>
  <c r="J24" i="142"/>
  <c r="Q60" i="132"/>
  <c r="H59" i="132"/>
  <c r="I58" i="132"/>
  <c r="F48" i="127"/>
  <c r="F54" i="127" s="1"/>
  <c r="L18" i="132"/>
  <c r="L43" i="132"/>
  <c r="F48" i="130"/>
  <c r="F54" i="130" s="1"/>
  <c r="H61" i="132"/>
  <c r="I36" i="128"/>
  <c r="F47" i="128"/>
  <c r="G36" i="134"/>
  <c r="H32" i="51"/>
  <c r="R58" i="132"/>
  <c r="H62" i="115"/>
  <c r="I60" i="126"/>
  <c r="F62" i="126"/>
  <c r="R30" i="132"/>
  <c r="H14" i="51"/>
  <c r="F56" i="114"/>
  <c r="F60" i="114" s="1"/>
  <c r="I54" i="114"/>
  <c r="I56" i="114" s="1"/>
  <c r="G15" i="51"/>
  <c r="I15" i="51" s="1"/>
  <c r="L31" i="132"/>
  <c r="S31" i="132"/>
  <c r="T31" i="132" s="1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I26" i="132" l="1"/>
  <c r="Q62" i="132"/>
  <c r="Q64" i="132" s="1"/>
  <c r="G62" i="138"/>
  <c r="J62" i="138" s="1"/>
  <c r="J60" i="138"/>
  <c r="J60" i="137"/>
  <c r="I54" i="70"/>
  <c r="I56" i="70" s="1"/>
  <c r="I60" i="70"/>
  <c r="H16" i="51"/>
  <c r="R34" i="132"/>
  <c r="I47" i="128"/>
  <c r="I48" i="128" s="1"/>
  <c r="F56" i="125"/>
  <c r="F60" i="125" s="1"/>
  <c r="I54" i="125"/>
  <c r="I56" i="125" s="1"/>
  <c r="J11" i="51"/>
  <c r="J25" i="132"/>
  <c r="L25" i="132" s="1"/>
  <c r="F56" i="112"/>
  <c r="F60" i="112" s="1"/>
  <c r="I54" i="112"/>
  <c r="I56" i="112" s="1"/>
  <c r="H62" i="82"/>
  <c r="I60" i="82"/>
  <c r="J36" i="132"/>
  <c r="L36" i="132" s="1"/>
  <c r="J22" i="51"/>
  <c r="J18" i="51"/>
  <c r="J32" i="51"/>
  <c r="J28" i="51"/>
  <c r="I38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50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60" i="132" s="1"/>
  <c r="H26" i="51"/>
  <c r="R48" i="132"/>
  <c r="I62" i="121"/>
  <c r="G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2" i="132"/>
  <c r="P64" i="132" s="1"/>
  <c r="H62" i="69"/>
  <c r="I60" i="69"/>
  <c r="F62" i="120"/>
  <c r="I60" i="120"/>
  <c r="F56" i="96"/>
  <c r="F60" i="96" s="1"/>
  <c r="I54" i="96"/>
  <c r="I56" i="96" s="1"/>
  <c r="J16" i="132"/>
  <c r="J4" i="51"/>
  <c r="I62" i="23"/>
  <c r="J40" i="132"/>
  <c r="J20" i="51"/>
  <c r="J26" i="51"/>
  <c r="J24" i="51"/>
  <c r="J30" i="51"/>
  <c r="I62" i="113"/>
  <c r="J34" i="51"/>
  <c r="I62" i="123"/>
  <c r="J52" i="132"/>
  <c r="H54" i="130"/>
  <c r="H56" i="130" s="1"/>
  <c r="H60" i="130" s="1"/>
  <c r="H62" i="130" s="1"/>
  <c r="J62" i="137"/>
  <c r="J28" i="132"/>
  <c r="I62" i="97"/>
  <c r="J12" i="51"/>
  <c r="I62" i="140"/>
  <c r="J60" i="140"/>
  <c r="F62" i="114"/>
  <c r="I60" i="114"/>
  <c r="I62" i="126"/>
  <c r="J55" i="132"/>
  <c r="J36" i="134"/>
  <c r="G47" i="134"/>
  <c r="G36" i="142"/>
  <c r="F56" i="130"/>
  <c r="F60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60" i="132"/>
  <c r="J46" i="134"/>
  <c r="G46" i="142"/>
  <c r="J46" i="142" s="1"/>
  <c r="L23" i="132"/>
  <c r="F62" i="75"/>
  <c r="I60" i="75"/>
  <c r="J62" i="136"/>
  <c r="F62" i="124"/>
  <c r="I60" i="124"/>
  <c r="H62" i="132"/>
  <c r="H64" i="132" s="1"/>
  <c r="H54" i="128"/>
  <c r="H56" i="128" s="1"/>
  <c r="H60" i="128" s="1"/>
  <c r="H62" i="128" s="1"/>
  <c r="J24" i="132"/>
  <c r="I62" i="70"/>
  <c r="J10" i="51"/>
  <c r="R32" i="132"/>
  <c r="R42" i="132"/>
  <c r="H22" i="51"/>
  <c r="I59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R61" i="132"/>
  <c r="F48" i="128"/>
  <c r="F54" i="128" s="1"/>
  <c r="H34" i="51" l="1"/>
  <c r="I54" i="130"/>
  <c r="I56" i="130" s="1"/>
  <c r="I26" i="51"/>
  <c r="I62" i="132"/>
  <c r="I64" i="132" s="1"/>
  <c r="F62" i="112"/>
  <c r="I60" i="112"/>
  <c r="I60" i="122"/>
  <c r="F62" i="122"/>
  <c r="F62" i="115"/>
  <c r="I60" i="115"/>
  <c r="F62" i="76"/>
  <c r="I60" i="76"/>
  <c r="J35" i="132"/>
  <c r="J17" i="51"/>
  <c r="I62" i="110"/>
  <c r="G17" i="51" s="1"/>
  <c r="I17" i="51" s="1"/>
  <c r="F62" i="125"/>
  <c r="I60" i="125"/>
  <c r="F62" i="93"/>
  <c r="I60" i="93"/>
  <c r="H23" i="51"/>
  <c r="R43" i="132"/>
  <c r="R44" i="132" s="1"/>
  <c r="I62" i="82"/>
  <c r="G23" i="51" s="1"/>
  <c r="I54" i="129"/>
  <c r="I56" i="129" s="1"/>
  <c r="R50" i="132"/>
  <c r="S48" i="132"/>
  <c r="T48" i="132" s="1"/>
  <c r="H35" i="51"/>
  <c r="J60" i="139"/>
  <c r="G62" i="139"/>
  <c r="J62" i="139" s="1"/>
  <c r="G48" i="134"/>
  <c r="G54" i="134" s="1"/>
  <c r="G56" i="134" s="1"/>
  <c r="G60" i="134" s="1"/>
  <c r="G62" i="134" s="1"/>
  <c r="J62" i="140"/>
  <c r="H18" i="51"/>
  <c r="R36" i="132"/>
  <c r="I62" i="111"/>
  <c r="R25" i="132"/>
  <c r="I62" i="71"/>
  <c r="H11" i="51"/>
  <c r="R18" i="132"/>
  <c r="I62" i="53"/>
  <c r="H6" i="51"/>
  <c r="H9" i="51"/>
  <c r="R23" i="132"/>
  <c r="I62" i="69"/>
  <c r="J47" i="132"/>
  <c r="I62" i="120"/>
  <c r="G12" i="51"/>
  <c r="I12" i="51" s="1"/>
  <c r="G28" i="51"/>
  <c r="I28" i="51" s="1"/>
  <c r="G20" i="51"/>
  <c r="I20" i="51" s="1"/>
  <c r="G4" i="51"/>
  <c r="I4" i="51" s="1"/>
  <c r="L16" i="132"/>
  <c r="S16" i="132"/>
  <c r="T16" i="132" s="1"/>
  <c r="F62" i="96"/>
  <c r="I60" i="96"/>
  <c r="S28" i="132"/>
  <c r="T28" i="132" s="1"/>
  <c r="L28" i="132"/>
  <c r="L52" i="132"/>
  <c r="S52" i="132"/>
  <c r="T52" i="132" s="1"/>
  <c r="S40" i="132"/>
  <c r="T40" i="132" s="1"/>
  <c r="L40" i="132"/>
  <c r="F56" i="128"/>
  <c r="F60" i="128" s="1"/>
  <c r="I54" i="128"/>
  <c r="I56" i="128" s="1"/>
  <c r="J51" i="134"/>
  <c r="I51" i="142"/>
  <c r="G10" i="51"/>
  <c r="I10" i="51" s="1"/>
  <c r="R59" i="132"/>
  <c r="H33" i="51"/>
  <c r="J53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41" i="132"/>
  <c r="J31" i="51"/>
  <c r="J35" i="51"/>
  <c r="J47" i="134"/>
  <c r="J48" i="134" s="1"/>
  <c r="J17" i="132"/>
  <c r="J5" i="51"/>
  <c r="I62" i="24"/>
  <c r="L24" i="132"/>
  <c r="S24" i="132"/>
  <c r="T24" i="132" s="1"/>
  <c r="J29" i="132"/>
  <c r="I62" i="75"/>
  <c r="J13" i="51"/>
  <c r="F62" i="129"/>
  <c r="I60" i="129"/>
  <c r="F62" i="119"/>
  <c r="I60" i="119"/>
  <c r="J22" i="132"/>
  <c r="I62" i="108"/>
  <c r="J8" i="51"/>
  <c r="F62" i="130"/>
  <c r="I60" i="130"/>
  <c r="L55" i="132"/>
  <c r="S55" i="132"/>
  <c r="T55" i="132" s="1"/>
  <c r="I54" i="134"/>
  <c r="I56" i="134" s="1"/>
  <c r="I60" i="134" s="1"/>
  <c r="I62" i="134" s="1"/>
  <c r="J54" i="134" l="1"/>
  <c r="J56" i="134" s="1"/>
  <c r="J30" i="132"/>
  <c r="J32" i="132" s="1"/>
  <c r="J14" i="51"/>
  <c r="I62" i="76"/>
  <c r="G14" i="51" s="1"/>
  <c r="I14" i="51" s="1"/>
  <c r="J7" i="51"/>
  <c r="J19" i="132"/>
  <c r="J20" i="132" s="1"/>
  <c r="I62" i="93"/>
  <c r="G7" i="51" s="1"/>
  <c r="I7" i="51" s="1"/>
  <c r="J42" i="132"/>
  <c r="I62" i="115"/>
  <c r="G22" i="51" s="1"/>
  <c r="I22" i="51" s="1"/>
  <c r="I62" i="122"/>
  <c r="G27" i="51" s="1"/>
  <c r="I27" i="51" s="1"/>
  <c r="J49" i="132"/>
  <c r="I23" i="51"/>
  <c r="J54" i="132"/>
  <c r="J56" i="132" s="1"/>
  <c r="I62" i="125"/>
  <c r="G30" i="51" s="1"/>
  <c r="I30" i="51" s="1"/>
  <c r="S43" i="132"/>
  <c r="T43" i="132" s="1"/>
  <c r="L35" i="132"/>
  <c r="S35" i="132"/>
  <c r="T35" i="132" s="1"/>
  <c r="J29" i="51"/>
  <c r="J23" i="51"/>
  <c r="I62" i="112"/>
  <c r="G19" i="51" s="1"/>
  <c r="I19" i="51" s="1"/>
  <c r="J33" i="51"/>
  <c r="J19" i="51"/>
  <c r="J37" i="132"/>
  <c r="G18" i="51"/>
  <c r="I18" i="51" s="1"/>
  <c r="S36" i="132"/>
  <c r="T36" i="132" s="1"/>
  <c r="R38" i="132"/>
  <c r="G11" i="51"/>
  <c r="I11" i="51" s="1"/>
  <c r="S25" i="132"/>
  <c r="T25" i="132" s="1"/>
  <c r="G6" i="51"/>
  <c r="I6" i="51" s="1"/>
  <c r="R20" i="132"/>
  <c r="S18" i="132"/>
  <c r="T18" i="132" s="1"/>
  <c r="R26" i="132"/>
  <c r="S23" i="132"/>
  <c r="T23" i="132" s="1"/>
  <c r="G9" i="51"/>
  <c r="I9" i="51" s="1"/>
  <c r="G25" i="51"/>
  <c r="I25" i="51" s="1"/>
  <c r="L47" i="132"/>
  <c r="S47" i="132"/>
  <c r="T47" i="132" s="1"/>
  <c r="I62" i="96"/>
  <c r="J16" i="51"/>
  <c r="J34" i="132"/>
  <c r="J62" i="134"/>
  <c r="G62" i="142"/>
  <c r="J61" i="132"/>
  <c r="I62" i="130"/>
  <c r="G8" i="51"/>
  <c r="I8" i="51" s="1"/>
  <c r="L29" i="132"/>
  <c r="S29" i="132"/>
  <c r="T29" i="132" s="1"/>
  <c r="G5" i="51"/>
  <c r="I5" i="51" s="1"/>
  <c r="L17" i="132"/>
  <c r="S17" i="132"/>
  <c r="T17" i="132" s="1"/>
  <c r="G21" i="51"/>
  <c r="I21" i="51" s="1"/>
  <c r="G29" i="51"/>
  <c r="J51" i="142"/>
  <c r="I54" i="142"/>
  <c r="I56" i="142" s="1"/>
  <c r="I60" i="142" s="1"/>
  <c r="I62" i="142" s="1"/>
  <c r="J60" i="134"/>
  <c r="L22" i="132"/>
  <c r="S22" i="132"/>
  <c r="T22" i="132" s="1"/>
  <c r="J26" i="132"/>
  <c r="J46" i="132"/>
  <c r="I62" i="119"/>
  <c r="J60" i="132"/>
  <c r="I62" i="129"/>
  <c r="G13" i="51"/>
  <c r="I13" i="51" s="1"/>
  <c r="L41" i="132"/>
  <c r="S41" i="132"/>
  <c r="T41" i="132" s="1"/>
  <c r="G56" i="142"/>
  <c r="J58" i="132"/>
  <c r="I62" i="127"/>
  <c r="L53" i="132"/>
  <c r="S53" i="132"/>
  <c r="T53" i="132" s="1"/>
  <c r="R62" i="132"/>
  <c r="F62" i="128"/>
  <c r="I60" i="128"/>
  <c r="L42" i="132" l="1"/>
  <c r="S42" i="132"/>
  <c r="T42" i="132" s="1"/>
  <c r="J44" i="132"/>
  <c r="S19" i="132"/>
  <c r="T19" i="132" s="1"/>
  <c r="L19" i="132"/>
  <c r="L37" i="132"/>
  <c r="S37" i="132"/>
  <c r="T37" i="132" s="1"/>
  <c r="L54" i="132"/>
  <c r="S54" i="132"/>
  <c r="T54" i="132" s="1"/>
  <c r="S49" i="132"/>
  <c r="T49" i="132" s="1"/>
  <c r="L49" i="132"/>
  <c r="L30" i="132"/>
  <c r="S30" i="132"/>
  <c r="T30" i="132" s="1"/>
  <c r="I29" i="51"/>
  <c r="L34" i="132"/>
  <c r="J38" i="132"/>
  <c r="S34" i="132"/>
  <c r="T34" i="132" s="1"/>
  <c r="G16" i="51"/>
  <c r="I16" i="51" s="1"/>
  <c r="J59" i="132"/>
  <c r="J62" i="132" s="1"/>
  <c r="S62" i="132" s="1"/>
  <c r="T62" i="132" s="1"/>
  <c r="I62" i="128"/>
  <c r="G32" i="51"/>
  <c r="I32" i="51" s="1"/>
  <c r="J56" i="142"/>
  <c r="G60" i="142"/>
  <c r="J60" i="142" s="1"/>
  <c r="G24" i="51"/>
  <c r="I24" i="51" s="1"/>
  <c r="R64" i="132"/>
  <c r="S56" i="132"/>
  <c r="T56" i="132" s="1"/>
  <c r="L58" i="132"/>
  <c r="S58" i="132"/>
  <c r="T58" i="132" s="1"/>
  <c r="L60" i="132"/>
  <c r="S60" i="132"/>
  <c r="T60" i="132" s="1"/>
  <c r="L46" i="132"/>
  <c r="J50" i="132"/>
  <c r="S46" i="132"/>
  <c r="T46" i="132" s="1"/>
  <c r="S26" i="132"/>
  <c r="T26" i="132" s="1"/>
  <c r="S20" i="132"/>
  <c r="T20" i="132" s="1"/>
  <c r="S61" i="132"/>
  <c r="T61" i="132" s="1"/>
  <c r="L61" i="132"/>
  <c r="J54" i="142"/>
  <c r="G34" i="51"/>
  <c r="I34" i="51" s="1"/>
  <c r="S32" i="132"/>
  <c r="T32" i="132" s="1"/>
  <c r="G35" i="51"/>
  <c r="I35" i="51" s="1"/>
  <c r="J62" i="142"/>
  <c r="S44" i="132" l="1"/>
  <c r="T44" i="132" s="1"/>
  <c r="J64" i="132"/>
  <c r="S38" i="132"/>
  <c r="T38" i="132" s="1"/>
  <c r="S50" i="132"/>
  <c r="T50" i="132" s="1"/>
  <c r="S59" i="132"/>
  <c r="T59" i="132" s="1"/>
  <c r="L59" i="132"/>
  <c r="G33" i="51"/>
  <c r="I33" i="51" s="1"/>
  <c r="S64" i="132" l="1"/>
  <c r="T64" i="132" s="1"/>
  <c r="L64" i="132"/>
  <c r="K64" i="132" s="1"/>
  <c r="M61" i="132" l="1"/>
  <c r="N61" i="132" s="1"/>
  <c r="O61" i="132" s="1"/>
  <c r="M59" i="132"/>
  <c r="N59" i="132" s="1"/>
  <c r="O59" i="132" s="1"/>
  <c r="M49" i="132"/>
  <c r="N49" i="132" s="1"/>
  <c r="O49" i="132" s="1"/>
  <c r="M17" i="132"/>
  <c r="N17" i="132" s="1"/>
  <c r="O17" i="132" s="1"/>
  <c r="M23" i="132"/>
  <c r="N23" i="132" s="1"/>
  <c r="O23" i="132" s="1"/>
  <c r="M58" i="132"/>
  <c r="N58" i="132" s="1"/>
  <c r="M47" i="132"/>
  <c r="N47" i="132" s="1"/>
  <c r="O47" i="132" s="1"/>
  <c r="M25" i="132"/>
  <c r="N25" i="132" s="1"/>
  <c r="O25" i="132" s="1"/>
  <c r="M43" i="132"/>
  <c r="N43" i="132" s="1"/>
  <c r="O43" i="132" s="1"/>
  <c r="M54" i="132"/>
  <c r="N54" i="132" s="1"/>
  <c r="O54" i="132" s="1"/>
  <c r="M18" i="132"/>
  <c r="N18" i="132" s="1"/>
  <c r="O18" i="132" s="1"/>
  <c r="M22" i="132"/>
  <c r="N22" i="132" s="1"/>
  <c r="M60" i="132"/>
  <c r="N60" i="132" s="1"/>
  <c r="O60" i="132" s="1"/>
  <c r="M55" i="132"/>
  <c r="N55" i="132" s="1"/>
  <c r="O55" i="132" s="1"/>
  <c r="M46" i="132"/>
  <c r="N46" i="132" s="1"/>
  <c r="M52" i="132"/>
  <c r="N52" i="132" s="1"/>
  <c r="M42" i="132"/>
  <c r="N42" i="132" s="1"/>
  <c r="O42" i="132" s="1"/>
  <c r="M37" i="132"/>
  <c r="N37" i="132" s="1"/>
  <c r="O37" i="132" s="1"/>
  <c r="M31" i="132"/>
  <c r="N31" i="132" s="1"/>
  <c r="O31" i="132" s="1"/>
  <c r="M53" i="132"/>
  <c r="N53" i="132" s="1"/>
  <c r="O53" i="132" s="1"/>
  <c r="M19" i="132"/>
  <c r="N19" i="132" s="1"/>
  <c r="O19" i="132" s="1"/>
  <c r="M36" i="132"/>
  <c r="N36" i="132" s="1"/>
  <c r="O36" i="132" s="1"/>
  <c r="M28" i="132"/>
  <c r="N28" i="132" s="1"/>
  <c r="M29" i="132"/>
  <c r="N29" i="132" s="1"/>
  <c r="O29" i="132" s="1"/>
  <c r="M41" i="132"/>
  <c r="N41" i="132" s="1"/>
  <c r="O41" i="132" s="1"/>
  <c r="M48" i="132"/>
  <c r="N48" i="132" s="1"/>
  <c r="O48" i="132" s="1"/>
  <c r="M16" i="132"/>
  <c r="N16" i="132" s="1"/>
  <c r="M24" i="132"/>
  <c r="N24" i="132" s="1"/>
  <c r="O24" i="132" s="1"/>
  <c r="M30" i="132"/>
  <c r="N30" i="132" s="1"/>
  <c r="O30" i="132" s="1"/>
  <c r="M40" i="132"/>
  <c r="N40" i="132" s="1"/>
  <c r="M34" i="132"/>
  <c r="N34" i="132" s="1"/>
  <c r="M35" i="132"/>
  <c r="N35" i="132" s="1"/>
  <c r="O35" i="132" s="1"/>
  <c r="N38" i="132" l="1"/>
  <c r="O34" i="132"/>
  <c r="O38" i="132" s="1"/>
  <c r="O16" i="132"/>
  <c r="O20" i="132" s="1"/>
  <c r="N20" i="132"/>
  <c r="O28" i="132"/>
  <c r="O32" i="132" s="1"/>
  <c r="N32" i="132"/>
  <c r="N50" i="132"/>
  <c r="O46" i="132"/>
  <c r="O50" i="132" s="1"/>
  <c r="O40" i="132"/>
  <c r="O44" i="132" s="1"/>
  <c r="N44" i="132"/>
  <c r="N56" i="132"/>
  <c r="O52" i="132"/>
  <c r="O56" i="132" s="1"/>
  <c r="N26" i="132"/>
  <c r="O22" i="132"/>
  <c r="O26" i="132" s="1"/>
  <c r="N62" i="132"/>
  <c r="O58" i="132"/>
  <c r="O62" i="132" s="1"/>
  <c r="N64" i="132" l="1"/>
  <c r="M64" i="132" s="1"/>
  <c r="O64" i="1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 Francesco</author>
    <author xml:space="preserve"> </author>
    <author>pedicini</author>
    <author>User</author>
  </authors>
  <commentList>
    <comment ref="F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 xr:uid="{00000000-0006-0000-0300-000006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1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  <author>User</author>
  </authors>
  <commentList>
    <comment ref="D7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A3" authorId="0" shapeId="0" xr:uid="{00000000-0006-0000-2C00-000001000000}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4" authorId="0" shapeId="0" xr:uid="{00000000-0006-0000-2D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2E00-000001000000}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User</author>
  </authors>
  <commentList>
    <comment ref="D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<sst xmlns="http://schemas.openxmlformats.org/spreadsheetml/2006/main" count="2804" uniqueCount="231">
  <si>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</si>
  <si>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</si>
  <si>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</si>
  <si>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</si>
  <si>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</si>
  <si>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</si>
  <si>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</si>
  <si>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</si>
  <si>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</si>
  <si>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</si>
  <si>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</si>
  <si>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</si>
  <si>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</si>
  <si>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</si>
  <si>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</si>
  <si>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</si>
  <si>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</si>
  <si>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</si>
  <si>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</si>
  <si>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</si>
  <si>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</si>
  <si>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</si>
  <si>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</si>
  <si>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</si>
  <si>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</si>
  <si>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</si>
  <si>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</si>
  <si>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</si>
  <si>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</si>
  <si>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</si>
  <si>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</si>
  <si>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</si>
  <si>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</si>
  <si>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</si>
  <si>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</si>
  <si>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</si>
  <si>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</si>
  <si>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</si>
  <si>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</si>
  <si>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</si>
  <si>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</si>
  <si>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</si>
  <si>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</si>
  <si>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</si>
  <si>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</si>
  <si>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</si>
  <si>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</si>
  <si>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</si>
  <si>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</si>
  <si>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</si>
  <si>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</si>
  <si>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</si>
  <si>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</si>
  <si>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</si>
  <si>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</si>
  <si>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</si>
  <si>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</si>
  <si>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</si>
  <si>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</si>
  <si>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</si>
  <si>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</si>
  <si>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</si>
  <si>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</si>
  <si>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</si>
  <si>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</si>
  <si>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</si>
  <si>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</si>
  <si>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</si>
  <si>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</si>
  <si>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</si>
  <si>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</si>
  <si>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</si>
  <si>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</si>
  <si>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</si>
  <si>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</si>
  <si>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</si>
  <si>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</si>
  <si>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</si>
  <si>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</si>
  <si>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</si>
  <si>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</si>
  <si>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</si>
  <si>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</si>
  <si>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</si>
  <si>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</si>
  <si>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</si>
  <si>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</si>
  <si>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</si>
  <si>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</si>
  <si>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</si>
  <si>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</si>
  <si>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</si>
  <si>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</si>
  <si>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</si>
  <si>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</si>
  <si>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</si>
  <si>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</si>
  <si>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</si>
  <si>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</si>
  <si>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</si>
  <si>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</si>
  <si>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</si>
  <si>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</si>
  <si>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</si>
  <si>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</si>
  <si>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</si>
  <si>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</si>
  <si>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</si>
  <si>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</si>
  <si>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</si>
  <si>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</si>
  <si>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</si>
  <si>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</si>
  <si>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</si>
  <si>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</si>
  <si>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</si>
  <si>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</si>
  <si>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</si>
  <si>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</si>
  <si>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</si>
  <si>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</si>
  <si>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</si>
  <si>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</si>
  <si>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</si>
  <si>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</si>
  <si>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</si>
  <si>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</si>
  <si>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</si>
  <si>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</si>
  <si>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</si>
  <si>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</si>
  <si>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</si>
  <si>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</si>
  <si>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</si>
  <si>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</si>
  <si>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</si>
  <si>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</si>
  <si>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</si>
  <si>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</si>
  <si>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</si>
  <si>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</si>
  <si>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</si>
  <si>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</si>
  <si>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</si>
  <si>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</si>
  <si>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</si>
  <si>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</si>
  <si>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</si>
  <si>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</si>
  <si>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</si>
  <si>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</si>
  <si>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</si>
  <si>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</si>
  <si>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</si>
  <si>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</si>
  <si>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</si>
  <si>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</si>
  <si>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</si>
  <si>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</si>
  <si>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</si>
  <si>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</si>
  <si>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</si>
  <si>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</si>
  <si>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</si>
  <si>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</si>
  <si>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</si>
  <si>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</si>
  <si>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</si>
  <si>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</si>
  <si>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</si>
  <si>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</si>
  <si>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</si>
  <si>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</si>
  <si>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</si>
  <si>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</si>
  <si>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</si>
  <si>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</si>
  <si>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</si>
  <si>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</si>
  <si>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</si>
  <si>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</si>
  <si>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</si>
  <si>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</si>
  <si>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</si>
  <si>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</si>
  <si>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</si>
  <si>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</si>
  <si>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</si>
  <si>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</si>
  <si>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</si>
  <si>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</si>
  <si>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</si>
  <si>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</si>
  <si>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</si>
  <si>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</si>
  <si>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</si>
  <si>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</si>
  <si>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</si>
  <si>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</si>
  <si>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</si>
  <si>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</si>
  <si>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</si>
  <si>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t>All. 4 Offerta Economica Bando</t>
  </si>
  <si>
    <t xml:space="preserve">DI SEGUITO (IN ROSSO) SI RIPORTA LA NOTA AGGIUNTIVA PER UNIVERSITA'/DIPARTIMENTI  E ENTI PUBBLICI DI RICERCA : </t>
  </si>
  <si>
    <t>Organismi di Ricerca</t>
  </si>
  <si>
    <t>ESEMPIO</t>
  </si>
  <si>
    <t>Grandi Imprese </t>
  </si>
  <si>
    <t>Media Impresa </t>
  </si>
  <si>
    <t>Ricerca fondamentale </t>
  </si>
  <si>
    <t>100% </t>
  </si>
  <si>
    <t>Ricerca industriale </t>
  </si>
  <si>
    <t>50% </t>
  </si>
  <si>
    <t>60% </t>
  </si>
  <si>
    <t>70% </t>
  </si>
  <si>
    <t>65% </t>
  </si>
  <si>
    <t>75% </t>
  </si>
  <si>
    <t>80% </t>
  </si>
  <si>
    <t>55% </t>
  </si>
  <si>
    <t>Sviluppo sperimentale </t>
  </si>
  <si>
    <t>25% </t>
  </si>
  <si>
    <t>35% </t>
  </si>
  <si>
    <t>45% </t>
  </si>
  <si>
    <t>Sviluppo sperimentale nei casi di cui all’art. 25 co. 6 lett. b) del Regolamento </t>
  </si>
  <si>
    <t>40% </t>
  </si>
  <si>
    <t>Sviluppo sperimentale nei casi di cui all’art. 25 co. 6 lett. c) del Regolamento </t>
  </si>
  <si>
    <t>30% </t>
  </si>
  <si>
    <t>Sviluppo sperimentale nei casi di cui all’art. 25 co. 6 lett. d) del Regolamento</t>
  </si>
  <si>
    <t xml:space="preserve">Piccola Impresa  e 
Micro Impresa </t>
  </si>
  <si>
    <t>Ricerca industriale nei casi di cui all’art.25 co. 6 lett. b) del Regolamento </t>
  </si>
  <si>
    <t>Ricerca industriale nei casi di cui all’art.25 co. 6 lett. c) del Regolamento </t>
  </si>
  <si>
    <t>Ricerca industriale nei casi di cui all’art.25 co. 6 lett. d) del Regolamento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</si>
</sst>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2"/>
      <color indexed="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7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2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2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1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1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2" fontId="13" fillId="0" borderId="39" xfId="38" applyNumberFormat="1" applyFont="1" applyFill="1" applyBorder="1"/>
    <xf numFmtId="172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1" fontId="8" fillId="26" borderId="36" xfId="0" applyNumberFormat="1" applyFont="1" applyFill="1" applyBorder="1" applyAlignment="1" applyProtection="1">
      <alignment horizontal="right"/>
      <protection hidden="1"/>
    </xf>
    <xf numFmtId="171" fontId="8" fillId="26" borderId="27" xfId="0" applyNumberFormat="1" applyFont="1" applyFill="1" applyBorder="1" applyAlignment="1" applyProtection="1">
      <alignment horizontal="right"/>
      <protection hidden="1"/>
    </xf>
    <xf numFmtId="171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9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4" fontId="7" fillId="0" borderId="27" xfId="47" applyFont="1" applyFill="1" applyBorder="1" applyAlignment="1" applyProtection="1">
      <alignment wrapText="1"/>
    </xf>
    <xf numFmtId="164" fontId="7" fillId="0" borderId="23" xfId="47" applyFont="1" applyFill="1" applyBorder="1" applyAlignment="1" applyProtection="1">
      <alignment wrapText="1"/>
    </xf>
    <xf numFmtId="164" fontId="57" fillId="0" borderId="83" xfId="40" applyNumberFormat="1" applyFont="1" applyBorder="1" applyAlignment="1" applyProtection="1">
      <alignment wrapText="1"/>
    </xf>
    <xf numFmtId="16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4" fontId="7" fillId="0" borderId="57" xfId="47" applyFont="1" applyFill="1" applyBorder="1" applyAlignment="1" applyProtection="1">
      <alignment wrapText="1"/>
    </xf>
    <xf numFmtId="16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4" fontId="7" fillId="0" borderId="34" xfId="47" applyFont="1" applyFill="1" applyBorder="1" applyAlignment="1" applyProtection="1">
      <alignment wrapText="1"/>
    </xf>
    <xf numFmtId="16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4" fontId="73" fillId="0" borderId="40" xfId="40" applyNumberFormat="1" applyFont="1" applyBorder="1" applyAlignment="1" applyProtection="1">
      <alignment vertical="center"/>
    </xf>
    <xf numFmtId="164" fontId="73" fillId="0" borderId="83" xfId="40" applyNumberFormat="1" applyFont="1" applyBorder="1" applyAlignment="1" applyProtection="1">
      <alignment vertical="center"/>
    </xf>
    <xf numFmtId="170" fontId="73" fillId="0" borderId="40" xfId="43" applyNumberFormat="1" applyFont="1" applyBorder="1" applyAlignment="1" applyProtection="1">
      <alignment vertical="center"/>
    </xf>
    <xf numFmtId="16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4" fontId="87" fillId="0" borderId="27" xfId="47" applyFont="1" applyFill="1" applyBorder="1" applyAlignment="1" applyProtection="1">
      <alignment wrapText="1"/>
    </xf>
    <xf numFmtId="16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4" fontId="90" fillId="0" borderId="40" xfId="40" applyNumberFormat="1" applyFont="1" applyBorder="1" applyAlignment="1" applyProtection="1">
      <alignment vertical="center"/>
    </xf>
    <xf numFmtId="16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9" fontId="87" fillId="0" borderId="57" xfId="41" applyNumberFormat="1" applyFont="1" applyFill="1" applyBorder="1" applyProtection="1"/>
    <xf numFmtId="166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6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6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6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9" fontId="45" fillId="0" borderId="0" xfId="43" applyFont="1" applyAlignment="1" applyProtection="1">
      <alignment horizontal="center"/>
    </xf>
    <xf numFmtId="9" fontId="57" fillId="0" borderId="42" xfId="43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45" fillId="0" borderId="108" xfId="40" applyBorder="1" applyAlignment="1" applyProtection="1">
      <alignment horizontal="center"/>
    </xf>
    <xf numFmtId="0" fontId="45" fillId="0" borderId="38" xfId="40" applyBorder="1" applyAlignment="1" applyProtection="1">
      <alignment horizontal="center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65" fillId="0" borderId="17" xfId="40" applyFont="1" applyBorder="1" applyAlignment="1" applyProtection="1">
      <alignment horizontal="center" vertical="center"/>
    </xf>
    <xf numFmtId="0" fontId="65" fillId="0" borderId="19" xfId="40" applyFont="1" applyBorder="1" applyAlignment="1" applyProtection="1">
      <alignment horizontal="center" vertical="center"/>
    </xf>
    <xf numFmtId="0" fontId="57" fillId="0" borderId="98" xfId="40" applyFont="1" applyBorder="1" applyAlignment="1" applyProtection="1">
      <alignment horizontal="center" vertical="center" wrapText="1"/>
    </xf>
    <xf numFmtId="0" fontId="57" fillId="0" borderId="109" xfId="40" applyFont="1" applyBorder="1" applyAlignment="1" applyProtection="1">
      <alignment horizontal="center" vertical="center" wrapText="1"/>
    </xf>
    <xf numFmtId="0" fontId="45" fillId="24" borderId="27" xfId="40" applyFont="1" applyFill="1" applyBorder="1" applyAlignment="1" applyProtection="1">
      <alignment horizontal="center"/>
      <protection locked="0"/>
    </xf>
    <xf numFmtId="0" fontId="97" fillId="0" borderId="110" xfId="0" applyFont="1" applyBorder="1" applyAlignment="1">
      <alignment horizontal="center" vertical="center" wrapText="1"/>
    </xf>
    <xf numFmtId="0" fontId="97" fillId="0" borderId="111" xfId="0" applyFont="1" applyBorder="1" applyAlignment="1">
      <alignment horizontal="center" vertical="center" wrapText="1"/>
    </xf>
    <xf numFmtId="0" fontId="96" fillId="0" borderId="112" xfId="40" applyFont="1" applyBorder="1" applyAlignment="1" applyProtection="1">
      <alignment horizontal="center"/>
    </xf>
    <xf numFmtId="0" fontId="96" fillId="0" borderId="44" xfId="40" applyFont="1" applyBorder="1" applyAlignment="1" applyProtection="1">
      <alignment horizontal="center"/>
    </xf>
    <xf numFmtId="0" fontId="96" fillId="0" borderId="115" xfId="40" applyFont="1" applyBorder="1" applyAlignment="1" applyProtection="1">
      <alignment horizontal="center"/>
    </xf>
    <xf numFmtId="0" fontId="97" fillId="0" borderId="117" xfId="0" applyFont="1" applyBorder="1" applyAlignment="1">
      <alignment horizontal="center" vertical="center" wrapText="1"/>
    </xf>
    <xf numFmtId="0" fontId="45" fillId="0" borderId="40" xfId="40" applyBorder="1" applyAlignment="1" applyProtection="1">
      <alignment horizontal="center"/>
    </xf>
    <xf numFmtId="0" fontId="66" fillId="33" borderId="60" xfId="40" applyFont="1" applyFill="1" applyBorder="1" applyAlignment="1" applyProtection="1">
      <alignment horizontal="center" vertical="center" wrapText="1"/>
    </xf>
    <xf numFmtId="0" fontId="65" fillId="0" borderId="54" xfId="40" applyFont="1" applyBorder="1" applyAlignment="1" applyProtection="1">
      <alignment horizontal="center" vertical="center"/>
    </xf>
    <xf numFmtId="0" fontId="65" fillId="0" borderId="106" xfId="40" applyFont="1" applyBorder="1" applyAlignment="1" applyProtection="1">
      <alignment horizontal="center" vertical="center"/>
    </xf>
    <xf numFmtId="0" fontId="65" fillId="0" borderId="15" xfId="40" applyFont="1" applyBorder="1" applyAlignment="1" applyProtection="1">
      <alignment horizontal="center" vertical="center"/>
    </xf>
    <xf numFmtId="0" fontId="65" fillId="0" borderId="20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center" vertical="center" wrapText="1"/>
      <protection locked="0"/>
    </xf>
    <xf numFmtId="0" fontId="7" fillId="24" borderId="16" xfId="40" applyFont="1" applyFill="1" applyBorder="1" applyAlignment="1" applyProtection="1">
      <alignment horizontal="center" vertical="center" wrapText="1"/>
      <protection locked="0"/>
    </xf>
    <xf numFmtId="0" fontId="7" fillId="24" borderId="17" xfId="40" applyFont="1" applyFill="1" applyBorder="1" applyAlignment="1" applyProtection="1">
      <alignment horizontal="center" vertical="center" wrapText="1"/>
      <protection locked="0"/>
    </xf>
    <xf numFmtId="0" fontId="7" fillId="24" borderId="106" xfId="40" applyFont="1" applyFill="1" applyBorder="1" applyAlignment="1" applyProtection="1">
      <alignment horizontal="center" vertical="center" wrapText="1"/>
      <protection locked="0"/>
    </xf>
    <xf numFmtId="0" fontId="7" fillId="24" borderId="0" xfId="40" applyFont="1" applyFill="1" applyBorder="1" applyAlignment="1" applyProtection="1">
      <alignment horizontal="center" vertical="center" wrapText="1"/>
      <protection locked="0"/>
    </xf>
    <xf numFmtId="0" fontId="7" fillId="24" borderId="19" xfId="40" applyFont="1" applyFill="1" applyBorder="1" applyAlignment="1" applyProtection="1">
      <alignment horizontal="center" vertical="center" wrapText="1"/>
      <protection locked="0"/>
    </xf>
    <xf numFmtId="0" fontId="7" fillId="24" borderId="15" xfId="40" applyFont="1" applyFill="1" applyBorder="1" applyAlignment="1" applyProtection="1">
      <alignment horizontal="center" vertical="center" wrapText="1"/>
      <protection locked="0"/>
    </xf>
    <xf numFmtId="0" fontId="7" fillId="24" borderId="14" xfId="40" applyFont="1" applyFill="1" applyBorder="1" applyAlignment="1" applyProtection="1">
      <alignment horizontal="center" vertical="center" wrapText="1"/>
      <protection locked="0"/>
    </xf>
    <xf numFmtId="0" fontId="7" fillId="24" borderId="20" xfId="40" applyFont="1" applyFill="1" applyBorder="1" applyAlignment="1" applyProtection="1">
      <alignment horizontal="center" vertical="center" wrapText="1"/>
      <protection locked="0"/>
    </xf>
    <xf numFmtId="0" fontId="57" fillId="0" borderId="9" xfId="40" applyFont="1" applyBorder="1" applyAlignment="1" applyProtection="1">
      <alignment horizontal="center" vertical="center" wrapText="1"/>
    </xf>
    <xf numFmtId="0" fontId="74" fillId="0" borderId="116" xfId="0" applyFont="1" applyBorder="1" applyAlignment="1">
      <alignment horizontal="left" vertical="center" wrapText="1"/>
    </xf>
    <xf numFmtId="0" fontId="74" fillId="0" borderId="113" xfId="0" applyFont="1" applyBorder="1" applyAlignment="1">
      <alignment horizontal="left" vertical="center" wrapText="1"/>
    </xf>
    <xf numFmtId="0" fontId="74" fillId="0" borderId="114" xfId="0" applyFont="1" applyBorder="1" applyAlignment="1">
      <alignment horizontal="left" vertical="center" wrapText="1"/>
    </xf>
    <xf numFmtId="0" fontId="98" fillId="0" borderId="9" xfId="0" applyFont="1" applyBorder="1" applyAlignment="1">
      <alignment vertical="center" wrapText="1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llegamento ipertestuale" xfId="28" builtinId="8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Linked Cell" xfId="35" xr:uid="{00000000-0005-0000-0000-000022000000}"/>
    <cellStyle name="Migliaia" xfId="36" builtinId="3"/>
    <cellStyle name="Migliaia (0)_API-PSS.xls Grafico 3" xfId="37" xr:uid="{00000000-0005-0000-0000-000024000000}"/>
    <cellStyle name="Migliaia [0]" xfId="38" builtinId="6"/>
    <cellStyle name="Neutral" xfId="39" xr:uid="{00000000-0005-0000-0000-000026000000}"/>
    <cellStyle name="Normale" xfId="0" builtinId="0"/>
    <cellStyle name="Normale_Offerta_Economica_bandi" xfId="40" xr:uid="{00000000-0005-0000-0000-000028000000}"/>
    <cellStyle name="Normale_PSS-A2 (new)" xfId="41" xr:uid="{00000000-0005-0000-0000-000029000000}"/>
    <cellStyle name="Note" xfId="42" xr:uid="{00000000-0005-0000-0000-00002A000000}"/>
    <cellStyle name="Percentuale" xfId="43" builtinId="5"/>
    <cellStyle name="Title" xfId="44" xr:uid="{00000000-0005-0000-0000-00002C000000}"/>
    <cellStyle name="Total" xfId="45" xr:uid="{00000000-0005-0000-0000-00002D000000}"/>
    <cellStyle name="Valuta (0)_API-PSS.xls Grafico 3" xfId="46" xr:uid="{00000000-0005-0000-0000-00002E000000}"/>
    <cellStyle name="Valuta_Offerta_Economica_bandi" xfId="47" xr:uid="{00000000-0005-0000-0000-00002F000000}"/>
    <cellStyle name="Warning Text" xfId="48" xr:uid="{00000000-0005-0000-0000-000030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</xdr:colOff>
      <xdr:row>16</xdr:row>
      <xdr:rowOff>25400</xdr:rowOff>
    </xdr:from>
    <xdr:to>
      <xdr:col>21</xdr:col>
      <xdr:colOff>396515</xdr:colOff>
      <xdr:row>57</xdr:row>
      <xdr:rowOff>42332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65F832-C462-4C8F-A260-BA64315D4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7266" y="2599267"/>
          <a:ext cx="11360849" cy="66124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75"/>
  <cols>
    <col min="1" max="1" width="2.5703125" customWidth="1"/>
    <col min="2" max="2" width="176.42578125" customWidth="1"/>
    <col min="3" max="3" width="14.570312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425781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134</v>
      </c>
    </row>
    <row r="3" spans="2:14" ht="9.75" customHeight="1"/>
    <row r="4" spans="2:14" ht="15.75">
      <c r="B4" s="299" t="s">
        <v>132</v>
      </c>
      <c r="N4"/>
    </row>
    <row r="5" spans="2:14" ht="15.75">
      <c r="B5" s="340" t="s">
        <v>193</v>
      </c>
      <c r="N5"/>
    </row>
    <row r="6" spans="2:14" ht="15.75">
      <c r="B6" s="340" t="s">
        <v>156</v>
      </c>
      <c r="N6"/>
    </row>
    <row r="7" spans="2:14" ht="10.5" customHeight="1">
      <c r="B7" s="342"/>
      <c r="N7"/>
    </row>
    <row r="8" spans="2:14" ht="15.75">
      <c r="B8" s="297" t="s">
        <v>137</v>
      </c>
      <c r="N8"/>
    </row>
    <row r="9" spans="2:14" ht="15.75">
      <c r="B9" s="341" t="s">
        <v>157</v>
      </c>
      <c r="N9"/>
    </row>
    <row r="10" spans="2:14" ht="15.75">
      <c r="B10" s="341" t="s">
        <v>135</v>
      </c>
      <c r="N10"/>
    </row>
    <row r="11" spans="2:14" ht="15.75">
      <c r="B11" s="339" t="s">
        <v>133</v>
      </c>
      <c r="N11"/>
    </row>
    <row r="12" spans="2:14" ht="15.75">
      <c r="B12" s="339" t="s">
        <v>145</v>
      </c>
      <c r="N12"/>
    </row>
    <row r="13" spans="2:14" ht="15.75">
      <c r="B13" s="339" t="s">
        <v>151</v>
      </c>
      <c r="N13"/>
    </row>
    <row r="14" spans="2:14" ht="15.75">
      <c r="B14" s="339" t="s">
        <v>152</v>
      </c>
      <c r="N14"/>
    </row>
    <row r="15" spans="2:14" ht="15.75">
      <c r="B15" s="339" t="s">
        <v>153</v>
      </c>
      <c r="N15"/>
    </row>
    <row r="16" spans="2:14" ht="15.75">
      <c r="B16" s="339" t="s">
        <v>192</v>
      </c>
      <c r="N16"/>
    </row>
    <row r="17" spans="2:14" ht="15.75">
      <c r="B17" s="340"/>
      <c r="N17"/>
    </row>
    <row r="18" spans="2:14" ht="15.75">
      <c r="B18" s="340" t="s">
        <v>154</v>
      </c>
      <c r="N18"/>
    </row>
    <row r="19" spans="2:14" ht="10.5" customHeight="1">
      <c r="B19" s="342"/>
      <c r="N19"/>
    </row>
    <row r="20" spans="2:14" ht="15.75">
      <c r="B20" s="298" t="s">
        <v>138</v>
      </c>
      <c r="N20"/>
    </row>
    <row r="21" spans="2:14" ht="15.75">
      <c r="B21" s="340" t="s">
        <v>158</v>
      </c>
      <c r="N21"/>
    </row>
    <row r="22" spans="2:14" ht="15.75">
      <c r="B22" s="340" t="s">
        <v>159</v>
      </c>
      <c r="N22"/>
    </row>
    <row r="23" spans="2:14" ht="15.75">
      <c r="B23" s="343" t="s">
        <v>172</v>
      </c>
      <c r="N23"/>
    </row>
    <row r="24" spans="2:14" ht="15.75">
      <c r="B24" s="340" t="s">
        <v>155</v>
      </c>
      <c r="N24"/>
    </row>
    <row r="25" spans="2:14" ht="15.75">
      <c r="B25" s="340"/>
      <c r="N25"/>
    </row>
    <row r="26" spans="2:14" ht="18.75">
      <c r="B26" s="618" t="s">
        <v>196</v>
      </c>
      <c r="N26"/>
    </row>
    <row r="27" spans="2:14" s="616" customFormat="1" ht="18.75">
      <c r="B27" s="617" t="s">
        <v>146</v>
      </c>
    </row>
    <row r="28" spans="2:14" s="616" customFormat="1" ht="18.75">
      <c r="B28" s="617" t="s">
        <v>195</v>
      </c>
    </row>
    <row r="29" spans="2:14" s="616" customFormat="1" ht="15.75">
      <c r="B29" s="615"/>
    </row>
    <row r="30" spans="2:14" ht="15.75">
      <c r="B30" s="360" t="s">
        <v>203</v>
      </c>
      <c r="N30"/>
    </row>
    <row r="31" spans="2:14" ht="15">
      <c r="B31" s="357" t="s">
        <v>168</v>
      </c>
      <c r="N31"/>
    </row>
    <row r="32" spans="2:14" ht="30">
      <c r="B32" s="358" t="s">
        <v>170</v>
      </c>
      <c r="N32"/>
    </row>
    <row r="33" spans="2:14" ht="45">
      <c r="B33" s="358" t="s">
        <v>171</v>
      </c>
      <c r="N33"/>
    </row>
    <row r="34" spans="2:14" ht="15">
      <c r="B34" s="359" t="s">
        <v>194</v>
      </c>
      <c r="N34"/>
    </row>
    <row r="35" spans="2:14" ht="15.75">
      <c r="B35" s="344" t="s">
        <v>147</v>
      </c>
      <c r="N35"/>
    </row>
    <row r="36" spans="2:14" ht="15.75">
      <c r="B36" s="344" t="s">
        <v>148</v>
      </c>
      <c r="N36"/>
    </row>
    <row r="37" spans="2:14" ht="7.5" customHeight="1">
      <c r="B37" s="189"/>
      <c r="N37"/>
    </row>
    <row r="38" spans="2:14" ht="15.75">
      <c r="B38" s="339" t="s">
        <v>169</v>
      </c>
      <c r="N38"/>
    </row>
    <row r="39" spans="2:14" ht="10.5" customHeight="1"/>
    <row r="40" spans="2:14" ht="15.75">
      <c r="B40" s="298" t="s">
        <v>139</v>
      </c>
      <c r="N40"/>
    </row>
    <row r="41" spans="2:14" s="340" customFormat="1" ht="15.75">
      <c r="B41" s="340" t="s">
        <v>140</v>
      </c>
    </row>
    <row r="42" spans="2:14" ht="9.75" customHeight="1">
      <c r="N42"/>
    </row>
    <row r="43" spans="2:14" ht="15.75">
      <c r="B43" s="298" t="s">
        <v>141</v>
      </c>
      <c r="N43"/>
    </row>
    <row r="44" spans="2:14" s="340" customFormat="1" ht="15.75">
      <c r="B44" s="340" t="s">
        <v>142</v>
      </c>
    </row>
    <row r="45" spans="2:14" ht="8.25" customHeight="1">
      <c r="C45" s="165"/>
      <c r="N45"/>
    </row>
    <row r="46" spans="2:14" ht="15.75">
      <c r="B46" s="298" t="s">
        <v>143</v>
      </c>
      <c r="C46" s="165"/>
      <c r="N46"/>
    </row>
    <row r="47" spans="2:14" s="340" customFormat="1" ht="15.75">
      <c r="B47" s="340" t="s">
        <v>144</v>
      </c>
    </row>
    <row r="48" spans="2:14" ht="10.35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570312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 xr:uid="{00000000-0004-0000-0900-000000000000}"/>
    <hyperlink ref="D9" location="Progetto!A1" display="Progetto!A1" xr:uid="{00000000-0004-0000-09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7.570312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 xr:uid="{00000000-0004-0000-0A00-000000000000}"/>
    <hyperlink ref="D9" location="Progetto!A1" display="Progetto!A1" xr:uid="{00000000-0004-0000-0A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2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4"/>
      <c r="G3" s="245"/>
      <c r="H3" s="244" t="s">
        <v>191</v>
      </c>
      <c r="I3" s="555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3"/>
      <c r="G4" s="245"/>
      <c r="H4" s="163"/>
      <c r="I4" s="555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5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556"/>
    </row>
    <row r="8" spans="1:9">
      <c r="A8" s="211"/>
      <c r="B8" s="30"/>
      <c r="C8" s="31"/>
      <c r="D8" s="653"/>
      <c r="E8" s="654"/>
      <c r="F8" s="655"/>
      <c r="G8" s="246"/>
      <c r="H8" s="243"/>
      <c r="I8" s="556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 xr:uid="{00000000-0004-0000-0B00-000000000000}"/>
    <hyperlink ref="D9" location="Progetto!A1" display="Progetto!A1" xr:uid="{00000000-0004-0000-0B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20.425781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 xr:uid="{00000000-0004-0000-0C00-000000000000}"/>
    <hyperlink ref="D9" location="Progetto!A1" display="Progetto!A1" xr:uid="{00000000-0004-0000-0C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G12" sqref="G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20.5703125" style="21" customWidth="1"/>
    <col min="6" max="11" width="19.57031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 xr:uid="{00000000-0004-0000-0D00-000000000000}"/>
    <hyperlink ref="D9" location="Progetto!A1" display="Progetto!A1" xr:uid="{00000000-0004-0000-0D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G13" sqref="G12:G1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20" style="21" customWidth="1"/>
    <col min="6" max="9" width="17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 xr:uid="{00000000-0004-0000-0E00-000000000000}"/>
    <hyperlink ref="D9" location="Progetto!A1" display="Progetto!A1" xr:uid="{00000000-0004-0000-0E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 xr:uid="{00000000-0004-0000-0F00-000000000000}"/>
    <hyperlink ref="D9" location="Progetto!A1" display="Progetto!A1" xr:uid="{00000000-0004-0000-0F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21.42578125" style="21" customWidth="1"/>
    <col min="6" max="6" width="18" style="21" customWidth="1"/>
    <col min="7" max="7" width="17.425781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 xr:uid="{00000000-0004-0000-1000-000000000000}"/>
    <hyperlink ref="D9" location="Progetto!A1" display="Progetto!A1" xr:uid="{00000000-0004-0000-10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 xr:uid="{00000000-0004-0000-1100-000000000000}"/>
    <hyperlink ref="D9" location="Progetto!A1" display="Progetto!A1" xr:uid="{00000000-0004-0000-1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570312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 xr:uid="{00000000-0004-0000-1200-000000000000}"/>
    <hyperlink ref="D9" location="Progetto!A1" display="Progetto!A1" xr:uid="{00000000-0004-0000-12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D13:E13"/>
  <sheetViews>
    <sheetView topLeftCell="A10" zoomScale="75" workbookViewId="0">
      <selection activeCell="D13" sqref="D13:E13"/>
    </sheetView>
  </sheetViews>
  <sheetFormatPr defaultRowHeight="12.75"/>
  <sheetData>
    <row r="13" spans="4:5">
      <c r="D13" s="623" t="s">
        <v>205</v>
      </c>
      <c r="E13" s="623"/>
    </row>
  </sheetData>
  <sheetProtection password="CC7E" sheet="1"/>
  <mergeCells count="1">
    <mergeCell ref="D13:E13"/>
  </mergeCells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42578125" style="21" customWidth="1"/>
    <col min="7" max="7" width="21.5703125" style="21" customWidth="1"/>
    <col min="8" max="8" width="20.42578125" style="21" customWidth="1"/>
    <col min="9" max="11" width="21.57031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58" t="s">
        <v>191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 xr:uid="{00000000-0004-0000-1300-000000000000}"/>
    <hyperlink ref="D9" location="Progetto!A1" display="Progetto!A1" xr:uid="{00000000-0004-0000-13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9.140625" style="21" customWidth="1"/>
    <col min="5" max="5" width="19.5703125" style="21" customWidth="1"/>
    <col min="6" max="6" width="20.42578125" style="21" customWidth="1"/>
    <col min="7" max="11" width="15.425781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45"/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 xr:uid="{00000000-0004-0000-14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57031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 xr:uid="{00000000-0004-0000-1500-000000000000}"/>
    <hyperlink ref="D9" location="Progetto!A1" display="Progetto!A1" xr:uid="{00000000-0004-0000-15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 xr:uid="{00000000-0004-0000-1600-000000000000}"/>
    <hyperlink ref="D9" location="Progetto!A1" display="Progetto!A1" xr:uid="{00000000-0004-0000-16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85546875" style="21" customWidth="1"/>
    <col min="5" max="5" width="21.425781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 xr:uid="{00000000-0004-0000-1700-000000000000}"/>
    <hyperlink ref="D9" location="Progetto!A1" display="Progetto!A1" xr:uid="{00000000-0004-0000-17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.42578125" style="21" customWidth="1"/>
    <col min="5" max="5" width="19.570312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45"/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 xr:uid="{00000000-0004-0000-18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570312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 xr:uid="{00000000-0004-0000-1900-000000000000}"/>
    <hyperlink ref="D9" location="Progetto!A1" display="Progetto!A1" xr:uid="{00000000-0004-0000-19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F4" sqref="F4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425781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+PSSA3_5101!F3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 xr:uid="{00000000-0004-0000-1A00-000000000000}"/>
    <hyperlink ref="D9" location="Progetto!A1" display="Progetto!A1" xr:uid="{00000000-0004-0000-1A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6.85546875" style="21" customWidth="1"/>
    <col min="5" max="6" width="22.42578125" style="21" customWidth="1"/>
    <col min="7" max="7" width="16.5703125" style="21" customWidth="1"/>
    <col min="8" max="8" width="20" style="21" customWidth="1"/>
    <col min="9" max="9" width="19.5703125" style="21" customWidth="1"/>
    <col min="10" max="12" width="16.570312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9.350000000000001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1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57" t="s">
        <v>191</v>
      </c>
      <c r="I3" s="556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5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5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556"/>
    </row>
    <row r="8" spans="1:9">
      <c r="A8" s="211"/>
      <c r="B8" s="30"/>
      <c r="C8" s="31"/>
      <c r="D8" s="653"/>
      <c r="E8" s="654"/>
      <c r="F8" s="655"/>
      <c r="G8" s="246"/>
      <c r="H8" s="243"/>
      <c r="I8" s="556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 xr:uid="{00000000-0004-0000-1B00-000000000000}"/>
    <hyperlink ref="D9" location="Progetto!A1" display="Progetto!A1" xr:uid="{00000000-0004-0000-1B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140625" style="21" customWidth="1"/>
    <col min="5" max="5" width="20.5703125" style="21" customWidth="1"/>
    <col min="6" max="6" width="22.5703125" style="21" customWidth="1"/>
    <col min="7" max="10" width="19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45"/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 xr:uid="{00000000-0004-0000-1C00-000000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U135"/>
  <sheetViews>
    <sheetView tabSelected="1" zoomScale="80" zoomScaleNormal="80" zoomScalePageLayoutView="80" workbookViewId="0">
      <pane xSplit="7" ySplit="14" topLeftCell="H15" activePane="bottomRight" state="frozen"/>
      <selection pane="topRight" activeCell="H1" sqref="H1"/>
      <selection pane="bottomLeft" activeCell="A13" sqref="A13"/>
      <selection pane="bottomRight" activeCell="H4" sqref="H4:H12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42578125" style="278" customWidth="1"/>
    <col min="4" max="4" width="21" style="278" customWidth="1"/>
    <col min="5" max="5" width="16.5703125" style="278" customWidth="1"/>
    <col min="6" max="6" width="22.140625" style="278" customWidth="1"/>
    <col min="7" max="7" width="12.140625" style="278" customWidth="1"/>
    <col min="8" max="8" width="36" style="278" customWidth="1"/>
    <col min="9" max="9" width="20.42578125" style="278" customWidth="1"/>
    <col min="10" max="10" width="18.140625" style="278" customWidth="1"/>
    <col min="11" max="11" width="14.5703125" style="278" hidden="1" customWidth="1"/>
    <col min="12" max="12" width="20.42578125" style="278" hidden="1" customWidth="1"/>
    <col min="13" max="13" width="9" style="278" hidden="1" customWidth="1"/>
    <col min="14" max="14" width="15.5703125" style="278" hidden="1" customWidth="1"/>
    <col min="15" max="15" width="17.5703125" style="278" hidden="1" customWidth="1"/>
    <col min="16" max="16" width="18.85546875" style="278" customWidth="1"/>
    <col min="17" max="18" width="16.5703125" style="278" customWidth="1"/>
    <col min="19" max="19" width="18.85546875" style="278" customWidth="1"/>
    <col min="20" max="20" width="9.28515625" style="621" customWidth="1"/>
    <col min="21" max="16384" width="8.85546875" style="278"/>
  </cols>
  <sheetData>
    <row r="1" spans="2:21" ht="15.75" thickBot="1"/>
    <row r="2" spans="2:21" ht="19.5" thickBot="1">
      <c r="B2" s="627" t="s">
        <v>202</v>
      </c>
      <c r="C2" s="627"/>
      <c r="H2" s="688" t="s">
        <v>118</v>
      </c>
      <c r="I2" s="689"/>
      <c r="J2" s="689"/>
      <c r="K2" s="689"/>
      <c r="L2" s="689"/>
      <c r="M2" s="689"/>
      <c r="N2" s="689"/>
      <c r="O2" s="689"/>
      <c r="P2" s="689"/>
      <c r="Q2" s="690"/>
      <c r="S2" s="619"/>
    </row>
    <row r="3" spans="2:21" ht="32.25" thickBot="1">
      <c r="H3" s="692"/>
      <c r="I3" s="693" t="s">
        <v>206</v>
      </c>
      <c r="J3" s="693" t="s">
        <v>207</v>
      </c>
      <c r="K3" s="693"/>
      <c r="L3" s="693"/>
      <c r="M3" s="693"/>
      <c r="N3" s="693"/>
      <c r="O3" s="693"/>
      <c r="P3" s="693" t="s">
        <v>227</v>
      </c>
      <c r="Q3" s="693" t="s">
        <v>204</v>
      </c>
      <c r="S3" s="619"/>
    </row>
    <row r="4" spans="2:21" ht="18" customHeight="1" thickBot="1">
      <c r="B4" s="694" t="s">
        <v>136</v>
      </c>
      <c r="C4" s="681"/>
      <c r="D4" s="698"/>
      <c r="E4" s="699"/>
      <c r="F4" s="700"/>
      <c r="H4" s="708" t="s">
        <v>208</v>
      </c>
      <c r="I4" s="691" t="s">
        <v>209</v>
      </c>
      <c r="J4" s="691" t="s">
        <v>209</v>
      </c>
      <c r="K4" s="691"/>
      <c r="L4" s="691"/>
      <c r="M4" s="691"/>
      <c r="N4" s="691"/>
      <c r="O4" s="691"/>
      <c r="P4" s="691" t="s">
        <v>209</v>
      </c>
      <c r="Q4" s="691" t="s">
        <v>209</v>
      </c>
      <c r="S4" s="619"/>
    </row>
    <row r="5" spans="2:21" ht="18" customHeight="1" thickBot="1">
      <c r="B5" s="695"/>
      <c r="C5" s="682"/>
      <c r="D5" s="701"/>
      <c r="E5" s="702"/>
      <c r="F5" s="703"/>
      <c r="H5" s="709" t="s">
        <v>210</v>
      </c>
      <c r="I5" s="686" t="s">
        <v>211</v>
      </c>
      <c r="J5" s="686" t="s">
        <v>212</v>
      </c>
      <c r="K5" s="686"/>
      <c r="L5" s="686"/>
      <c r="M5" s="686"/>
      <c r="N5" s="686"/>
      <c r="O5" s="686"/>
      <c r="P5" s="686" t="s">
        <v>213</v>
      </c>
      <c r="Q5" s="686" t="s">
        <v>211</v>
      </c>
      <c r="R5" s="278" t="s">
        <v>44</v>
      </c>
      <c r="S5" s="620"/>
    </row>
    <row r="6" spans="2:21" ht="50.25" customHeight="1" thickBot="1">
      <c r="B6" s="695"/>
      <c r="C6" s="682"/>
      <c r="D6" s="701"/>
      <c r="E6" s="702"/>
      <c r="F6" s="703"/>
      <c r="H6" s="709" t="s">
        <v>228</v>
      </c>
      <c r="I6" s="686" t="s">
        <v>214</v>
      </c>
      <c r="J6" s="686" t="s">
        <v>215</v>
      </c>
      <c r="K6" s="686"/>
      <c r="L6" s="686"/>
      <c r="M6" s="686"/>
      <c r="N6" s="686"/>
      <c r="O6" s="686"/>
      <c r="P6" s="686" t="s">
        <v>216</v>
      </c>
      <c r="Q6" s="686" t="s">
        <v>211</v>
      </c>
    </row>
    <row r="7" spans="2:21" ht="46.5" customHeight="1" thickBot="1">
      <c r="B7" s="696"/>
      <c r="C7" s="697"/>
      <c r="D7" s="704"/>
      <c r="E7" s="705"/>
      <c r="F7" s="706"/>
      <c r="H7" s="709" t="s">
        <v>229</v>
      </c>
      <c r="I7" s="686" t="s">
        <v>217</v>
      </c>
      <c r="J7" s="686" t="s">
        <v>214</v>
      </c>
      <c r="K7" s="686"/>
      <c r="L7" s="686"/>
      <c r="M7" s="686"/>
      <c r="N7" s="686"/>
      <c r="O7" s="686"/>
      <c r="P7" s="686" t="s">
        <v>215</v>
      </c>
      <c r="Q7" s="686" t="s">
        <v>217</v>
      </c>
    </row>
    <row r="8" spans="2:21" ht="42.75" customHeight="1" thickBot="1">
      <c r="B8" s="628" t="str">
        <f>+PSSA3_1101!A3</f>
        <v xml:space="preserve">Bando ASI No.:  </v>
      </c>
      <c r="C8" s="628"/>
      <c r="D8" s="685"/>
      <c r="E8" s="685"/>
      <c r="F8" s="685"/>
      <c r="H8" s="709" t="s">
        <v>230</v>
      </c>
      <c r="I8" s="686" t="s">
        <v>215</v>
      </c>
      <c r="J8" s="686" t="s">
        <v>216</v>
      </c>
      <c r="K8" s="686"/>
      <c r="L8" s="686"/>
      <c r="M8" s="686"/>
      <c r="N8" s="686"/>
      <c r="O8" s="686"/>
      <c r="P8" s="686" t="s">
        <v>216</v>
      </c>
      <c r="Q8" s="686" t="s">
        <v>215</v>
      </c>
      <c r="U8" s="280"/>
    </row>
    <row r="9" spans="2:21" ht="36" customHeight="1" thickBot="1">
      <c r="B9" s="628" t="str">
        <f>+PSSA3_1101!A4</f>
        <v xml:space="preserve">Proposal N°     </v>
      </c>
      <c r="C9" s="628"/>
      <c r="D9" s="685"/>
      <c r="E9" s="685"/>
      <c r="F9" s="685"/>
      <c r="H9" s="709" t="s">
        <v>218</v>
      </c>
      <c r="I9" s="686" t="s">
        <v>219</v>
      </c>
      <c r="J9" s="686" t="s">
        <v>220</v>
      </c>
      <c r="K9" s="686"/>
      <c r="L9" s="686"/>
      <c r="M9" s="686"/>
      <c r="N9" s="686"/>
      <c r="O9" s="686"/>
      <c r="P9" s="686" t="s">
        <v>221</v>
      </c>
      <c r="Q9" s="686" t="s">
        <v>219</v>
      </c>
      <c r="U9" s="280"/>
    </row>
    <row r="10" spans="2:21" ht="44.25" customHeight="1" thickBot="1">
      <c r="B10" s="628"/>
      <c r="C10" s="628"/>
      <c r="D10" s="685"/>
      <c r="E10" s="685"/>
      <c r="F10" s="685"/>
      <c r="H10" s="709" t="s">
        <v>222</v>
      </c>
      <c r="I10" s="686" t="s">
        <v>223</v>
      </c>
      <c r="J10" s="686" t="s">
        <v>211</v>
      </c>
      <c r="K10" s="686"/>
      <c r="L10" s="686"/>
      <c r="M10" s="686"/>
      <c r="N10" s="686"/>
      <c r="O10" s="686"/>
      <c r="P10" s="686" t="s">
        <v>212</v>
      </c>
      <c r="Q10" s="686" t="s">
        <v>223</v>
      </c>
      <c r="U10" s="280"/>
    </row>
    <row r="11" spans="2:21" ht="53.25" customHeight="1" thickBot="1">
      <c r="B11" s="628"/>
      <c r="C11" s="628"/>
      <c r="D11" s="685"/>
      <c r="E11" s="685"/>
      <c r="F11" s="685"/>
      <c r="H11" s="710" t="s">
        <v>224</v>
      </c>
      <c r="I11" s="686" t="s">
        <v>225</v>
      </c>
      <c r="J11" s="686" t="s">
        <v>223</v>
      </c>
      <c r="K11" s="686"/>
      <c r="L11" s="686"/>
      <c r="M11" s="686"/>
      <c r="N11" s="686"/>
      <c r="O11" s="686"/>
      <c r="P11" s="686" t="s">
        <v>211</v>
      </c>
      <c r="Q11" s="686" t="s">
        <v>225</v>
      </c>
      <c r="U11" s="280"/>
    </row>
    <row r="12" spans="2:21" ht="51.75" customHeight="1" thickBot="1">
      <c r="B12" s="628"/>
      <c r="C12" s="628"/>
      <c r="D12" s="685"/>
      <c r="E12" s="685"/>
      <c r="F12" s="685"/>
      <c r="H12" s="711" t="s">
        <v>226</v>
      </c>
      <c r="I12" s="687" t="s">
        <v>211</v>
      </c>
      <c r="J12" s="687" t="s">
        <v>212</v>
      </c>
      <c r="K12" s="687"/>
      <c r="L12" s="687"/>
      <c r="M12" s="687"/>
      <c r="N12" s="687"/>
      <c r="O12" s="687"/>
      <c r="P12" s="687" t="s">
        <v>213</v>
      </c>
      <c r="Q12" s="687" t="s">
        <v>211</v>
      </c>
      <c r="U12" s="280"/>
    </row>
    <row r="13" spans="2:21" ht="15.75" customHeight="1" thickBot="1">
      <c r="B13" s="628"/>
      <c r="C13" s="628"/>
      <c r="D13" s="685"/>
      <c r="E13" s="685"/>
      <c r="F13" s="68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6"/>
    </row>
    <row r="14" spans="2:21" s="277" customFormat="1" ht="45.75" thickBot="1">
      <c r="B14" s="707" t="s">
        <v>119</v>
      </c>
      <c r="C14" s="683" t="s">
        <v>173</v>
      </c>
      <c r="D14" s="684" t="s">
        <v>120</v>
      </c>
      <c r="E14" s="684"/>
      <c r="F14" s="684"/>
      <c r="G14" s="559" t="s">
        <v>121</v>
      </c>
      <c r="H14" s="559" t="s">
        <v>130</v>
      </c>
      <c r="I14" s="559" t="s">
        <v>122</v>
      </c>
      <c r="J14" s="559" t="s">
        <v>123</v>
      </c>
      <c r="K14" s="559" t="s">
        <v>124</v>
      </c>
      <c r="L14" s="549" t="s">
        <v>125</v>
      </c>
      <c r="M14" s="566" t="s">
        <v>126</v>
      </c>
      <c r="N14" s="567" t="s">
        <v>131</v>
      </c>
      <c r="O14" s="567" t="s">
        <v>127</v>
      </c>
      <c r="P14" s="550" t="s">
        <v>189</v>
      </c>
      <c r="Q14" s="550" t="s">
        <v>188</v>
      </c>
      <c r="R14" s="550" t="s">
        <v>187</v>
      </c>
      <c r="S14" s="559" t="s">
        <v>125</v>
      </c>
      <c r="T14" s="622" t="s">
        <v>36</v>
      </c>
    </row>
    <row r="15" spans="2:21" ht="8.1" customHeight="1">
      <c r="B15" s="322"/>
      <c r="C15" s="311"/>
      <c r="D15" s="279"/>
      <c r="E15" s="279"/>
      <c r="F15" s="279"/>
      <c r="G15" s="279"/>
      <c r="H15" s="279"/>
      <c r="I15" s="279"/>
      <c r="J15" s="279"/>
      <c r="K15" s="279"/>
      <c r="L15" s="312"/>
      <c r="M15" s="279"/>
      <c r="N15" s="279"/>
      <c r="O15" s="279"/>
      <c r="P15" s="513"/>
      <c r="Q15" s="513"/>
      <c r="R15" s="513"/>
      <c r="S15" s="279"/>
      <c r="T15" s="572"/>
    </row>
    <row r="16" spans="2:21">
      <c r="B16" s="334">
        <v>1101</v>
      </c>
      <c r="C16" s="624">
        <f>+PSSA3_1101!$F$3</f>
        <v>0</v>
      </c>
      <c r="D16" s="629">
        <f>+PSSA3_1101!$D$7</f>
        <v>0</v>
      </c>
      <c r="E16" s="630"/>
      <c r="F16" s="631"/>
      <c r="G16" s="562"/>
      <c r="H16" s="281">
        <f>+PSSA3_1101!$F$24</f>
        <v>0</v>
      </c>
      <c r="I16" s="281">
        <f>+PSSA3_1101!$F$33+PSSA3_1101!$F$47</f>
        <v>0</v>
      </c>
      <c r="J16" s="281">
        <f>+PSSA3_1101!$F$62</f>
        <v>0</v>
      </c>
      <c r="K16" s="294">
        <v>0</v>
      </c>
      <c r="L16" s="313">
        <f>+J16*K16</f>
        <v>0</v>
      </c>
      <c r="M16" s="309" t="e">
        <f>IF(K$64&lt;50%,K16,50%/K$64*K16)</f>
        <v>#DIV/0!</v>
      </c>
      <c r="N16" s="281" t="e">
        <f>+M16*J16</f>
        <v>#DIV/0!</v>
      </c>
      <c r="O16" s="281" t="e">
        <f>+J16-N16</f>
        <v>#DIV/0!</v>
      </c>
      <c r="P16" s="514">
        <f>+PSSA3_1101!$H$24</f>
        <v>0</v>
      </c>
      <c r="Q16" s="514">
        <f>+PSSA3_1101!$H$33+PSSA3_1101!$H$47</f>
        <v>0</v>
      </c>
      <c r="R16" s="514">
        <f>+PSSA3_1101!$H$62</f>
        <v>0</v>
      </c>
      <c r="S16" s="281">
        <f>+J16-R16</f>
        <v>0</v>
      </c>
      <c r="T16" s="568" t="e">
        <f>+S16/J16</f>
        <v>#DIV/0!</v>
      </c>
    </row>
    <row r="17" spans="2:20">
      <c r="B17" s="334">
        <v>1102</v>
      </c>
      <c r="C17" s="625"/>
      <c r="D17" s="629">
        <f>+PSSA3_1102!$D$7</f>
        <v>0</v>
      </c>
      <c r="E17" s="630"/>
      <c r="F17" s="631"/>
      <c r="G17" s="288"/>
      <c r="H17" s="281">
        <f>+PSSA3_1102!$F$24</f>
        <v>0</v>
      </c>
      <c r="I17" s="281">
        <f>+PSSA3_1102!$F$33+PSSA3_1102!$F$47</f>
        <v>0</v>
      </c>
      <c r="J17" s="281">
        <f>+PSSA3_1102!$F$62</f>
        <v>0</v>
      </c>
      <c r="K17" s="294">
        <v>0</v>
      </c>
      <c r="L17" s="313">
        <f>+J17*K17</f>
        <v>0</v>
      </c>
      <c r="M17" s="309" t="e">
        <f>IF(K$64&lt;50%,K17,50%/K$64*K17)</f>
        <v>#DIV/0!</v>
      </c>
      <c r="N17" s="281" t="e">
        <f>+M17*J17</f>
        <v>#DIV/0!</v>
      </c>
      <c r="O17" s="281" t="e">
        <f>+J17-N17</f>
        <v>#DIV/0!</v>
      </c>
      <c r="P17" s="514">
        <f>+PSSA3_1102!$H$24</f>
        <v>0</v>
      </c>
      <c r="Q17" s="514">
        <f>+PSSA3_1102!$H$33+PSSA3_1102!$H$47</f>
        <v>0</v>
      </c>
      <c r="R17" s="514">
        <f>+PSSA3_1102!$H$62</f>
        <v>0</v>
      </c>
      <c r="S17" s="281">
        <f t="shared" ref="S17:S64" si="0">+J17-R17</f>
        <v>0</v>
      </c>
      <c r="T17" s="568" t="e">
        <f>+S17/J17</f>
        <v>#DIV/0!</v>
      </c>
    </row>
    <row r="18" spans="2:20">
      <c r="B18" s="334">
        <v>1103</v>
      </c>
      <c r="C18" s="625"/>
      <c r="D18" s="629">
        <f>+PSSA3_1103!$D$7</f>
        <v>0</v>
      </c>
      <c r="E18" s="630"/>
      <c r="F18" s="631"/>
      <c r="G18" s="288"/>
      <c r="H18" s="281">
        <f>+PSSA3_1103!$F$24</f>
        <v>0</v>
      </c>
      <c r="I18" s="281">
        <f>+PSSA3_1103!$F$33+PSSA3_1103!$F$47</f>
        <v>0</v>
      </c>
      <c r="J18" s="281">
        <f>+PSSA3_1103!$F$62</f>
        <v>0</v>
      </c>
      <c r="K18" s="294">
        <v>0</v>
      </c>
      <c r="L18" s="313">
        <f>+J18*K18</f>
        <v>0</v>
      </c>
      <c r="M18" s="309" t="e">
        <f>IF(K$64&lt;50%,K18,50%/K$64*K18)</f>
        <v>#DIV/0!</v>
      </c>
      <c r="N18" s="281" t="e">
        <f>+M18*J18</f>
        <v>#DIV/0!</v>
      </c>
      <c r="O18" s="281" t="e">
        <f>+J18-N18</f>
        <v>#DIV/0!</v>
      </c>
      <c r="P18" s="514">
        <f>+PSSA3_1103!$H$24</f>
        <v>0</v>
      </c>
      <c r="Q18" s="514">
        <f>+PSSA3_1103!$H$33+PSSA3_1103!$H$47</f>
        <v>0</v>
      </c>
      <c r="R18" s="514">
        <f>+PSSA3_1103!$H$62</f>
        <v>0</v>
      </c>
      <c r="S18" s="281">
        <f t="shared" si="0"/>
        <v>0</v>
      </c>
      <c r="T18" s="568" t="e">
        <f>+S18/J18</f>
        <v>#DIV/0!</v>
      </c>
    </row>
    <row r="19" spans="2:20" ht="15.75" thickBot="1">
      <c r="B19" s="334">
        <v>1104</v>
      </c>
      <c r="C19" s="626"/>
      <c r="D19" s="637">
        <f>+PSSA3_1104!$D$7</f>
        <v>0</v>
      </c>
      <c r="E19" s="638"/>
      <c r="F19" s="639"/>
      <c r="G19" s="289"/>
      <c r="H19" s="281">
        <f>+PSSA3_1104!$F$24</f>
        <v>0</v>
      </c>
      <c r="I19" s="281">
        <f>+PSSA3_1104!$F$33+PSSA3_1104!$F$47</f>
        <v>0</v>
      </c>
      <c r="J19" s="281">
        <f>+PSSA3_1104!$F$62</f>
        <v>0</v>
      </c>
      <c r="K19" s="294">
        <v>0</v>
      </c>
      <c r="L19" s="314">
        <f>+J19*K19</f>
        <v>0</v>
      </c>
      <c r="M19" s="310" t="e">
        <f>IF(K$64&lt;50%,K19,50%/K$64*K19)</f>
        <v>#DIV/0!</v>
      </c>
      <c r="N19" s="282" t="e">
        <f>+M19*J19</f>
        <v>#DIV/0!</v>
      </c>
      <c r="O19" s="282" t="e">
        <f>+J19-N19</f>
        <v>#DIV/0!</v>
      </c>
      <c r="P19" s="514">
        <f>+PSSA3_1104!$H$24</f>
        <v>0</v>
      </c>
      <c r="Q19" s="514">
        <f>+PSSA3_1104!$H$33+PSSA3_1104!$H$47</f>
        <v>0</v>
      </c>
      <c r="R19" s="514">
        <f>+PSSA3_1104!$H$62</f>
        <v>0</v>
      </c>
      <c r="S19" s="281">
        <f t="shared" si="0"/>
        <v>0</v>
      </c>
      <c r="T19" s="568" t="e">
        <f>+S19/J19</f>
        <v>#DIV/0!</v>
      </c>
    </row>
    <row r="20" spans="2:20" s="277" customFormat="1" ht="20.100000000000001" customHeight="1" thickBot="1">
      <c r="B20" s="337"/>
      <c r="C20" s="561" t="s">
        <v>160</v>
      </c>
      <c r="D20" s="632"/>
      <c r="E20" s="633"/>
      <c r="F20" s="633"/>
      <c r="G20" s="634"/>
      <c r="H20" s="564">
        <f>SUM(H16:H19)</f>
        <v>0</v>
      </c>
      <c r="I20" s="283">
        <f>SUM(I16:I19)</f>
        <v>0</v>
      </c>
      <c r="J20" s="283">
        <f>SUM(J16:J19)</f>
        <v>0</v>
      </c>
      <c r="K20" s="290"/>
      <c r="L20" s="308"/>
      <c r="M20" s="291"/>
      <c r="N20" s="283" t="e">
        <f>SUM(N16:N19)</f>
        <v>#DIV/0!</v>
      </c>
      <c r="O20" s="284" t="e">
        <f>SUM(O16:O19)</f>
        <v>#DIV/0!</v>
      </c>
      <c r="P20" s="515">
        <f>SUM(P16:P19)</f>
        <v>0</v>
      </c>
      <c r="Q20" s="515">
        <f>SUM(Q16:Q19)</f>
        <v>0</v>
      </c>
      <c r="R20" s="515">
        <f>SUM(R16:R19)</f>
        <v>0</v>
      </c>
      <c r="S20" s="283">
        <f t="shared" si="0"/>
        <v>0</v>
      </c>
      <c r="T20" s="565" t="e">
        <f>+S20/J20</f>
        <v>#DIV/0!</v>
      </c>
    </row>
    <row r="21" spans="2:20" ht="8.1" customHeight="1">
      <c r="B21" s="336"/>
      <c r="C21" s="315"/>
      <c r="D21" s="316"/>
      <c r="E21" s="316"/>
      <c r="F21" s="316"/>
      <c r="G21" s="316"/>
      <c r="H21" s="317"/>
      <c r="I21" s="317"/>
      <c r="J21" s="317"/>
      <c r="K21" s="279"/>
      <c r="L21" s="318"/>
      <c r="M21" s="279"/>
      <c r="N21" s="569"/>
      <c r="O21" s="569"/>
      <c r="P21" s="516"/>
      <c r="Q21" s="516"/>
      <c r="R21" s="516"/>
      <c r="S21" s="317"/>
      <c r="T21" s="570"/>
    </row>
    <row r="22" spans="2:20">
      <c r="B22" s="334">
        <v>2101</v>
      </c>
      <c r="C22" s="624">
        <f>+C16</f>
        <v>0</v>
      </c>
      <c r="D22" s="629">
        <f>+PSSA3_2101!$D$7</f>
        <v>0</v>
      </c>
      <c r="E22" s="630"/>
      <c r="F22" s="631"/>
      <c r="G22" s="288"/>
      <c r="H22" s="281">
        <f>+PSSA3_2101!$F$24</f>
        <v>0</v>
      </c>
      <c r="I22" s="281">
        <f>+PSSA3_2101!$F$33+PSSA3_2101!$F$47</f>
        <v>0</v>
      </c>
      <c r="J22" s="281">
        <f>+PSSA3_2101!$F$62</f>
        <v>0</v>
      </c>
      <c r="K22" s="294">
        <v>0</v>
      </c>
      <c r="L22" s="313">
        <f>+J22*K22</f>
        <v>0</v>
      </c>
      <c r="M22" s="309" t="e">
        <f>IF(K$64&lt;50%,K22,50%/K$64*K22)</f>
        <v>#DIV/0!</v>
      </c>
      <c r="N22" s="281" t="e">
        <f>+M22*J22</f>
        <v>#DIV/0!</v>
      </c>
      <c r="O22" s="281" t="e">
        <f>+J22-N22</f>
        <v>#DIV/0!</v>
      </c>
      <c r="P22" s="514">
        <f>+PSSA3_2101!$H$24</f>
        <v>0</v>
      </c>
      <c r="Q22" s="514">
        <f>+PSSA3_2101!$H$33+PSSA3_2101!$H$47</f>
        <v>0</v>
      </c>
      <c r="R22" s="514">
        <f>+PSSA3_2101!$H$62</f>
        <v>0</v>
      </c>
      <c r="S22" s="281">
        <f t="shared" si="0"/>
        <v>0</v>
      </c>
      <c r="T22" s="568" t="e">
        <f>+S22/J22</f>
        <v>#DIV/0!</v>
      </c>
    </row>
    <row r="23" spans="2:20">
      <c r="B23" s="334">
        <v>2102</v>
      </c>
      <c r="C23" s="625"/>
      <c r="D23" s="629">
        <f>+PSSA3_2102!$D$7</f>
        <v>0</v>
      </c>
      <c r="E23" s="630"/>
      <c r="F23" s="631"/>
      <c r="G23" s="288"/>
      <c r="H23" s="281">
        <f>+PSSA3_2102!$F$24</f>
        <v>0</v>
      </c>
      <c r="I23" s="281">
        <f>+PSSA3_2102!$F$33+PSSA3_2102!$F$47</f>
        <v>0</v>
      </c>
      <c r="J23" s="281">
        <f>+PSSA3_2102!$F$62</f>
        <v>0</v>
      </c>
      <c r="K23" s="294">
        <v>0</v>
      </c>
      <c r="L23" s="313">
        <f>+J23*K23</f>
        <v>0</v>
      </c>
      <c r="M23" s="309" t="e">
        <f>IF(K$64&lt;50%,K23,50%/K$64*K23)</f>
        <v>#DIV/0!</v>
      </c>
      <c r="N23" s="281" t="e">
        <f>+M23*J23</f>
        <v>#DIV/0!</v>
      </c>
      <c r="O23" s="281" t="e">
        <f>+J23-N23</f>
        <v>#DIV/0!</v>
      </c>
      <c r="P23" s="514">
        <f>+PSSA3_2102!$H$24</f>
        <v>0</v>
      </c>
      <c r="Q23" s="514">
        <f>+PSSA3_2102!$H$33+PSSA3_2102!$H$47</f>
        <v>0</v>
      </c>
      <c r="R23" s="514">
        <f>+PSSA3_2102!$H$62</f>
        <v>0</v>
      </c>
      <c r="S23" s="281">
        <f t="shared" si="0"/>
        <v>0</v>
      </c>
      <c r="T23" s="568" t="e">
        <f>+S23/J23</f>
        <v>#DIV/0!</v>
      </c>
    </row>
    <row r="24" spans="2:20">
      <c r="B24" s="334">
        <v>2103</v>
      </c>
      <c r="C24" s="625"/>
      <c r="D24" s="629">
        <f>+PSSA3_2103!$D$7</f>
        <v>0</v>
      </c>
      <c r="E24" s="630"/>
      <c r="F24" s="631"/>
      <c r="G24" s="288"/>
      <c r="H24" s="281">
        <f>+PSSA3_2103!$F$24</f>
        <v>0</v>
      </c>
      <c r="I24" s="281">
        <f>+PSSA3_2103!$F$33+PSSA3_2103!$F$47</f>
        <v>0</v>
      </c>
      <c r="J24" s="281">
        <f>+PSSA3_2103!$F$62</f>
        <v>0</v>
      </c>
      <c r="K24" s="294">
        <v>0</v>
      </c>
      <c r="L24" s="313">
        <f>+J24*K24</f>
        <v>0</v>
      </c>
      <c r="M24" s="309" t="e">
        <f>IF(K$64&lt;50%,K24,50%/K$64*K24)</f>
        <v>#DIV/0!</v>
      </c>
      <c r="N24" s="281" t="e">
        <f>+M24*J24</f>
        <v>#DIV/0!</v>
      </c>
      <c r="O24" s="281" t="e">
        <f>+J24-N24</f>
        <v>#DIV/0!</v>
      </c>
      <c r="P24" s="514">
        <f>+PSSA3_2103!$H$24</f>
        <v>0</v>
      </c>
      <c r="Q24" s="514">
        <f>+PSSA3_2103!$H$33+PSSA3_2103!$H$47</f>
        <v>0</v>
      </c>
      <c r="R24" s="514">
        <f>+PSSA3_2103!$H$62</f>
        <v>0</v>
      </c>
      <c r="S24" s="281">
        <f t="shared" si="0"/>
        <v>0</v>
      </c>
      <c r="T24" s="568" t="e">
        <f>+S24/J24</f>
        <v>#DIV/0!</v>
      </c>
    </row>
    <row r="25" spans="2:20" ht="15.75" thickBot="1">
      <c r="B25" s="334">
        <v>2104</v>
      </c>
      <c r="C25" s="626"/>
      <c r="D25" s="637">
        <f>+PSSA3_2104!$D$7</f>
        <v>0</v>
      </c>
      <c r="E25" s="638"/>
      <c r="F25" s="639"/>
      <c r="G25" s="289"/>
      <c r="H25" s="281">
        <f>+PSSA3_2104!$F$24</f>
        <v>0</v>
      </c>
      <c r="I25" s="281">
        <f>+PSSA3_2104!$F$33+PSSA3_2104!$F$47</f>
        <v>0</v>
      </c>
      <c r="J25" s="281">
        <f>+PSSA3_2104!$F$62</f>
        <v>0</v>
      </c>
      <c r="K25" s="294">
        <v>0</v>
      </c>
      <c r="L25" s="313">
        <f>+J25*K25</f>
        <v>0</v>
      </c>
      <c r="M25" s="309" t="e">
        <f>IF(K$64&lt;50%,K25,50%/K$64*K25)</f>
        <v>#DIV/0!</v>
      </c>
      <c r="N25" s="281" t="e">
        <f>+M25*J25</f>
        <v>#DIV/0!</v>
      </c>
      <c r="O25" s="281" t="e">
        <f>+J25-N25</f>
        <v>#DIV/0!</v>
      </c>
      <c r="P25" s="514">
        <f>+PSSA3_2104!$H$24</f>
        <v>0</v>
      </c>
      <c r="Q25" s="514">
        <f>+PSSA3_2104!$H$33+PSSA3_2104!$H$47</f>
        <v>0</v>
      </c>
      <c r="R25" s="514">
        <f>+PSSA3_2104!$H$62</f>
        <v>0</v>
      </c>
      <c r="S25" s="281">
        <f t="shared" si="0"/>
        <v>0</v>
      </c>
      <c r="T25" s="568" t="e">
        <f>+S25/J25</f>
        <v>#DIV/0!</v>
      </c>
    </row>
    <row r="26" spans="2:20" s="277" customFormat="1" ht="20.100000000000001" customHeight="1" thickBot="1">
      <c r="B26" s="337"/>
      <c r="C26" s="561" t="s">
        <v>161</v>
      </c>
      <c r="D26" s="632"/>
      <c r="E26" s="633"/>
      <c r="F26" s="633"/>
      <c r="G26" s="634"/>
      <c r="H26" s="564">
        <f>SUM(H22:H25)</f>
        <v>0</v>
      </c>
      <c r="I26" s="283">
        <f>SUM(I22:I25)</f>
        <v>0</v>
      </c>
      <c r="J26" s="283">
        <f>SUM(J22:J25)</f>
        <v>0</v>
      </c>
      <c r="K26" s="290"/>
      <c r="L26" s="308"/>
      <c r="M26" s="291"/>
      <c r="N26" s="283" t="e">
        <f>SUM(N22:N25)</f>
        <v>#DIV/0!</v>
      </c>
      <c r="O26" s="284" t="e">
        <f>SUM(O22:O25)</f>
        <v>#DIV/0!</v>
      </c>
      <c r="P26" s="515">
        <f>SUM(P22:P25)</f>
        <v>0</v>
      </c>
      <c r="Q26" s="515">
        <f>SUM(Q22:Q25)</f>
        <v>0</v>
      </c>
      <c r="R26" s="515">
        <f>SUM(R22:R25)</f>
        <v>0</v>
      </c>
      <c r="S26" s="283">
        <f t="shared" si="0"/>
        <v>0</v>
      </c>
      <c r="T26" s="565" t="e">
        <f>+S26/J26</f>
        <v>#DIV/0!</v>
      </c>
    </row>
    <row r="27" spans="2:20" ht="8.1" customHeight="1">
      <c r="B27" s="336"/>
      <c r="C27" s="315"/>
      <c r="D27" s="316"/>
      <c r="E27" s="316"/>
      <c r="F27" s="316"/>
      <c r="G27" s="316"/>
      <c r="H27" s="317"/>
      <c r="I27" s="317"/>
      <c r="J27" s="317"/>
      <c r="K27" s="279"/>
      <c r="L27" s="318"/>
      <c r="M27" s="279"/>
      <c r="N27" s="569"/>
      <c r="O27" s="569"/>
      <c r="P27" s="516"/>
      <c r="Q27" s="516"/>
      <c r="R27" s="516"/>
      <c r="S27" s="317"/>
      <c r="T27" s="570"/>
    </row>
    <row r="28" spans="2:20">
      <c r="B28" s="334">
        <v>3101</v>
      </c>
      <c r="C28" s="624">
        <f>+PSSA3_3101!$F$3</f>
        <v>0</v>
      </c>
      <c r="D28" s="629">
        <f>+PSSA3_3101!$D$7</f>
        <v>0</v>
      </c>
      <c r="E28" s="630"/>
      <c r="F28" s="631"/>
      <c r="G28" s="288"/>
      <c r="H28" s="281">
        <f>+PSSA3_3101!$F$24</f>
        <v>0</v>
      </c>
      <c r="I28" s="281">
        <f>+PSSA3_3101!$F$33+PSSA3_3101!$F$47</f>
        <v>0</v>
      </c>
      <c r="J28" s="281">
        <f>+PSSA3_3101!$F$62</f>
        <v>0</v>
      </c>
      <c r="K28" s="294">
        <v>0</v>
      </c>
      <c r="L28" s="313">
        <f>+J28*K28</f>
        <v>0</v>
      </c>
      <c r="M28" s="309" t="e">
        <f>IF(K$64&lt;50%,K28,50%/K$64*K28)</f>
        <v>#DIV/0!</v>
      </c>
      <c r="N28" s="281" t="e">
        <f>+M28*J28</f>
        <v>#DIV/0!</v>
      </c>
      <c r="O28" s="281" t="e">
        <f>+J28-N28</f>
        <v>#DIV/0!</v>
      </c>
      <c r="P28" s="514">
        <f>+PSSA3_3101!$H$24</f>
        <v>0</v>
      </c>
      <c r="Q28" s="514">
        <f>+PSSA3_3101!$H$33+PSSA3_3101!$H$47</f>
        <v>0</v>
      </c>
      <c r="R28" s="514">
        <f>+PSSA3_3101!$H$62</f>
        <v>0</v>
      </c>
      <c r="S28" s="281">
        <f t="shared" si="0"/>
        <v>0</v>
      </c>
      <c r="T28" s="568" t="e">
        <f>+S28/J28</f>
        <v>#DIV/0!</v>
      </c>
    </row>
    <row r="29" spans="2:20">
      <c r="B29" s="334">
        <v>3102</v>
      </c>
      <c r="C29" s="625"/>
      <c r="D29" s="629">
        <f>+PSSA3_3102!$D$7</f>
        <v>0</v>
      </c>
      <c r="E29" s="630"/>
      <c r="F29" s="631"/>
      <c r="G29" s="288"/>
      <c r="H29" s="281">
        <f>+PSSA3_3102!$F$24</f>
        <v>0</v>
      </c>
      <c r="I29" s="281">
        <f>+PSSA3_3102!$F$33+PSSA3_3102!$F$47</f>
        <v>0</v>
      </c>
      <c r="J29" s="281">
        <f>+PSSA3_3102!$F$62</f>
        <v>0</v>
      </c>
      <c r="K29" s="294">
        <v>0</v>
      </c>
      <c r="L29" s="313">
        <f>+J29*K29</f>
        <v>0</v>
      </c>
      <c r="M29" s="309" t="e">
        <f>IF(K$64&lt;50%,K29,50%/K$64*K29)</f>
        <v>#DIV/0!</v>
      </c>
      <c r="N29" s="281" t="e">
        <f>+M29*J29</f>
        <v>#DIV/0!</v>
      </c>
      <c r="O29" s="281" t="e">
        <f>+J29-N29</f>
        <v>#DIV/0!</v>
      </c>
      <c r="P29" s="514">
        <f>+PSSA3_3102!$H$24</f>
        <v>0</v>
      </c>
      <c r="Q29" s="514">
        <f>+PSSA3_3102!$H$33+PSSA3_3102!$H$47</f>
        <v>0</v>
      </c>
      <c r="R29" s="514">
        <f>+PSSA3_3102!$H$62</f>
        <v>0</v>
      </c>
      <c r="S29" s="281">
        <f t="shared" si="0"/>
        <v>0</v>
      </c>
      <c r="T29" s="568" t="e">
        <f>+S29/J29</f>
        <v>#DIV/0!</v>
      </c>
    </row>
    <row r="30" spans="2:20">
      <c r="B30" s="334">
        <v>3103</v>
      </c>
      <c r="C30" s="625"/>
      <c r="D30" s="629">
        <f>+PSSA3_3103!$D$7</f>
        <v>0</v>
      </c>
      <c r="E30" s="630"/>
      <c r="F30" s="631"/>
      <c r="G30" s="288"/>
      <c r="H30" s="281">
        <f>+PSSA3_3103!$F$24</f>
        <v>0</v>
      </c>
      <c r="I30" s="281">
        <f>+PSSA3_3103!$F$33+PSSA3_3103!$F$47</f>
        <v>0</v>
      </c>
      <c r="J30" s="281">
        <f>+PSSA3_3103!$F$62</f>
        <v>0</v>
      </c>
      <c r="K30" s="294">
        <v>0</v>
      </c>
      <c r="L30" s="313">
        <f>+J30*K30</f>
        <v>0</v>
      </c>
      <c r="M30" s="309" t="e">
        <f>IF(K$64&lt;50%,K30,50%/K$64*K30)</f>
        <v>#DIV/0!</v>
      </c>
      <c r="N30" s="281" t="e">
        <f>+M30*J30</f>
        <v>#DIV/0!</v>
      </c>
      <c r="O30" s="281" t="e">
        <f>+J30-N30</f>
        <v>#DIV/0!</v>
      </c>
      <c r="P30" s="514">
        <f>+PSSA3_3103!$H$24</f>
        <v>0</v>
      </c>
      <c r="Q30" s="514">
        <f>+PSSA3_3103!$H$33+PSSA3_3103!$H$47</f>
        <v>0</v>
      </c>
      <c r="R30" s="514">
        <f>+PSSA3_3103!$H$62</f>
        <v>0</v>
      </c>
      <c r="S30" s="281">
        <f t="shared" si="0"/>
        <v>0</v>
      </c>
      <c r="T30" s="568" t="e">
        <f>+S30/J30</f>
        <v>#DIV/0!</v>
      </c>
    </row>
    <row r="31" spans="2:20" ht="15.75" thickBot="1">
      <c r="B31" s="334">
        <v>3104</v>
      </c>
      <c r="C31" s="626"/>
      <c r="D31" s="637">
        <f>+PSSA3_3104!$D$7</f>
        <v>0</v>
      </c>
      <c r="E31" s="638"/>
      <c r="F31" s="639"/>
      <c r="G31" s="289"/>
      <c r="H31" s="281">
        <f>+PSSA3_3104!$F$24</f>
        <v>0</v>
      </c>
      <c r="I31" s="281">
        <f>+PSSA3_3104!$F$33+PSSA3_3104!$F$47</f>
        <v>0</v>
      </c>
      <c r="J31" s="281">
        <f>+PSSA3_3104!$F$62</f>
        <v>0</v>
      </c>
      <c r="K31" s="294">
        <v>0</v>
      </c>
      <c r="L31" s="313">
        <f>+J31*K31</f>
        <v>0</v>
      </c>
      <c r="M31" s="309" t="e">
        <f>IF(K$64&lt;50%,K31,50%/K$64*K31)</f>
        <v>#DIV/0!</v>
      </c>
      <c r="N31" s="281" t="e">
        <f>+M31*J31</f>
        <v>#DIV/0!</v>
      </c>
      <c r="O31" s="281" t="e">
        <f>+J31-N31</f>
        <v>#DIV/0!</v>
      </c>
      <c r="P31" s="514">
        <f>+PSSA3_3104!$H$24</f>
        <v>0</v>
      </c>
      <c r="Q31" s="514">
        <f>+PSSA3_3104!$H$33+PSSA3_3104!$H$47</f>
        <v>0</v>
      </c>
      <c r="R31" s="514">
        <f>+PSSA3_3104!$H$62</f>
        <v>0</v>
      </c>
      <c r="S31" s="281">
        <f t="shared" si="0"/>
        <v>0</v>
      </c>
      <c r="T31" s="568" t="e">
        <f>+S31/J31</f>
        <v>#DIV/0!</v>
      </c>
    </row>
    <row r="32" spans="2:20" s="277" customFormat="1" ht="20.100000000000001" customHeight="1" thickBot="1">
      <c r="B32" s="337"/>
      <c r="C32" s="561" t="s">
        <v>162</v>
      </c>
      <c r="D32" s="632"/>
      <c r="E32" s="633"/>
      <c r="F32" s="633"/>
      <c r="G32" s="634"/>
      <c r="H32" s="564">
        <f>SUM(H28:H31)</f>
        <v>0</v>
      </c>
      <c r="I32" s="283">
        <f>SUM(I28:I31)</f>
        <v>0</v>
      </c>
      <c r="J32" s="283">
        <f>SUM(J28:J31)</f>
        <v>0</v>
      </c>
      <c r="K32" s="290"/>
      <c r="L32" s="308"/>
      <c r="M32" s="291"/>
      <c r="N32" s="283" t="e">
        <f>SUM(N28:N31)</f>
        <v>#DIV/0!</v>
      </c>
      <c r="O32" s="284" t="e">
        <f>SUM(O28:O31)</f>
        <v>#DIV/0!</v>
      </c>
      <c r="P32" s="515">
        <f>SUM(P28:P31)</f>
        <v>0</v>
      </c>
      <c r="Q32" s="515">
        <f>SUM(Q28:Q31)</f>
        <v>0</v>
      </c>
      <c r="R32" s="515">
        <f>SUM(R28:R31)</f>
        <v>0</v>
      </c>
      <c r="S32" s="283">
        <f t="shared" si="0"/>
        <v>0</v>
      </c>
      <c r="T32" s="565" t="e">
        <f>+S32/J32</f>
        <v>#DIV/0!</v>
      </c>
    </row>
    <row r="33" spans="2:20" ht="8.1" customHeight="1">
      <c r="B33" s="336"/>
      <c r="C33" s="315"/>
      <c r="D33" s="316"/>
      <c r="E33" s="316"/>
      <c r="F33" s="316"/>
      <c r="G33" s="316"/>
      <c r="H33" s="317"/>
      <c r="I33" s="317"/>
      <c r="J33" s="317"/>
      <c r="K33" s="279"/>
      <c r="L33" s="318"/>
      <c r="M33" s="279"/>
      <c r="N33" s="569"/>
      <c r="O33" s="569"/>
      <c r="P33" s="516"/>
      <c r="Q33" s="516"/>
      <c r="R33" s="516"/>
      <c r="S33" s="317"/>
      <c r="T33" s="570"/>
    </row>
    <row r="34" spans="2:20">
      <c r="B34" s="334">
        <v>4101</v>
      </c>
      <c r="C34" s="624">
        <f>+C28</f>
        <v>0</v>
      </c>
      <c r="D34" s="629">
        <f>+PSSA3_4101!$D$7</f>
        <v>0</v>
      </c>
      <c r="E34" s="630"/>
      <c r="F34" s="631"/>
      <c r="G34" s="288"/>
      <c r="H34" s="281">
        <f>+PSSA3_4101!$F$24</f>
        <v>0</v>
      </c>
      <c r="I34" s="281">
        <f>+PSSA3_4101!$F$33+PSSA3_4101!$F$47</f>
        <v>0</v>
      </c>
      <c r="J34" s="281">
        <f>+PSSA3_4101!$F$62</f>
        <v>0</v>
      </c>
      <c r="K34" s="294">
        <v>0</v>
      </c>
      <c r="L34" s="313">
        <f>+J34*K34</f>
        <v>0</v>
      </c>
      <c r="M34" s="309" t="e">
        <f>IF(K$64&lt;50%,K34,50%/K$64*K34)</f>
        <v>#DIV/0!</v>
      </c>
      <c r="N34" s="281" t="e">
        <f>+M34*J34</f>
        <v>#DIV/0!</v>
      </c>
      <c r="O34" s="281" t="e">
        <f>+J34-N34</f>
        <v>#DIV/0!</v>
      </c>
      <c r="P34" s="514">
        <f>+PSSA3_4101!$H$24</f>
        <v>0</v>
      </c>
      <c r="Q34" s="514">
        <f>+PSSA3_4101!$H$33+PSSA3_4101!$H$47</f>
        <v>0</v>
      </c>
      <c r="R34" s="514">
        <f>+PSSA3_4101!$H$62</f>
        <v>0</v>
      </c>
      <c r="S34" s="281">
        <f t="shared" si="0"/>
        <v>0</v>
      </c>
      <c r="T34" s="568" t="e">
        <f>+S34/J34</f>
        <v>#DIV/0!</v>
      </c>
    </row>
    <row r="35" spans="2:20">
      <c r="B35" s="334">
        <v>4102</v>
      </c>
      <c r="C35" s="625"/>
      <c r="D35" s="629">
        <f>+PSSA3_4102!$D$7</f>
        <v>0</v>
      </c>
      <c r="E35" s="630"/>
      <c r="F35" s="631"/>
      <c r="G35" s="288"/>
      <c r="H35" s="281">
        <f>+PSSA3_4102!$F$24</f>
        <v>0</v>
      </c>
      <c r="I35" s="281">
        <f>+PSSA3_4102!$F$33+PSSA3_4102!$F$47</f>
        <v>0</v>
      </c>
      <c r="J35" s="281">
        <f>+PSSA3_4102!$F$62</f>
        <v>0</v>
      </c>
      <c r="K35" s="294">
        <v>0</v>
      </c>
      <c r="L35" s="313">
        <f>+J35*K35</f>
        <v>0</v>
      </c>
      <c r="M35" s="309" t="e">
        <f>IF(K$64&lt;50%,K35,50%/K$64*K35)</f>
        <v>#DIV/0!</v>
      </c>
      <c r="N35" s="281" t="e">
        <f>+M35*J35</f>
        <v>#DIV/0!</v>
      </c>
      <c r="O35" s="281" t="e">
        <f>+J35-N35</f>
        <v>#DIV/0!</v>
      </c>
      <c r="P35" s="514">
        <f>+PSSA3_4102!$H$24</f>
        <v>0</v>
      </c>
      <c r="Q35" s="514">
        <f>+PSSA3_4102!$H$33+PSSA3_4102!$H$47</f>
        <v>0</v>
      </c>
      <c r="R35" s="514">
        <f>+PSSA3_4102!$H$62</f>
        <v>0</v>
      </c>
      <c r="S35" s="281">
        <f t="shared" si="0"/>
        <v>0</v>
      </c>
      <c r="T35" s="568" t="e">
        <f>+S35/J35</f>
        <v>#DIV/0!</v>
      </c>
    </row>
    <row r="36" spans="2:20">
      <c r="B36" s="334">
        <v>4103</v>
      </c>
      <c r="C36" s="625"/>
      <c r="D36" s="629">
        <f>+PSSA3_4103!$D$7</f>
        <v>0</v>
      </c>
      <c r="E36" s="630"/>
      <c r="F36" s="631"/>
      <c r="G36" s="288"/>
      <c r="H36" s="281">
        <f>+PSSA3_4103!$F$24</f>
        <v>0</v>
      </c>
      <c r="I36" s="281">
        <f>+PSSA3_4103!$F$33+PSSA3_4103!$F$47</f>
        <v>0</v>
      </c>
      <c r="J36" s="281">
        <f>+PSSA3_4103!$F$62</f>
        <v>0</v>
      </c>
      <c r="K36" s="294">
        <v>0</v>
      </c>
      <c r="L36" s="313">
        <f>+J36*K36</f>
        <v>0</v>
      </c>
      <c r="M36" s="309" t="e">
        <f>IF(K$64&lt;50%,K36,50%/K$64*K36)</f>
        <v>#DIV/0!</v>
      </c>
      <c r="N36" s="281" t="e">
        <f>+M36*J36</f>
        <v>#DIV/0!</v>
      </c>
      <c r="O36" s="281" t="e">
        <f>+J36-N36</f>
        <v>#DIV/0!</v>
      </c>
      <c r="P36" s="514">
        <f>+PSSA3_4103!$H$24</f>
        <v>0</v>
      </c>
      <c r="Q36" s="514">
        <f>+PSSA3_4103!$H$33+PSSA3_4103!$H$47</f>
        <v>0</v>
      </c>
      <c r="R36" s="514">
        <f>+PSSA3_4103!$H$62</f>
        <v>0</v>
      </c>
      <c r="S36" s="281">
        <f t="shared" si="0"/>
        <v>0</v>
      </c>
      <c r="T36" s="568" t="e">
        <f>+S36/J36</f>
        <v>#DIV/0!</v>
      </c>
    </row>
    <row r="37" spans="2:20" ht="15.75" thickBot="1">
      <c r="B37" s="334">
        <v>4104</v>
      </c>
      <c r="C37" s="626"/>
      <c r="D37" s="637">
        <f>+PSSA3_4104!$D$7</f>
        <v>0</v>
      </c>
      <c r="E37" s="638"/>
      <c r="F37" s="639"/>
      <c r="G37" s="289"/>
      <c r="H37" s="281">
        <f>+PSSA3_4104!$F$24</f>
        <v>0</v>
      </c>
      <c r="I37" s="281">
        <f>+PSSA3_4104!$F$33+PSSA3_4104!$F$47</f>
        <v>0</v>
      </c>
      <c r="J37" s="281">
        <f>+PSSA3_4104!$F$62</f>
        <v>0</v>
      </c>
      <c r="K37" s="294">
        <v>0</v>
      </c>
      <c r="L37" s="313">
        <f>+J37*K37</f>
        <v>0</v>
      </c>
      <c r="M37" s="309" t="e">
        <f>IF(K$64&lt;50%,K37,50%/K$64*K37)</f>
        <v>#DIV/0!</v>
      </c>
      <c r="N37" s="281" t="e">
        <f>+M37*J37</f>
        <v>#DIV/0!</v>
      </c>
      <c r="O37" s="281" t="e">
        <f>+J37-N37</f>
        <v>#DIV/0!</v>
      </c>
      <c r="P37" s="514">
        <f>+PSSA3_4104!$H$24</f>
        <v>0</v>
      </c>
      <c r="Q37" s="514">
        <f>+PSSA3_4104!$H$33+PSSA3_4104!$H$47</f>
        <v>0</v>
      </c>
      <c r="R37" s="514">
        <f>+PSSA3_4104!$H$62</f>
        <v>0</v>
      </c>
      <c r="S37" s="281">
        <f t="shared" si="0"/>
        <v>0</v>
      </c>
      <c r="T37" s="568" t="e">
        <f>+S37/J37</f>
        <v>#DIV/0!</v>
      </c>
    </row>
    <row r="38" spans="2:20" s="277" customFormat="1" ht="20.100000000000001" customHeight="1" thickBot="1">
      <c r="B38" s="337"/>
      <c r="C38" s="561" t="s">
        <v>163</v>
      </c>
      <c r="D38" s="632"/>
      <c r="E38" s="633"/>
      <c r="F38" s="633"/>
      <c r="G38" s="634"/>
      <c r="H38" s="564">
        <f>SUM(H34:H37)</f>
        <v>0</v>
      </c>
      <c r="I38" s="283">
        <f>SUM(I34:I37)</f>
        <v>0</v>
      </c>
      <c r="J38" s="283">
        <f>SUM(J34:J37)</f>
        <v>0</v>
      </c>
      <c r="K38" s="290"/>
      <c r="L38" s="308"/>
      <c r="M38" s="291"/>
      <c r="N38" s="283" t="e">
        <f>SUM(N34:N37)</f>
        <v>#DIV/0!</v>
      </c>
      <c r="O38" s="284" t="e">
        <f>SUM(O34:O37)</f>
        <v>#DIV/0!</v>
      </c>
      <c r="P38" s="515">
        <f>SUM(P34:P37)</f>
        <v>0</v>
      </c>
      <c r="Q38" s="515">
        <f>SUM(Q34:Q37)</f>
        <v>0</v>
      </c>
      <c r="R38" s="515">
        <f>SUM(R34:R37)</f>
        <v>0</v>
      </c>
      <c r="S38" s="283">
        <f t="shared" si="0"/>
        <v>0</v>
      </c>
      <c r="T38" s="565" t="e">
        <f>+S38/J38</f>
        <v>#DIV/0!</v>
      </c>
    </row>
    <row r="39" spans="2:20" ht="8.1" customHeight="1">
      <c r="B39" s="337"/>
      <c r="C39" s="319"/>
      <c r="D39" s="316"/>
      <c r="E39" s="316"/>
      <c r="F39" s="316"/>
      <c r="G39" s="316"/>
      <c r="H39" s="317"/>
      <c r="I39" s="317"/>
      <c r="J39" s="317"/>
      <c r="K39" s="279"/>
      <c r="L39" s="318"/>
      <c r="M39" s="279"/>
      <c r="N39" s="569"/>
      <c r="O39" s="569"/>
      <c r="P39" s="516"/>
      <c r="Q39" s="516"/>
      <c r="R39" s="516"/>
      <c r="S39" s="317"/>
      <c r="T39" s="570"/>
    </row>
    <row r="40" spans="2:20">
      <c r="B40" s="334">
        <v>5101</v>
      </c>
      <c r="C40" s="624">
        <f>+PSSA3_5101!$F$3</f>
        <v>0</v>
      </c>
      <c r="D40" s="629">
        <f>+PSSA3_5101!$D$7</f>
        <v>0</v>
      </c>
      <c r="E40" s="630"/>
      <c r="F40" s="631"/>
      <c r="G40" s="288"/>
      <c r="H40" s="281">
        <f>+PSSA3_5101!$F$24</f>
        <v>0</v>
      </c>
      <c r="I40" s="281">
        <f>+PSSA3_5101!$F$33+PSSA3_5101!$F$47</f>
        <v>0</v>
      </c>
      <c r="J40" s="281">
        <f>+PSSA3_5101!$F$62</f>
        <v>0</v>
      </c>
      <c r="K40" s="294">
        <v>0</v>
      </c>
      <c r="L40" s="313">
        <f>+J40*K40</f>
        <v>0</v>
      </c>
      <c r="M40" s="309" t="e">
        <f>IF(K$64&lt;50%,K40,50%/K$64*K40)</f>
        <v>#DIV/0!</v>
      </c>
      <c r="N40" s="281" t="e">
        <f>+M40*J40</f>
        <v>#DIV/0!</v>
      </c>
      <c r="O40" s="281" t="e">
        <f>+J40-N40</f>
        <v>#DIV/0!</v>
      </c>
      <c r="P40" s="514">
        <f>+PSSA3_5101!$H$24</f>
        <v>0</v>
      </c>
      <c r="Q40" s="514">
        <f>+PSSA3_5101!$H$33+PSSA3_5101!$H$47</f>
        <v>0</v>
      </c>
      <c r="R40" s="514">
        <f>+PSSA3_5101!$H$62</f>
        <v>0</v>
      </c>
      <c r="S40" s="281">
        <f t="shared" si="0"/>
        <v>0</v>
      </c>
      <c r="T40" s="568" t="e">
        <f>+S40/J40</f>
        <v>#DIV/0!</v>
      </c>
    </row>
    <row r="41" spans="2:20">
      <c r="B41" s="334">
        <v>5102</v>
      </c>
      <c r="C41" s="625"/>
      <c r="D41" s="629">
        <f>+PSSA3_5102!$D$7</f>
        <v>0</v>
      </c>
      <c r="E41" s="630"/>
      <c r="F41" s="631"/>
      <c r="G41" s="288"/>
      <c r="H41" s="281">
        <f>+PSSA3_5102!$F$24</f>
        <v>0</v>
      </c>
      <c r="I41" s="281">
        <f>+PSSA3_5102!$F$33+PSSA3_5102!$F$47</f>
        <v>0</v>
      </c>
      <c r="J41" s="281">
        <f>+PSSA3_5102!$F$62</f>
        <v>0</v>
      </c>
      <c r="K41" s="294">
        <v>0</v>
      </c>
      <c r="L41" s="313">
        <f>+J41*K41</f>
        <v>0</v>
      </c>
      <c r="M41" s="309" t="e">
        <f>IF(K$64&lt;50%,K41,50%/K$64*K41)</f>
        <v>#DIV/0!</v>
      </c>
      <c r="N41" s="281" t="e">
        <f>+M41*J41</f>
        <v>#DIV/0!</v>
      </c>
      <c r="O41" s="281" t="e">
        <f>+J41-N41</f>
        <v>#DIV/0!</v>
      </c>
      <c r="P41" s="514">
        <f>+PSSA3_5102!$H$24</f>
        <v>0</v>
      </c>
      <c r="Q41" s="514">
        <f>+PSSA3_5102!$H$33+PSSA3_5102!$H$47</f>
        <v>0</v>
      </c>
      <c r="R41" s="514">
        <f>+PSSA3_5102!$H$62</f>
        <v>0</v>
      </c>
      <c r="S41" s="281">
        <f t="shared" si="0"/>
        <v>0</v>
      </c>
      <c r="T41" s="568" t="e">
        <f>+S41/J41</f>
        <v>#DIV/0!</v>
      </c>
    </row>
    <row r="42" spans="2:20">
      <c r="B42" s="334">
        <v>5103</v>
      </c>
      <c r="C42" s="625"/>
      <c r="D42" s="629">
        <f>+PSSA3_5103!$D$7</f>
        <v>0</v>
      </c>
      <c r="E42" s="630"/>
      <c r="F42" s="631"/>
      <c r="G42" s="288"/>
      <c r="H42" s="281">
        <f>+PSSA3_5103!$F$24</f>
        <v>0</v>
      </c>
      <c r="I42" s="281">
        <f>+PSSA3_5103!$F$33+PSSA3_5103!$F$47</f>
        <v>0</v>
      </c>
      <c r="J42" s="281">
        <f>+PSSA3_5103!$F$62</f>
        <v>0</v>
      </c>
      <c r="K42" s="294">
        <v>0</v>
      </c>
      <c r="L42" s="313">
        <f>+J42*K42</f>
        <v>0</v>
      </c>
      <c r="M42" s="309" t="e">
        <f>IF(K$64&lt;50%,K42,50%/K$64*K42)</f>
        <v>#DIV/0!</v>
      </c>
      <c r="N42" s="281" t="e">
        <f>+M42*J42</f>
        <v>#DIV/0!</v>
      </c>
      <c r="O42" s="281" t="e">
        <f>+J42-N42</f>
        <v>#DIV/0!</v>
      </c>
      <c r="P42" s="514">
        <f>+PSSA3_5103!$H$24</f>
        <v>0</v>
      </c>
      <c r="Q42" s="514">
        <f>+PSSA3_5103!$H$33+PSSA3_5103!$H$47</f>
        <v>0</v>
      </c>
      <c r="R42" s="514">
        <f>+PSSA3_5103!$H$62</f>
        <v>0</v>
      </c>
      <c r="S42" s="281">
        <f t="shared" si="0"/>
        <v>0</v>
      </c>
      <c r="T42" s="568" t="e">
        <f>+S42/J42</f>
        <v>#DIV/0!</v>
      </c>
    </row>
    <row r="43" spans="2:20" ht="15.75" thickBot="1">
      <c r="B43" s="334">
        <v>5104</v>
      </c>
      <c r="C43" s="626"/>
      <c r="D43" s="637">
        <f>+PSSA3_5104!$D$7</f>
        <v>0</v>
      </c>
      <c r="E43" s="638"/>
      <c r="F43" s="639"/>
      <c r="G43" s="289"/>
      <c r="H43" s="281">
        <f>+PSSA3_5104!$F$24</f>
        <v>0</v>
      </c>
      <c r="I43" s="281">
        <f>+PSSA3_5104!$F$33+PSSA3_5104!$F$47</f>
        <v>0</v>
      </c>
      <c r="J43" s="281">
        <f>+PSSA3_5104!$F$62</f>
        <v>0</v>
      </c>
      <c r="K43" s="294">
        <v>0</v>
      </c>
      <c r="L43" s="313">
        <f>+J43*K43</f>
        <v>0</v>
      </c>
      <c r="M43" s="309" t="e">
        <f>IF(K$64&lt;50%,K43,50%/K$64*K43)</f>
        <v>#DIV/0!</v>
      </c>
      <c r="N43" s="281" t="e">
        <f>+M43*J43</f>
        <v>#DIV/0!</v>
      </c>
      <c r="O43" s="281" t="e">
        <f>+J43-N43</f>
        <v>#DIV/0!</v>
      </c>
      <c r="P43" s="514">
        <f>+PSSA3_5104!$H$24</f>
        <v>0</v>
      </c>
      <c r="Q43" s="514">
        <f>+PSSA3_5104!$H$33+PSSA3_5104!$H$47</f>
        <v>0</v>
      </c>
      <c r="R43" s="514">
        <f>+PSSA3_5104!$H$62</f>
        <v>0</v>
      </c>
      <c r="S43" s="281">
        <f t="shared" si="0"/>
        <v>0</v>
      </c>
      <c r="T43" s="568" t="e">
        <f>+S43/J43</f>
        <v>#DIV/0!</v>
      </c>
    </row>
    <row r="44" spans="2:20" s="277" customFormat="1" ht="20.100000000000001" customHeight="1" thickBot="1">
      <c r="B44" s="337"/>
      <c r="C44" s="561" t="s">
        <v>164</v>
      </c>
      <c r="D44" s="632"/>
      <c r="E44" s="633"/>
      <c r="F44" s="633"/>
      <c r="G44" s="634"/>
      <c r="H44" s="564">
        <f>SUM(H40:H43)</f>
        <v>0</v>
      </c>
      <c r="I44" s="283">
        <f>SUM(I40:I43)</f>
        <v>0</v>
      </c>
      <c r="J44" s="283">
        <f>SUM(J40:J43)</f>
        <v>0</v>
      </c>
      <c r="K44" s="290"/>
      <c r="L44" s="308"/>
      <c r="M44" s="291"/>
      <c r="N44" s="283" t="e">
        <f>SUM(N40:N43)</f>
        <v>#DIV/0!</v>
      </c>
      <c r="O44" s="284" t="e">
        <f>SUM(O40:O43)</f>
        <v>#DIV/0!</v>
      </c>
      <c r="P44" s="515">
        <f>SUM(P40:P43)</f>
        <v>0</v>
      </c>
      <c r="Q44" s="515">
        <f>SUM(Q40:Q43)</f>
        <v>0</v>
      </c>
      <c r="R44" s="515">
        <f>SUM(R40:R43)</f>
        <v>0</v>
      </c>
      <c r="S44" s="283">
        <f t="shared" si="0"/>
        <v>0</v>
      </c>
      <c r="T44" s="565" t="e">
        <f>+S44/J44</f>
        <v>#DIV/0!</v>
      </c>
    </row>
    <row r="45" spans="2:20" ht="8.1" customHeight="1">
      <c r="B45" s="337"/>
      <c r="C45" s="319"/>
      <c r="D45" s="316"/>
      <c r="E45" s="316"/>
      <c r="F45" s="316"/>
      <c r="G45" s="316"/>
      <c r="H45" s="317"/>
      <c r="I45" s="317"/>
      <c r="J45" s="317"/>
      <c r="K45" s="279"/>
      <c r="L45" s="318"/>
      <c r="M45" s="279"/>
      <c r="N45" s="569"/>
      <c r="O45" s="569"/>
      <c r="P45" s="516"/>
      <c r="Q45" s="516"/>
      <c r="R45" s="516"/>
      <c r="S45" s="317"/>
      <c r="T45" s="570"/>
    </row>
    <row r="46" spans="2:20">
      <c r="B46" s="334">
        <v>6101</v>
      </c>
      <c r="C46" s="624">
        <f>+C40</f>
        <v>0</v>
      </c>
      <c r="D46" s="629">
        <f>+PSSA3_6101!$D$7</f>
        <v>0</v>
      </c>
      <c r="E46" s="630"/>
      <c r="F46" s="631"/>
      <c r="G46" s="288"/>
      <c r="H46" s="281">
        <f>+PSSA3_6101!$F$24</f>
        <v>0</v>
      </c>
      <c r="I46" s="281">
        <f>+PSSA3_6101!$F$33+PSSA3_6101!$F$47</f>
        <v>0</v>
      </c>
      <c r="J46" s="281">
        <f>+PSSA3_6101!$F$62</f>
        <v>0</v>
      </c>
      <c r="K46" s="294">
        <v>0</v>
      </c>
      <c r="L46" s="313">
        <f>+J46*K46</f>
        <v>0</v>
      </c>
      <c r="M46" s="309" t="e">
        <f>IF(K$64&lt;50%,K46,50%/K$64*K46)</f>
        <v>#DIV/0!</v>
      </c>
      <c r="N46" s="281" t="e">
        <f>+M46*J46</f>
        <v>#DIV/0!</v>
      </c>
      <c r="O46" s="281" t="e">
        <f>+J46-N46</f>
        <v>#DIV/0!</v>
      </c>
      <c r="P46" s="514">
        <f>+PSSA3_6101!$H$24</f>
        <v>0</v>
      </c>
      <c r="Q46" s="514">
        <f>+PSSA3_6101!$H$33+PSSA3_6101!$H$47</f>
        <v>0</v>
      </c>
      <c r="R46" s="514">
        <f>+PSSA3_6101!$H$62</f>
        <v>0</v>
      </c>
      <c r="S46" s="281">
        <f t="shared" si="0"/>
        <v>0</v>
      </c>
      <c r="T46" s="568" t="e">
        <f>+S46/J46</f>
        <v>#DIV/0!</v>
      </c>
    </row>
    <row r="47" spans="2:20">
      <c r="B47" s="334">
        <v>6102</v>
      </c>
      <c r="C47" s="625"/>
      <c r="D47" s="629">
        <f>+PSSA3_6102!$D$7</f>
        <v>0</v>
      </c>
      <c r="E47" s="630"/>
      <c r="F47" s="631"/>
      <c r="G47" s="288"/>
      <c r="H47" s="281">
        <f>+PSSA3_6102!$F$24</f>
        <v>0</v>
      </c>
      <c r="I47" s="281">
        <f>+PSSA3_6102!$F$33+PSSA3_6102!$F$47</f>
        <v>0</v>
      </c>
      <c r="J47" s="281">
        <f>+PSSA3_6102!$F$62</f>
        <v>0</v>
      </c>
      <c r="K47" s="294">
        <v>0</v>
      </c>
      <c r="L47" s="313">
        <f>+J47*K47</f>
        <v>0</v>
      </c>
      <c r="M47" s="309" t="e">
        <f>IF(K$64&lt;50%,K47,50%/K$64*K47)</f>
        <v>#DIV/0!</v>
      </c>
      <c r="N47" s="281" t="e">
        <f>+M47*J47</f>
        <v>#DIV/0!</v>
      </c>
      <c r="O47" s="281" t="e">
        <f>+J47-N47</f>
        <v>#DIV/0!</v>
      </c>
      <c r="P47" s="514">
        <f>+PSSA3_6102!$H$24</f>
        <v>0</v>
      </c>
      <c r="Q47" s="514">
        <f>+PSSA3_6102!$H$33+PSSA3_6102!$H$47</f>
        <v>0</v>
      </c>
      <c r="R47" s="514">
        <f>+PSSA3_6102!$H$62</f>
        <v>0</v>
      </c>
      <c r="S47" s="281">
        <f t="shared" si="0"/>
        <v>0</v>
      </c>
      <c r="T47" s="568" t="e">
        <f>+S47/J47</f>
        <v>#DIV/0!</v>
      </c>
    </row>
    <row r="48" spans="2:20">
      <c r="B48" s="334">
        <v>6103</v>
      </c>
      <c r="C48" s="625"/>
      <c r="D48" s="629">
        <f>+PSSA3_6103!$D$7</f>
        <v>0</v>
      </c>
      <c r="E48" s="630"/>
      <c r="F48" s="631"/>
      <c r="G48" s="288"/>
      <c r="H48" s="281">
        <f>+PSSA3_6103!$F$24</f>
        <v>0</v>
      </c>
      <c r="I48" s="281">
        <f>+PSSA3_6103!$F$33+PSSA3_6103!$F$47</f>
        <v>0</v>
      </c>
      <c r="J48" s="281">
        <f>+PSSA3_6103!$F$62</f>
        <v>0</v>
      </c>
      <c r="K48" s="294">
        <v>0</v>
      </c>
      <c r="L48" s="313">
        <f>+J48*K48</f>
        <v>0</v>
      </c>
      <c r="M48" s="309" t="e">
        <f>IF(K$64&lt;50%,K48,50%/K$64*K48)</f>
        <v>#DIV/0!</v>
      </c>
      <c r="N48" s="281" t="e">
        <f>+M48*J48</f>
        <v>#DIV/0!</v>
      </c>
      <c r="O48" s="281" t="e">
        <f>+J48-N48</f>
        <v>#DIV/0!</v>
      </c>
      <c r="P48" s="514">
        <f>+PSSA3_6103!$H$24</f>
        <v>0</v>
      </c>
      <c r="Q48" s="514">
        <f>+PSSA3_6103!$H$33+PSSA3_6103!$H$47</f>
        <v>0</v>
      </c>
      <c r="R48" s="514">
        <f>+PSSA3_6103!$H$62</f>
        <v>0</v>
      </c>
      <c r="S48" s="281">
        <f t="shared" si="0"/>
        <v>0</v>
      </c>
      <c r="T48" s="568" t="e">
        <f>+S48/J48</f>
        <v>#DIV/0!</v>
      </c>
    </row>
    <row r="49" spans="2:20" ht="15.75" thickBot="1">
      <c r="B49" s="334">
        <v>6104</v>
      </c>
      <c r="C49" s="626"/>
      <c r="D49" s="637">
        <f>+PSSA3_6104!$D$7</f>
        <v>0</v>
      </c>
      <c r="E49" s="638"/>
      <c r="F49" s="639"/>
      <c r="G49" s="289"/>
      <c r="H49" s="281">
        <f>+PSSA3_6104!$F$24</f>
        <v>0</v>
      </c>
      <c r="I49" s="281">
        <f>+PSSA3_6104!$F$33+PSSA3_6104!$F$47</f>
        <v>0</v>
      </c>
      <c r="J49" s="281">
        <f>+PSSA3_6104!$F$62</f>
        <v>0</v>
      </c>
      <c r="K49" s="294">
        <v>0</v>
      </c>
      <c r="L49" s="313">
        <f>+J49*K49</f>
        <v>0</v>
      </c>
      <c r="M49" s="309" t="e">
        <f>IF(K$64&lt;50%,K49,50%/K$64*K49)</f>
        <v>#DIV/0!</v>
      </c>
      <c r="N49" s="281" t="e">
        <f>+M49*J49</f>
        <v>#DIV/0!</v>
      </c>
      <c r="O49" s="281" t="e">
        <f>+J49-N49</f>
        <v>#DIV/0!</v>
      </c>
      <c r="P49" s="514">
        <f>+PSSA3_6104!$H$24</f>
        <v>0</v>
      </c>
      <c r="Q49" s="514">
        <f>+PSSA3_6104!$H$33+PSSA3_6104!$H$47</f>
        <v>0</v>
      </c>
      <c r="R49" s="514">
        <f>+PSSA3_6104!$H$62</f>
        <v>0</v>
      </c>
      <c r="S49" s="281">
        <f t="shared" si="0"/>
        <v>0</v>
      </c>
      <c r="T49" s="568" t="e">
        <f>+S49/J49</f>
        <v>#DIV/0!</v>
      </c>
    </row>
    <row r="50" spans="2:20" s="277" customFormat="1" ht="20.100000000000001" customHeight="1" thickBot="1">
      <c r="B50" s="337"/>
      <c r="C50" s="561" t="s">
        <v>165</v>
      </c>
      <c r="D50" s="632"/>
      <c r="E50" s="633"/>
      <c r="F50" s="633"/>
      <c r="G50" s="634"/>
      <c r="H50" s="564">
        <f>SUM(H46:H49)</f>
        <v>0</v>
      </c>
      <c r="I50" s="283">
        <f>SUM(I46:I49)</f>
        <v>0</v>
      </c>
      <c r="J50" s="283">
        <f>SUM(J46:J49)</f>
        <v>0</v>
      </c>
      <c r="K50" s="290"/>
      <c r="L50" s="308"/>
      <c r="M50" s="291"/>
      <c r="N50" s="283" t="e">
        <f>SUM(N46:N49)</f>
        <v>#DIV/0!</v>
      </c>
      <c r="O50" s="284" t="e">
        <f>SUM(O46:O49)</f>
        <v>#DIV/0!</v>
      </c>
      <c r="P50" s="515">
        <f>SUM(P46:P49)</f>
        <v>0</v>
      </c>
      <c r="Q50" s="515">
        <f>SUM(Q46:Q49)</f>
        <v>0</v>
      </c>
      <c r="R50" s="515">
        <f>SUM(R46:R49)</f>
        <v>0</v>
      </c>
      <c r="S50" s="283">
        <f t="shared" si="0"/>
        <v>0</v>
      </c>
      <c r="T50" s="565" t="e">
        <f>+S50/J50</f>
        <v>#DIV/0!</v>
      </c>
    </row>
    <row r="51" spans="2:20" ht="8.1" customHeight="1">
      <c r="B51" s="337"/>
      <c r="C51" s="319"/>
      <c r="D51" s="316"/>
      <c r="E51" s="316"/>
      <c r="F51" s="316"/>
      <c r="G51" s="320"/>
      <c r="H51" s="279"/>
      <c r="I51" s="279"/>
      <c r="J51" s="279"/>
      <c r="K51" s="279"/>
      <c r="L51" s="321"/>
      <c r="M51" s="279"/>
      <c r="N51" s="571"/>
      <c r="O51" s="571"/>
      <c r="P51" s="513"/>
      <c r="Q51" s="513"/>
      <c r="R51" s="513"/>
      <c r="S51" s="279"/>
      <c r="T51" s="572"/>
    </row>
    <row r="52" spans="2:20">
      <c r="B52" s="334">
        <v>7101</v>
      </c>
      <c r="C52" s="624">
        <f>+PSSA3_7101!$F$3</f>
        <v>0</v>
      </c>
      <c r="D52" s="629">
        <f>+PSSA3_7101!$D$7</f>
        <v>0</v>
      </c>
      <c r="E52" s="630"/>
      <c r="F52" s="631"/>
      <c r="G52" s="288"/>
      <c r="H52" s="281">
        <f>+PSSA3_7101!$F$24</f>
        <v>0</v>
      </c>
      <c r="I52" s="281">
        <f>+PSSA3_7101!$F$33+PSSA3_7101!$F$47</f>
        <v>0</v>
      </c>
      <c r="J52" s="281">
        <f>+PSSA3_7101!$F$62</f>
        <v>0</v>
      </c>
      <c r="K52" s="294">
        <v>0</v>
      </c>
      <c r="L52" s="313">
        <f>+J52*K52</f>
        <v>0</v>
      </c>
      <c r="M52" s="309" t="e">
        <f>IF(K$64&lt;50%,K52,50%/K$64*K52)</f>
        <v>#DIV/0!</v>
      </c>
      <c r="N52" s="281" t="e">
        <f>+M52*J52</f>
        <v>#DIV/0!</v>
      </c>
      <c r="O52" s="281" t="e">
        <f>+J52-N52</f>
        <v>#DIV/0!</v>
      </c>
      <c r="P52" s="514">
        <f>+PSSA3_7101!$H$24</f>
        <v>0</v>
      </c>
      <c r="Q52" s="514">
        <f>+PSSA3_7101!$H$33+PSSA3_7101!$H$47</f>
        <v>0</v>
      </c>
      <c r="R52" s="514">
        <f>+PSSA3_7101!$H$62</f>
        <v>0</v>
      </c>
      <c r="S52" s="281">
        <f t="shared" si="0"/>
        <v>0</v>
      </c>
      <c r="T52" s="568" t="e">
        <f>+S52/J52</f>
        <v>#DIV/0!</v>
      </c>
    </row>
    <row r="53" spans="2:20">
      <c r="B53" s="334">
        <v>7102</v>
      </c>
      <c r="C53" s="625"/>
      <c r="D53" s="629">
        <f>+PSSA3_7102!$D$7</f>
        <v>0</v>
      </c>
      <c r="E53" s="630"/>
      <c r="F53" s="631"/>
      <c r="G53" s="288"/>
      <c r="H53" s="281">
        <f>+PSSA3_7102!$F$24</f>
        <v>0</v>
      </c>
      <c r="I53" s="281">
        <f>+PSSA3_7102!$F$33+PSSA3_7102!$F$47</f>
        <v>0</v>
      </c>
      <c r="J53" s="281">
        <f>+PSSA3_7102!$F$62</f>
        <v>0</v>
      </c>
      <c r="K53" s="294">
        <v>0</v>
      </c>
      <c r="L53" s="313">
        <f>+J53*K53</f>
        <v>0</v>
      </c>
      <c r="M53" s="309" t="e">
        <f>IF(K$64&lt;50%,K53,50%/K$64*K53)</f>
        <v>#DIV/0!</v>
      </c>
      <c r="N53" s="281" t="e">
        <f>+M53*J53</f>
        <v>#DIV/0!</v>
      </c>
      <c r="O53" s="281" t="e">
        <f>+J53-N53</f>
        <v>#DIV/0!</v>
      </c>
      <c r="P53" s="514">
        <f>+PSSA3_7102!$H$24</f>
        <v>0</v>
      </c>
      <c r="Q53" s="514">
        <f>+PSSA3_7102!$H$33+PSSA3_7102!$H$47</f>
        <v>0</v>
      </c>
      <c r="R53" s="514">
        <f>+PSSA3_7102!$H$62</f>
        <v>0</v>
      </c>
      <c r="S53" s="281">
        <f t="shared" si="0"/>
        <v>0</v>
      </c>
      <c r="T53" s="568" t="e">
        <f>+S53/J53</f>
        <v>#DIV/0!</v>
      </c>
    </row>
    <row r="54" spans="2:20">
      <c r="B54" s="334">
        <v>7103</v>
      </c>
      <c r="C54" s="625"/>
      <c r="D54" s="629">
        <f>+PSSA3_7103!$D$7</f>
        <v>0</v>
      </c>
      <c r="E54" s="630"/>
      <c r="F54" s="631"/>
      <c r="G54" s="288"/>
      <c r="H54" s="281">
        <f>+PSSA3_7103!$F$24</f>
        <v>0</v>
      </c>
      <c r="I54" s="281">
        <f>+PSSA3_7103!$F$33+PSSA3_7103!$F$47</f>
        <v>0</v>
      </c>
      <c r="J54" s="281">
        <f>+PSSA3_7103!$F$62</f>
        <v>0</v>
      </c>
      <c r="K54" s="294">
        <v>0</v>
      </c>
      <c r="L54" s="313">
        <f>+J54*K54</f>
        <v>0</v>
      </c>
      <c r="M54" s="309" t="e">
        <f>IF(K$64&lt;50%,K54,50%/K$64*K54)</f>
        <v>#DIV/0!</v>
      </c>
      <c r="N54" s="281" t="e">
        <f>+M54*J54</f>
        <v>#DIV/0!</v>
      </c>
      <c r="O54" s="281" t="e">
        <f>+J54-N54</f>
        <v>#DIV/0!</v>
      </c>
      <c r="P54" s="514">
        <f>+PSSA3_7103!$H$24</f>
        <v>0</v>
      </c>
      <c r="Q54" s="514">
        <f>+PSSA3_7103!$H$33+PSSA3_7103!$H$47</f>
        <v>0</v>
      </c>
      <c r="R54" s="514">
        <f>+PSSA3_7103!$H$62</f>
        <v>0</v>
      </c>
      <c r="S54" s="281">
        <f t="shared" si="0"/>
        <v>0</v>
      </c>
      <c r="T54" s="568" t="e">
        <f>+S54/J54</f>
        <v>#DIV/0!</v>
      </c>
    </row>
    <row r="55" spans="2:20" ht="15.75" thickBot="1">
      <c r="B55" s="334">
        <v>7104</v>
      </c>
      <c r="C55" s="626"/>
      <c r="D55" s="637">
        <f>+PSSA3_7104!$D$7</f>
        <v>0</v>
      </c>
      <c r="E55" s="638"/>
      <c r="F55" s="639"/>
      <c r="G55" s="289"/>
      <c r="H55" s="281">
        <f>+PSSA3_7104!$F$24</f>
        <v>0</v>
      </c>
      <c r="I55" s="281">
        <f>+PSSA3_7104!$F$33+PSSA3_7104!$F$47</f>
        <v>0</v>
      </c>
      <c r="J55" s="281">
        <f>+PSSA3_7104!$F$62</f>
        <v>0</v>
      </c>
      <c r="K55" s="294">
        <v>0</v>
      </c>
      <c r="L55" s="313">
        <f>+J55*K55</f>
        <v>0</v>
      </c>
      <c r="M55" s="309" t="e">
        <f>IF(K$64&lt;50%,K55,50%/K$64*K55)</f>
        <v>#DIV/0!</v>
      </c>
      <c r="N55" s="281" t="e">
        <f>+M55*J55</f>
        <v>#DIV/0!</v>
      </c>
      <c r="O55" s="281" t="e">
        <f>+J55-N55</f>
        <v>#DIV/0!</v>
      </c>
      <c r="P55" s="514">
        <f>+PSSA3_7104!$H$24</f>
        <v>0</v>
      </c>
      <c r="Q55" s="514">
        <f>+PSSA3_7104!$H$33+PSSA3_7104!$H$47</f>
        <v>0</v>
      </c>
      <c r="R55" s="514">
        <f>+PSSA3_7104!$H$62</f>
        <v>0</v>
      </c>
      <c r="S55" s="281">
        <f t="shared" si="0"/>
        <v>0</v>
      </c>
      <c r="T55" s="568" t="e">
        <f>+S55/J55</f>
        <v>#DIV/0!</v>
      </c>
    </row>
    <row r="56" spans="2:20" s="277" customFormat="1" ht="20.100000000000001" customHeight="1" thickBot="1">
      <c r="B56" s="337"/>
      <c r="C56" s="561" t="s">
        <v>166</v>
      </c>
      <c r="D56" s="632"/>
      <c r="E56" s="633"/>
      <c r="F56" s="633"/>
      <c r="G56" s="634"/>
      <c r="H56" s="564">
        <f>SUM(H52:H55)</f>
        <v>0</v>
      </c>
      <c r="I56" s="283">
        <f>SUM(I52:I55)</f>
        <v>0</v>
      </c>
      <c r="J56" s="283">
        <f>SUM(J52:J55)</f>
        <v>0</v>
      </c>
      <c r="K56" s="290"/>
      <c r="L56" s="308"/>
      <c r="M56" s="291"/>
      <c r="N56" s="283" t="e">
        <f>SUM(N52:N55)</f>
        <v>#DIV/0!</v>
      </c>
      <c r="O56" s="284" t="e">
        <f>SUM(O52:O55)</f>
        <v>#DIV/0!</v>
      </c>
      <c r="P56" s="515">
        <f>SUM(P52:P55)</f>
        <v>0</v>
      </c>
      <c r="Q56" s="515">
        <f>SUM(Q52:Q55)</f>
        <v>0</v>
      </c>
      <c r="R56" s="515">
        <f>SUM(R52:R55)</f>
        <v>0</v>
      </c>
      <c r="S56" s="283">
        <f t="shared" si="0"/>
        <v>0</v>
      </c>
      <c r="T56" s="565" t="e">
        <f>+S56/J56</f>
        <v>#DIV/0!</v>
      </c>
    </row>
    <row r="57" spans="2:20" ht="8.1" customHeight="1">
      <c r="B57" s="337"/>
      <c r="C57" s="319"/>
      <c r="D57" s="316"/>
      <c r="E57" s="316"/>
      <c r="F57" s="316"/>
      <c r="G57" s="316"/>
      <c r="H57" s="317"/>
      <c r="I57" s="317"/>
      <c r="J57" s="317"/>
      <c r="K57" s="279"/>
      <c r="L57" s="318"/>
      <c r="M57" s="279"/>
      <c r="N57" s="569"/>
      <c r="O57" s="569"/>
      <c r="P57" s="516"/>
      <c r="Q57" s="516"/>
      <c r="R57" s="516"/>
      <c r="S57" s="317"/>
      <c r="T57" s="570"/>
    </row>
    <row r="58" spans="2:20">
      <c r="B58" s="334">
        <v>8101</v>
      </c>
      <c r="C58" s="624">
        <f>+C52</f>
        <v>0</v>
      </c>
      <c r="D58" s="629">
        <f>+PSSA3_8101!$D$7</f>
        <v>0</v>
      </c>
      <c r="E58" s="630"/>
      <c r="F58" s="631"/>
      <c r="G58" s="288"/>
      <c r="H58" s="281">
        <f>+PSSA3_8101!$F$24</f>
        <v>0</v>
      </c>
      <c r="I58" s="281">
        <f>+PSSA3_8101!$F$33+PSSA3_8101!$F$47</f>
        <v>0</v>
      </c>
      <c r="J58" s="281">
        <f>+PSSA3_8101!$F$62</f>
        <v>0</v>
      </c>
      <c r="K58" s="294">
        <v>0</v>
      </c>
      <c r="L58" s="313">
        <f>+J58*K58</f>
        <v>0</v>
      </c>
      <c r="M58" s="309" t="e">
        <f>IF(K$64&lt;50%,K58,50%/K$64*K58)</f>
        <v>#DIV/0!</v>
      </c>
      <c r="N58" s="281" t="e">
        <f>+M58*J58</f>
        <v>#DIV/0!</v>
      </c>
      <c r="O58" s="281" t="e">
        <f>+J58-N58</f>
        <v>#DIV/0!</v>
      </c>
      <c r="P58" s="514">
        <f>+PSSA3_8101!$H$24</f>
        <v>0</v>
      </c>
      <c r="Q58" s="514">
        <f>+PSSA3_8101!$H$33+PSSA3_8101!$H$47</f>
        <v>0</v>
      </c>
      <c r="R58" s="514">
        <f>+PSSA3_8101!$H$62</f>
        <v>0</v>
      </c>
      <c r="S58" s="281">
        <f t="shared" si="0"/>
        <v>0</v>
      </c>
      <c r="T58" s="568" t="e">
        <f>+S58/J58</f>
        <v>#DIV/0!</v>
      </c>
    </row>
    <row r="59" spans="2:20">
      <c r="B59" s="334">
        <v>8102</v>
      </c>
      <c r="C59" s="625"/>
      <c r="D59" s="629">
        <f>+PSSA3_8102!$D$7</f>
        <v>0</v>
      </c>
      <c r="E59" s="630"/>
      <c r="F59" s="631"/>
      <c r="G59" s="288"/>
      <c r="H59" s="281">
        <f>+PSSA3_8102!$F$24</f>
        <v>0</v>
      </c>
      <c r="I59" s="281">
        <f>+PSSA3_8102!$F$33+PSSA3_8102!$F$47</f>
        <v>0</v>
      </c>
      <c r="J59" s="281">
        <f>+PSSA3_8102!$F$62</f>
        <v>0</v>
      </c>
      <c r="K59" s="294">
        <v>0</v>
      </c>
      <c r="L59" s="313">
        <f>+J59*K59</f>
        <v>0</v>
      </c>
      <c r="M59" s="309" t="e">
        <f>IF(K$64&lt;50%,K59,50%/K$64*K59)</f>
        <v>#DIV/0!</v>
      </c>
      <c r="N59" s="281" t="e">
        <f>+M59*J59</f>
        <v>#DIV/0!</v>
      </c>
      <c r="O59" s="281" t="e">
        <f>+J59-N59</f>
        <v>#DIV/0!</v>
      </c>
      <c r="P59" s="514">
        <f>+PSSA3_8102!$H$24</f>
        <v>0</v>
      </c>
      <c r="Q59" s="514">
        <f>+PSSA3_8102!$H$33+PSSA3_8102!$H$47</f>
        <v>0</v>
      </c>
      <c r="R59" s="514">
        <f>+PSSA3_8102!$H$62</f>
        <v>0</v>
      </c>
      <c r="S59" s="281">
        <f t="shared" si="0"/>
        <v>0</v>
      </c>
      <c r="T59" s="568" t="e">
        <f>+S59/J59</f>
        <v>#DIV/0!</v>
      </c>
    </row>
    <row r="60" spans="2:20">
      <c r="B60" s="334">
        <v>8103</v>
      </c>
      <c r="C60" s="625"/>
      <c r="D60" s="629">
        <f>+PSSA3_8103!$D$7</f>
        <v>0</v>
      </c>
      <c r="E60" s="630"/>
      <c r="F60" s="631"/>
      <c r="G60" s="288"/>
      <c r="H60" s="281">
        <f>+PSSA3_8103!$F$24</f>
        <v>0</v>
      </c>
      <c r="I60" s="281">
        <f>+PSSA3_8103!$F$33+PSSA3_8103!$F$47</f>
        <v>0</v>
      </c>
      <c r="J60" s="281">
        <f>+PSSA3_8103!$F$62</f>
        <v>0</v>
      </c>
      <c r="K60" s="294">
        <v>0</v>
      </c>
      <c r="L60" s="313">
        <f>+J60*K60</f>
        <v>0</v>
      </c>
      <c r="M60" s="309" t="e">
        <f>IF(K$64&lt;50%,K60,50%/K$64*K60)</f>
        <v>#DIV/0!</v>
      </c>
      <c r="N60" s="281" t="e">
        <f>+M60*J60</f>
        <v>#DIV/0!</v>
      </c>
      <c r="O60" s="281" t="e">
        <f>+J60-N60</f>
        <v>#DIV/0!</v>
      </c>
      <c r="P60" s="514">
        <f>+PSSA3_8103!$H$24</f>
        <v>0</v>
      </c>
      <c r="Q60" s="514">
        <f>+PSSA3_8103!$H$33+PSSA3_8103!$H$47</f>
        <v>0</v>
      </c>
      <c r="R60" s="514">
        <f>+PSSA3_8103!$H$62</f>
        <v>0</v>
      </c>
      <c r="S60" s="281">
        <f t="shared" si="0"/>
        <v>0</v>
      </c>
      <c r="T60" s="568" t="e">
        <f>+S60/J60</f>
        <v>#DIV/0!</v>
      </c>
    </row>
    <row r="61" spans="2:20" ht="15.75" thickBot="1">
      <c r="B61" s="338">
        <v>8104</v>
      </c>
      <c r="C61" s="626"/>
      <c r="D61" s="642">
        <f>+PSSA3_8104!$D$7</f>
        <v>0</v>
      </c>
      <c r="E61" s="643"/>
      <c r="F61" s="644"/>
      <c r="G61" s="331"/>
      <c r="H61" s="332">
        <f>+PSSA3_8104!$F$24</f>
        <v>0</v>
      </c>
      <c r="I61" s="332">
        <f>+PSSA3_8104!$F$33+PSSA3_8104!$F$47</f>
        <v>0</v>
      </c>
      <c r="J61" s="332">
        <f>+PSSA3_8104!$F$62</f>
        <v>0</v>
      </c>
      <c r="K61" s="294">
        <v>0</v>
      </c>
      <c r="L61" s="333">
        <f>+J61*K61</f>
        <v>0</v>
      </c>
      <c r="M61" s="309" t="e">
        <f>IF(K$64&lt;50%,K61,50%/K$64*K61)</f>
        <v>#DIV/0!</v>
      </c>
      <c r="N61" s="281" t="e">
        <f>+M61*J61</f>
        <v>#DIV/0!</v>
      </c>
      <c r="O61" s="281" t="e">
        <f>+J61-N61</f>
        <v>#DIV/0!</v>
      </c>
      <c r="P61" s="514">
        <f>+PSSA3_8104!$H$24</f>
        <v>0</v>
      </c>
      <c r="Q61" s="514">
        <f>+PSSA3_8104!$H$33+PSSA3_8104!$H$47</f>
        <v>0</v>
      </c>
      <c r="R61" s="514">
        <f>+PSSA3_8104!$H$62</f>
        <v>0</v>
      </c>
      <c r="S61" s="332">
        <f t="shared" si="0"/>
        <v>0</v>
      </c>
      <c r="T61" s="573" t="e">
        <f>+S61/J61</f>
        <v>#DIV/0!</v>
      </c>
    </row>
    <row r="62" spans="2:20" s="277" customFormat="1" ht="20.100000000000001" customHeight="1" thickBot="1">
      <c r="B62" s="337"/>
      <c r="C62" s="561" t="s">
        <v>167</v>
      </c>
      <c r="D62" s="632"/>
      <c r="E62" s="633"/>
      <c r="F62" s="633"/>
      <c r="G62" s="634"/>
      <c r="H62" s="564">
        <f>SUM(H58:H61)</f>
        <v>0</v>
      </c>
      <c r="I62" s="283">
        <f>SUM(I58:I61)</f>
        <v>0</v>
      </c>
      <c r="J62" s="283">
        <f>SUM(J58:J61)</f>
        <v>0</v>
      </c>
      <c r="K62" s="290"/>
      <c r="L62" s="308"/>
      <c r="M62" s="291"/>
      <c r="N62" s="283" t="e">
        <f>SUM(N58:N61)</f>
        <v>#DIV/0!</v>
      </c>
      <c r="O62" s="284" t="e">
        <f>SUM(O58:O61)</f>
        <v>#DIV/0!</v>
      </c>
      <c r="P62" s="515">
        <f>SUM(P58:P61)</f>
        <v>0</v>
      </c>
      <c r="Q62" s="515">
        <f>SUM(Q58:Q61)</f>
        <v>0</v>
      </c>
      <c r="R62" s="515">
        <f>SUM(R58:R61)</f>
        <v>0</v>
      </c>
      <c r="S62" s="283">
        <f t="shared" si="0"/>
        <v>0</v>
      </c>
      <c r="T62" s="565" t="e">
        <f>+S62/J62</f>
        <v>#DIV/0!</v>
      </c>
    </row>
    <row r="63" spans="2:20" ht="8.1" customHeight="1" thickBot="1">
      <c r="C63" s="287"/>
      <c r="D63" s="285"/>
      <c r="E63" s="285"/>
      <c r="F63" s="285"/>
      <c r="L63" s="286"/>
      <c r="N63" s="286"/>
      <c r="O63" s="286"/>
      <c r="P63" s="517"/>
      <c r="Q63" s="517"/>
      <c r="R63" s="517"/>
      <c r="T63" s="548"/>
    </row>
    <row r="64" spans="2:20" s="345" customFormat="1" ht="23.45" customHeight="1" thickBot="1">
      <c r="C64" s="346"/>
      <c r="D64" s="640" t="s">
        <v>128</v>
      </c>
      <c r="E64" s="641"/>
      <c r="F64" s="347"/>
      <c r="G64" s="348"/>
      <c r="H64" s="349">
        <f>+H20+H26+H32+H38+H44+H50+H56+H62</f>
        <v>0</v>
      </c>
      <c r="I64" s="349">
        <f>+I20+I26+I32+I38+I44+I50+I56+I62</f>
        <v>0</v>
      </c>
      <c r="J64" s="350">
        <f>+J20+J26+J32+J38+J44+J50+J56+J62</f>
        <v>0</v>
      </c>
      <c r="K64" s="351" t="e">
        <f>+L64/J64</f>
        <v>#DIV/0!</v>
      </c>
      <c r="L64" s="349">
        <f>SUM(L16:L63)</f>
        <v>0</v>
      </c>
      <c r="M64" s="351" t="e">
        <f>+N64/J64</f>
        <v>#DIV/0!</v>
      </c>
      <c r="N64" s="349" t="e">
        <f>+N20+N26+N32+N38+N44+N50+N56+N62</f>
        <v>#DIV/0!</v>
      </c>
      <c r="O64" s="352" t="e">
        <f>+O20+O26+O32+O38+O44+O50+O56+O62</f>
        <v>#DIV/0!</v>
      </c>
      <c r="P64" s="518">
        <f>+P20+P26+P32+P38+P44+P50+P56+P62</f>
        <v>0</v>
      </c>
      <c r="Q64" s="518">
        <f>+Q20+Q26+Q32+Q38+Q44+Q50+Q56+Q62</f>
        <v>0</v>
      </c>
      <c r="R64" s="519">
        <f>+R20+R26+R32+R38+R44+R50+R56+R62</f>
        <v>0</v>
      </c>
      <c r="S64" s="349">
        <f t="shared" si="0"/>
        <v>0</v>
      </c>
      <c r="T64" s="563" t="e">
        <f>+S64/J64</f>
        <v>#DIV/0!</v>
      </c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335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N71" s="286"/>
      <c r="O71" s="286"/>
    </row>
    <row r="72" spans="3:15">
      <c r="C72" s="287"/>
      <c r="D72" s="285"/>
      <c r="E72" s="285"/>
      <c r="F72" s="285"/>
      <c r="L72" s="286"/>
      <c r="N72" s="286"/>
      <c r="O72" s="286"/>
    </row>
    <row r="73" spans="3:15">
      <c r="C73" s="287"/>
      <c r="D73" s="285"/>
      <c r="E73" s="285"/>
      <c r="F73" s="285"/>
      <c r="L73" s="286"/>
      <c r="N73" s="286"/>
      <c r="O73" s="286"/>
    </row>
    <row r="74" spans="3:15">
      <c r="C74" s="287"/>
      <c r="D74" s="285"/>
      <c r="E74" s="285"/>
      <c r="F74" s="285"/>
      <c r="L74" s="286"/>
      <c r="O74" s="286"/>
    </row>
    <row r="75" spans="3:15">
      <c r="C75" s="287"/>
      <c r="D75" s="285"/>
      <c r="E75" s="285"/>
      <c r="F75" s="285"/>
      <c r="L75" s="286"/>
      <c r="O75" s="286"/>
    </row>
    <row r="76" spans="3:15">
      <c r="C76" s="287"/>
      <c r="D76" s="285"/>
      <c r="E76" s="285"/>
      <c r="F76" s="285"/>
    </row>
    <row r="77" spans="3:15">
      <c r="C77" s="287"/>
      <c r="D77" s="285"/>
      <c r="E77" s="285"/>
      <c r="F77" s="285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  <row r="133" spans="3:3">
      <c r="C133" s="287"/>
    </row>
    <row r="134" spans="3:3">
      <c r="C134" s="287"/>
    </row>
    <row r="135" spans="3:3">
      <c r="C135" s="287"/>
    </row>
  </sheetData>
  <mergeCells count="59">
    <mergeCell ref="C58:C61"/>
    <mergeCell ref="C28:C31"/>
    <mergeCell ref="C34:C37"/>
    <mergeCell ref="C40:C43"/>
    <mergeCell ref="C46:C49"/>
    <mergeCell ref="C52:C55"/>
    <mergeCell ref="D30:F30"/>
    <mergeCell ref="D34:F34"/>
    <mergeCell ref="D64:E64"/>
    <mergeCell ref="D56:G56"/>
    <mergeCell ref="D58:F58"/>
    <mergeCell ref="D59:F59"/>
    <mergeCell ref="D60:F60"/>
    <mergeCell ref="D61:F61"/>
    <mergeCell ref="D62:G62"/>
    <mergeCell ref="D36:F36"/>
    <mergeCell ref="D42:F42"/>
    <mergeCell ref="D43:F43"/>
    <mergeCell ref="D44:G44"/>
    <mergeCell ref="D46:F46"/>
    <mergeCell ref="D47:F47"/>
    <mergeCell ref="D48:F48"/>
    <mergeCell ref="D31:F31"/>
    <mergeCell ref="D32:G32"/>
    <mergeCell ref="D55:F55"/>
    <mergeCell ref="D37:F37"/>
    <mergeCell ref="D38:G38"/>
    <mergeCell ref="D40:F40"/>
    <mergeCell ref="D41:F41"/>
    <mergeCell ref="D35:F35"/>
    <mergeCell ref="D49:F49"/>
    <mergeCell ref="D50:G50"/>
    <mergeCell ref="D52:F52"/>
    <mergeCell ref="D53:F53"/>
    <mergeCell ref="D54:F54"/>
    <mergeCell ref="D28:F28"/>
    <mergeCell ref="D29:F29"/>
    <mergeCell ref="D16:F16"/>
    <mergeCell ref="D18:F18"/>
    <mergeCell ref="D19:F19"/>
    <mergeCell ref="D20:G20"/>
    <mergeCell ref="D22:F22"/>
    <mergeCell ref="D23:F23"/>
    <mergeCell ref="D25:F25"/>
    <mergeCell ref="H2:Q2"/>
    <mergeCell ref="D26:G26"/>
    <mergeCell ref="G13:Q13"/>
    <mergeCell ref="D8:F8"/>
    <mergeCell ref="D9:F13"/>
    <mergeCell ref="D4:F7"/>
    <mergeCell ref="C16:C19"/>
    <mergeCell ref="C22:C25"/>
    <mergeCell ref="B2:C2"/>
    <mergeCell ref="D14:F14"/>
    <mergeCell ref="D17:F17"/>
    <mergeCell ref="D24:F24"/>
    <mergeCell ref="B8:C8"/>
    <mergeCell ref="B9:C13"/>
    <mergeCell ref="B4:C7"/>
  </mergeCells>
  <phoneticPr fontId="61" type="noConversion"/>
  <conditionalFormatting sqref="K64 M64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2:F55 D22:F25 D16:F19 D28:F31 D34:F37 D40:F43 D46:F49 D58:F61" xr:uid="{00000000-0002-0000-0200-000000000000}"/>
    <dataValidation allowBlank="1" showInputMessage="1" showErrorMessage="1" prompt="Descrizione Nodo" sqref="D20 D26 D56 D32 D38 D44 D50 D62" xr:uid="{00000000-0002-0000-0200-000001000000}"/>
    <dataValidation allowBlank="1" showInputMessage="1" showErrorMessage="1" prompt="Titolo progetto" sqref="D4" xr:uid="{00000000-0002-0000-0200-000002000000}"/>
  </dataValidations>
  <hyperlinks>
    <hyperlink ref="B16" location="PSSA3_1101!Area_stampa" display="PSSA3_1101!Area_stampa" xr:uid="{00000000-0004-0000-0200-000000000000}"/>
    <hyperlink ref="B17" location="PSSA3_1102!Area_stampa" display="PSSA3_1102!Area_stampa" xr:uid="{00000000-0004-0000-0200-000001000000}"/>
    <hyperlink ref="B18" location="PSSA3_1103!Area_stampa" display="PSSA3_1103!Area_stampa" xr:uid="{00000000-0004-0000-0200-000002000000}"/>
    <hyperlink ref="B19" location="PSSA3_1104!Area_stampa" display="PSSA3_1104!Area_stampa" xr:uid="{00000000-0004-0000-0200-000003000000}"/>
    <hyperlink ref="B22" location="PSSA3_2101!Area_stampa" display="PSSA3_2101!Area_stampa" xr:uid="{00000000-0004-0000-0200-000004000000}"/>
    <hyperlink ref="B23" location="PSSA3_2101!Area_stampa" display="PSSA3_2101!Area_stampa" xr:uid="{00000000-0004-0000-0200-000005000000}"/>
    <hyperlink ref="B24" location="PSSA3_2103!Area_stampa" display="PSSA3_2103!Area_stampa" xr:uid="{00000000-0004-0000-0200-000006000000}"/>
    <hyperlink ref="B25" location="PSSA3_2104!Area_stampa" display="PSSA3_2104!Area_stampa" xr:uid="{00000000-0004-0000-0200-000007000000}"/>
    <hyperlink ref="B28" location="PSSA3_3101!Area_stampa" display="PSSA3_3101!Area_stampa" xr:uid="{00000000-0004-0000-0200-000008000000}"/>
    <hyperlink ref="B29" location="PSSA3_3102!Area_stampa" display="PSSA3_3102!Area_stampa" xr:uid="{00000000-0004-0000-0200-000009000000}"/>
    <hyperlink ref="B30" location="PSSA3_3103!Area_stampa" display="PSSA3_3103!Area_stampa" xr:uid="{00000000-0004-0000-0200-00000A000000}"/>
    <hyperlink ref="B31" location="PSSA3_3104!Area_stampa" display="PSSA3_3104!Area_stampa" xr:uid="{00000000-0004-0000-0200-00000B000000}"/>
    <hyperlink ref="B34" location="PSSA3_4101!Area_stampa" display="PSSA3_4101!Area_stampa" xr:uid="{00000000-0004-0000-0200-00000C000000}"/>
    <hyperlink ref="B35" location="PSSA3_4102!Area_stampa" display="PSSA3_4102!Area_stampa" xr:uid="{00000000-0004-0000-0200-00000D000000}"/>
    <hyperlink ref="B36" location="PSSA3_4103!Area_stampa" display="PSSA3_4103!Area_stampa" xr:uid="{00000000-0004-0000-0200-00000E000000}"/>
    <hyperlink ref="B37" location="PSSA3_4104!Area_stampa" display="PSSA3_4104!Area_stampa" xr:uid="{00000000-0004-0000-0200-00000F000000}"/>
    <hyperlink ref="B40" location="PSSA3_5101!Area_stampa" display="PSSA3_5101!Area_stampa" xr:uid="{00000000-0004-0000-0200-000010000000}"/>
    <hyperlink ref="B41" location="PSSA3_5102!Area_stampa" display="PSSA3_5102!Area_stampa" xr:uid="{00000000-0004-0000-0200-000011000000}"/>
    <hyperlink ref="B42" location="PSSA3_5103!Area_stampa" display="PSSA3_5103!Area_stampa" xr:uid="{00000000-0004-0000-0200-000012000000}"/>
    <hyperlink ref="B43" location="PSSA3_5104!Area_stampa" display="PSSA3_5104!Area_stampa" xr:uid="{00000000-0004-0000-0200-000013000000}"/>
    <hyperlink ref="B46" location="PSSA3_6101!Area_stampa" display="PSSA3_6101!Area_stampa" xr:uid="{00000000-0004-0000-0200-000014000000}"/>
    <hyperlink ref="B47" location="PSSA3_6102!Area_stampa" display="PSSA3_6102!Area_stampa" xr:uid="{00000000-0004-0000-0200-000015000000}"/>
    <hyperlink ref="B48" location="PSSA3_6103!Area_stampa" display="PSSA3_6103!Area_stampa" xr:uid="{00000000-0004-0000-0200-000016000000}"/>
    <hyperlink ref="B49" location="PSSA3_6104!Area_stampa" display="PSSA3_6104!Area_stampa" xr:uid="{00000000-0004-0000-0200-000017000000}"/>
    <hyperlink ref="B52" location="PSSA3_7101!Area_stampa" display="PSSA3_7101!Area_stampa" xr:uid="{00000000-0004-0000-0200-000018000000}"/>
    <hyperlink ref="B53" location="PSSA3_7102!Area_stampa" display="PSSA3_7102!Area_stampa" xr:uid="{00000000-0004-0000-0200-000019000000}"/>
    <hyperlink ref="B54" location="PSSA3_7103!Area_stampa" display="PSSA3_7103!Area_stampa" xr:uid="{00000000-0004-0000-0200-00001A000000}"/>
    <hyperlink ref="B55" location="PSSA3_7104!Area_stampa" display="PSSA3_7104!Area_stampa" xr:uid="{00000000-0004-0000-0200-00001B000000}"/>
    <hyperlink ref="B58" location="PSSA3_8101!Area_stampa" display="PSSA3_8101!Area_stampa" xr:uid="{00000000-0004-0000-0200-00001C000000}"/>
    <hyperlink ref="B59" location="PSSA3_8102!Area_stampa" display="PSSA3_8102!Area_stampa" xr:uid="{00000000-0004-0000-0200-00001D000000}"/>
    <hyperlink ref="B60" location="PSSA3_8103!Area_stampa" display="PSSA3_8103!Area_stampa" xr:uid="{00000000-0004-0000-0200-00001E000000}"/>
    <hyperlink ref="B61" location="PSSA3_8104!Area_stampa" display="PSSA3_8104!Area_stampa" xr:uid="{00000000-0004-0000-0200-00001F000000}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140625" style="21" customWidth="1"/>
    <col min="5" max="5" width="19.570312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 xr:uid="{00000000-0004-0000-1D00-000000000000}"/>
    <hyperlink ref="D9" location="Progetto!A1" display="Progetto!A1" xr:uid="{00000000-0004-0000-1D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 xr:uid="{00000000-0004-0000-1E00-000000000000}"/>
    <hyperlink ref="D9" location="Progetto!A1" display="Progetto!A1" xr:uid="{00000000-0004-0000-1E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6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1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1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1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1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1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1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1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1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1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1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1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1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 xr:uid="{00000000-0004-0000-1F00-000000000000}"/>
    <hyperlink ref="D9" location="Progetto!A1" display="Progetto!A1" xr:uid="{00000000-0004-0000-1F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5703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45"/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 xr:uid="{00000000-0004-0000-2000-000000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.5703125" style="21" customWidth="1"/>
    <col min="5" max="5" width="19.42578125" style="21" customWidth="1"/>
    <col min="6" max="6" width="20.5703125" style="21" customWidth="1"/>
    <col min="7" max="7" width="16.42578125" style="21" customWidth="1"/>
    <col min="8" max="8" width="18.140625" style="21" customWidth="1"/>
    <col min="9" max="9" width="17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 xr:uid="{00000000-0004-0000-2100-000000000000}"/>
    <hyperlink ref="D9" location="Progetto!A1" display="Progetto!A1" xr:uid="{00000000-0004-0000-2100-000001000000}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 xr:uid="{00000000-0004-0000-2200-000000000000}"/>
    <hyperlink ref="D9" location="Progetto!A1" display="Progetto!A1" xr:uid="{00000000-0004-0000-22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178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197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B1:N67"/>
  <sheetViews>
    <sheetView zoomScale="80" zoomScaleNormal="80" workbookViewId="0">
      <selection activeCell="H12" sqref="H12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190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198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theme="0" tint="-0.14999847407452621"/>
  </sheetPr>
  <dimension ref="A1:N88"/>
  <sheetViews>
    <sheetView showGridLines="0" topLeftCell="A2" zoomScale="70" zoomScaleNormal="70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6.425781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14" ht="15">
      <c r="A2" s="574" t="s">
        <v>0</v>
      </c>
      <c r="B2" s="575"/>
      <c r="C2" s="57" t="s">
        <v>1</v>
      </c>
      <c r="D2" s="576" t="s">
        <v>46</v>
      </c>
      <c r="E2" s="577" t="s">
        <v>2</v>
      </c>
      <c r="F2" s="578">
        <v>1</v>
      </c>
      <c r="G2" s="579"/>
      <c r="H2" s="580" t="s">
        <v>37</v>
      </c>
      <c r="I2" s="581">
        <v>1</v>
      </c>
      <c r="N2" s="21" t="s">
        <v>44</v>
      </c>
    </row>
    <row r="3" spans="1:14" ht="26.25" customHeight="1">
      <c r="A3" s="582" t="s">
        <v>149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191</v>
      </c>
      <c r="I3" s="163"/>
      <c r="K3" s="21" t="s">
        <v>44</v>
      </c>
    </row>
    <row r="4" spans="1:14" ht="15">
      <c r="A4" s="582" t="s">
        <v>150</v>
      </c>
      <c r="B4" s="330">
        <f>+Progetto!D13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3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56"/>
      <c r="B6" s="656"/>
      <c r="C6" s="656"/>
      <c r="D6" s="325" t="s">
        <v>5</v>
      </c>
      <c r="E6" s="22"/>
      <c r="F6" s="210"/>
      <c r="G6" s="22"/>
      <c r="H6" s="22"/>
      <c r="I6" s="23"/>
    </row>
    <row r="7" spans="1:14" ht="18" customHeight="1">
      <c r="A7" s="649"/>
      <c r="B7" s="649"/>
      <c r="C7" s="649"/>
      <c r="D7" s="650"/>
      <c r="E7" s="651"/>
      <c r="F7" s="652"/>
      <c r="G7" s="246"/>
      <c r="H7" s="243"/>
      <c r="I7" s="243"/>
    </row>
    <row r="8" spans="1:14">
      <c r="A8" s="584"/>
      <c r="B8" s="30"/>
      <c r="C8" s="31"/>
      <c r="D8" s="653"/>
      <c r="E8" s="654"/>
      <c r="F8" s="655"/>
      <c r="G8" s="246"/>
      <c r="H8" s="243"/>
      <c r="I8" s="243"/>
    </row>
    <row r="9" spans="1:14">
      <c r="A9" s="585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86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87" t="s">
        <v>72</v>
      </c>
    </row>
    <row r="11" spans="1:14">
      <c r="A11" s="588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89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0">
        <f>+F12-H12</f>
        <v>0</v>
      </c>
    </row>
    <row r="13" spans="1:14" ht="13.5" customHeight="1">
      <c r="A13" s="589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0">
        <f t="shared" ref="I13:I23" si="2">+F13-H13</f>
        <v>0</v>
      </c>
      <c r="J13" s="21" t="s">
        <v>44</v>
      </c>
    </row>
    <row r="14" spans="1:14">
      <c r="A14" s="589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0">
        <f t="shared" si="2"/>
        <v>0</v>
      </c>
    </row>
    <row r="15" spans="1:14">
      <c r="A15" s="589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0">
        <f t="shared" si="2"/>
        <v>0</v>
      </c>
    </row>
    <row r="16" spans="1:14">
      <c r="A16" s="589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0">
        <f t="shared" si="2"/>
        <v>0</v>
      </c>
    </row>
    <row r="17" spans="1:14">
      <c r="A17" s="589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0">
        <f t="shared" si="2"/>
        <v>0</v>
      </c>
    </row>
    <row r="18" spans="1:14">
      <c r="A18" s="589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0">
        <f t="shared" si="2"/>
        <v>0</v>
      </c>
    </row>
    <row r="19" spans="1:14">
      <c r="A19" s="59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0">
        <f t="shared" si="2"/>
        <v>0</v>
      </c>
    </row>
    <row r="20" spans="1:14">
      <c r="A20" s="589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0">
        <f t="shared" si="2"/>
        <v>0</v>
      </c>
    </row>
    <row r="21" spans="1:14">
      <c r="A21" s="589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0">
        <f t="shared" si="2"/>
        <v>0</v>
      </c>
    </row>
    <row r="22" spans="1:14">
      <c r="A22" s="589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0">
        <f t="shared" si="2"/>
        <v>0</v>
      </c>
    </row>
    <row r="23" spans="1:14">
      <c r="A23" s="589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0">
        <f t="shared" si="2"/>
        <v>0</v>
      </c>
    </row>
    <row r="24" spans="1:14">
      <c r="A24" s="592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3">
        <f>SUM(I12:I23)</f>
        <v>0</v>
      </c>
    </row>
    <row r="25" spans="1:14" ht="25.5">
      <c r="A25" s="586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4"/>
    </row>
    <row r="26" spans="1:14">
      <c r="A26" s="647"/>
      <c r="B26" s="648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5">
        <f t="shared" ref="I26:I31" si="5">+F26-H26</f>
        <v>0</v>
      </c>
    </row>
    <row r="27" spans="1:14">
      <c r="A27" s="647"/>
      <c r="B27" s="648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5">
        <f t="shared" si="5"/>
        <v>0</v>
      </c>
    </row>
    <row r="28" spans="1:14">
      <c r="A28" s="647"/>
      <c r="B28" s="648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5">
        <f t="shared" si="5"/>
        <v>0</v>
      </c>
    </row>
    <row r="29" spans="1:14">
      <c r="A29" s="647"/>
      <c r="B29" s="648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5">
        <f t="shared" si="5"/>
        <v>0</v>
      </c>
      <c r="N29" s="21" t="s">
        <v>44</v>
      </c>
    </row>
    <row r="30" spans="1:14">
      <c r="A30" s="647"/>
      <c r="B30" s="648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5">
        <f t="shared" si="5"/>
        <v>0</v>
      </c>
    </row>
    <row r="31" spans="1:14">
      <c r="A31" s="647"/>
      <c r="B31" s="648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5">
        <f t="shared" si="5"/>
        <v>0</v>
      </c>
    </row>
    <row r="32" spans="1:14">
      <c r="A32" s="596"/>
      <c r="B32" s="25"/>
      <c r="C32" s="49"/>
      <c r="D32" s="167"/>
      <c r="E32" s="167"/>
      <c r="F32" s="262"/>
      <c r="G32" s="168"/>
      <c r="H32" s="172"/>
      <c r="I32" s="595" t="s">
        <v>44</v>
      </c>
    </row>
    <row r="33" spans="1:10">
      <c r="A33" s="597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598">
        <f>SUM(I26:I32)</f>
        <v>0</v>
      </c>
    </row>
    <row r="34" spans="1:10" ht="25.5">
      <c r="A34" s="586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4"/>
      <c r="J34" s="53"/>
    </row>
    <row r="35" spans="1:10">
      <c r="A35" s="599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5">
        <f t="shared" ref="I35:I46" si="6">+F35-H35</f>
        <v>0</v>
      </c>
    </row>
    <row r="36" spans="1:10">
      <c r="A36" s="600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5">
        <f t="shared" si="6"/>
        <v>0</v>
      </c>
    </row>
    <row r="37" spans="1:10">
      <c r="A37" s="600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5">
        <f t="shared" si="6"/>
        <v>0</v>
      </c>
    </row>
    <row r="38" spans="1:10">
      <c r="A38" s="600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5">
        <f t="shared" si="6"/>
        <v>0</v>
      </c>
    </row>
    <row r="39" spans="1:10">
      <c r="A39" s="600" t="s">
        <v>23</v>
      </c>
      <c r="B39" s="54"/>
      <c r="C39" s="170"/>
      <c r="D39" s="55"/>
      <c r="E39" s="170"/>
      <c r="F39" s="264"/>
      <c r="G39" s="251"/>
      <c r="H39" s="174"/>
      <c r="I39" s="601"/>
    </row>
    <row r="40" spans="1:10">
      <c r="A40" s="600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5">
        <f t="shared" si="6"/>
        <v>0</v>
      </c>
    </row>
    <row r="41" spans="1:10">
      <c r="A41" s="600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5">
        <f t="shared" si="6"/>
        <v>0</v>
      </c>
    </row>
    <row r="42" spans="1:10">
      <c r="A42" s="600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5">
        <f t="shared" si="6"/>
        <v>0</v>
      </c>
    </row>
    <row r="43" spans="1:10">
      <c r="A43" s="600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5">
        <f t="shared" si="6"/>
        <v>0</v>
      </c>
    </row>
    <row r="44" spans="1:10">
      <c r="A44" s="600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5">
        <f t="shared" si="6"/>
        <v>0</v>
      </c>
    </row>
    <row r="45" spans="1:10">
      <c r="A45" s="600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5">
        <f t="shared" si="6"/>
        <v>0</v>
      </c>
    </row>
    <row r="46" spans="1:10">
      <c r="A46" s="585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5">
        <f t="shared" si="6"/>
        <v>0</v>
      </c>
    </row>
    <row r="47" spans="1:10">
      <c r="A47" s="602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3">
        <f>SUM(I35:I46)</f>
        <v>0</v>
      </c>
    </row>
    <row r="48" spans="1:10" ht="14.25">
      <c r="A48" s="604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3">
        <f>+I24+I33+I47</f>
        <v>0</v>
      </c>
    </row>
    <row r="49" spans="1:9" ht="25.5">
      <c r="A49" s="605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599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5">
        <f>+F50-H50</f>
        <v>0</v>
      </c>
    </row>
    <row r="51" spans="1:9">
      <c r="A51" s="600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5">
        <f>+F51-H51</f>
        <v>0</v>
      </c>
    </row>
    <row r="52" spans="1:9">
      <c r="A52" s="600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5">
        <f>+F52-H52</f>
        <v>0</v>
      </c>
    </row>
    <row r="53" spans="1:9">
      <c r="A53" s="585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5">
        <f>+F53-H53</f>
        <v>0</v>
      </c>
    </row>
    <row r="54" spans="1:9">
      <c r="A54" s="606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5">
        <f>+F54-H54</f>
        <v>0</v>
      </c>
    </row>
    <row r="55" spans="1:9">
      <c r="A55" s="607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5">
        <v>0</v>
      </c>
    </row>
    <row r="56" spans="1:9">
      <c r="A56" s="606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08">
        <f>+I54+I55</f>
        <v>0</v>
      </c>
    </row>
    <row r="57" spans="1:9">
      <c r="A57" s="609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08">
        <f t="shared" ref="I57:I62" si="10">+F57-H57</f>
        <v>0</v>
      </c>
    </row>
    <row r="58" spans="1:9">
      <c r="A58" s="609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08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08">
        <f t="shared" si="10"/>
        <v>0</v>
      </c>
    </row>
    <row r="60" spans="1:9">
      <c r="A60" s="606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0">
        <f t="shared" si="10"/>
        <v>0</v>
      </c>
    </row>
    <row r="61" spans="1:9">
      <c r="A61" s="609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0">
        <f t="shared" si="10"/>
        <v>0</v>
      </c>
    </row>
    <row r="62" spans="1:9" s="68" customFormat="1">
      <c r="A62" s="611" t="s">
        <v>103</v>
      </c>
      <c r="B62" s="67"/>
      <c r="C62" s="67"/>
      <c r="D62" s="67"/>
      <c r="E62" s="67"/>
      <c r="F62" s="612">
        <f>+F60-F61</f>
        <v>0</v>
      </c>
      <c r="G62" s="613"/>
      <c r="H62" s="614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 xr:uid="{00000000-0004-0000-0300-000000000000}"/>
    <hyperlink ref="D9" location="Progetto!A1" display="Progetto!A1" xr:uid="{00000000-0004-0000-0300-000001000000}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186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68">
        <f>+PSSA3_8101!A26</f>
        <v>0</v>
      </c>
      <c r="C26" s="669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68">
        <f>+PSSA3_8101!A27</f>
        <v>0</v>
      </c>
      <c r="C27" s="669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68">
        <f>+PSSA3_8101!A28</f>
        <v>0</v>
      </c>
      <c r="C28" s="669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68">
        <f>+PSSA3_8101!A29</f>
        <v>0</v>
      </c>
      <c r="C29" s="669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68">
        <f>+PSSA3_8101!A30</f>
        <v>0</v>
      </c>
      <c r="C30" s="669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68">
        <f>+PSSA3_8101!A31</f>
        <v>0</v>
      </c>
      <c r="C31" s="669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181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B1:N67"/>
  <sheetViews>
    <sheetView topLeftCell="A16" zoomScale="80" zoomScaleNormal="80" workbookViewId="0">
      <selection activeCell="P16" sqref="P16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425781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150</v>
      </c>
      <c r="C4" s="330">
        <f>+Progetto!E13</f>
        <v>0</v>
      </c>
      <c r="D4" s="378" t="s">
        <v>175</v>
      </c>
      <c r="E4" s="379"/>
      <c r="F4" s="24" t="s">
        <v>3</v>
      </c>
      <c r="G4" s="659"/>
      <c r="H4" s="660"/>
      <c r="I4" s="660"/>
      <c r="J4" s="661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59"/>
      <c r="H5" s="660"/>
      <c r="I5" s="660"/>
      <c r="J5" s="661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62"/>
      <c r="F7" s="663"/>
      <c r="G7" s="663"/>
      <c r="H7" s="663"/>
      <c r="I7" s="663"/>
      <c r="J7" s="664"/>
    </row>
    <row r="8" spans="2:10">
      <c r="B8" s="387"/>
      <c r="C8" s="388"/>
      <c r="D8" s="389"/>
      <c r="E8" s="665"/>
      <c r="F8" s="666"/>
      <c r="G8" s="666"/>
      <c r="H8" s="666"/>
      <c r="I8" s="666"/>
      <c r="J8" s="667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68">
        <v>0</v>
      </c>
      <c r="C26" s="669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68">
        <v>0</v>
      </c>
      <c r="C27" s="669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68">
        <v>0</v>
      </c>
      <c r="C28" s="669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68">
        <v>0</v>
      </c>
      <c r="C29" s="669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68">
        <v>0</v>
      </c>
      <c r="C30" s="669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70">
        <v>0</v>
      </c>
      <c r="C31" s="671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181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183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184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85">
    <tabColor indexed="51"/>
    <pageSetUpPr fitToPage="1"/>
  </sheetPr>
  <dimension ref="A1:IV38"/>
  <sheetViews>
    <sheetView topLeftCell="B1" zoomScale="70" zoomScaleNormal="70" workbookViewId="0">
      <selection activeCell="D20" sqref="D20:D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42578125" style="70" hidden="1" customWidth="1"/>
    <col min="6" max="6" width="18.42578125" style="70" customWidth="1"/>
    <col min="7" max="7" width="23.42578125" style="70" customWidth="1"/>
    <col min="8" max="8" width="25" style="70" customWidth="1"/>
    <col min="9" max="9" width="24.570312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570312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72" t="s">
        <v>116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4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117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75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75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75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0"/>
      <c r="H38" s="560"/>
      <c r="I38" s="560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 xr:uid="{00000000-0004-0000-2C00-000000000000}"/>
    <hyperlink ref="A5" location="WP1200!Area_stampa" display="WP1200!Area_stampa" xr:uid="{00000000-0004-0000-2C00-000001000000}"/>
    <hyperlink ref="A6" location="WP1300!Area_stampa" display="WP1300!Area_stampa" xr:uid="{00000000-0004-0000-2C00-000002000000}"/>
    <hyperlink ref="A7" location="WP1400!Area_stampa" display="WP1400!Area_stampa" xr:uid="{00000000-0004-0000-2C00-000003000000}"/>
    <hyperlink ref="A8" location="WP1500!Area_stampa" display="WP1500!Area_stampa" xr:uid="{00000000-0004-0000-2C00-000004000000}"/>
    <hyperlink ref="A9" location="WP2100!Area_stampa" display="WP2100!Area_stampa" xr:uid="{00000000-0004-0000-2C00-000005000000}"/>
    <hyperlink ref="A10" location="WP2210!Area_stampa" display="WP2210!Area_stampa" xr:uid="{00000000-0004-0000-2C00-000006000000}"/>
    <hyperlink ref="A11" location="WP2220!Area_stampa" display="WP2220!Area_stampa" xr:uid="{00000000-0004-0000-2C00-000007000000}"/>
    <hyperlink ref="A12" location="WP2230!Area_stampa" display="WP2230!Area_stampa" xr:uid="{00000000-0004-0000-2C00-000008000000}"/>
    <hyperlink ref="A13" location="WP2240!Area_stampa" display="WP2240!Area_stampa" xr:uid="{00000000-0004-0000-2C00-000009000000}"/>
    <hyperlink ref="A14" location="WP2300!Area_stampa" display="WP2300!Area_stampa" xr:uid="{00000000-0004-0000-2C00-00000A000000}"/>
    <hyperlink ref="A15" location="WP2400!Area_stampa" display="WP2400!Area_stampa" xr:uid="{00000000-0004-0000-2C00-00000B000000}"/>
    <hyperlink ref="A16" location="WP3100!Area_stampa" display="WP3100!Area_stampa" xr:uid="{00000000-0004-0000-2C00-00000C000000}"/>
    <hyperlink ref="A17" location="WP3210!Area_stampa" display="WP3210!Area_stampa" xr:uid="{00000000-0004-0000-2C00-00000D000000}"/>
    <hyperlink ref="A18" location="WP3220!Area_stampa" display="WP3220!Area_stampa" xr:uid="{00000000-0004-0000-2C00-00000E000000}"/>
    <hyperlink ref="A19" location="WP3230!Area_stampa" display="WP3230!Area_stampa" xr:uid="{00000000-0004-0000-2C00-00000F000000}"/>
    <hyperlink ref="A20" location="WP3240!Area_stampa" display="WP3240!Area_stampa" xr:uid="{00000000-0004-0000-2C00-000010000000}"/>
    <hyperlink ref="A21" location="WP3300!Area_stampa" display="WP3300!Area_stampa" xr:uid="{00000000-0004-0000-2C00-000011000000}"/>
    <hyperlink ref="A22" location="WP3220!Area_stampa" display="WP3220!Area_stampa" xr:uid="{00000000-0004-0000-2C00-000012000000}"/>
    <hyperlink ref="A23" location="WP3230!Area_stampa" display="WP3230!Area_stampa" xr:uid="{00000000-0004-0000-2C00-000013000000}"/>
    <hyperlink ref="A24" location="WP3240!Area_stampa" display="WP3240!Area_stampa" xr:uid="{00000000-0004-0000-2C00-000014000000}"/>
    <hyperlink ref="A25" location="WP3300!Area_stampa" display="WP3300!Area_stampa" xr:uid="{00000000-0004-0000-2C00-000015000000}"/>
    <hyperlink ref="A26" location="WP3240!Area_stampa" display="WP3240!Area_stampa" xr:uid="{00000000-0004-0000-2C00-000016000000}"/>
    <hyperlink ref="A27" location="WP3300!Area_stampa" display="WP3300!Area_stampa" xr:uid="{00000000-0004-0000-2C00-000017000000}"/>
    <hyperlink ref="A28" location="WP3220!Area_stampa" display="WP3220!Area_stampa" xr:uid="{00000000-0004-0000-2C00-000018000000}"/>
    <hyperlink ref="A29" location="WP3230!Area_stampa" display="WP3230!Area_stampa" xr:uid="{00000000-0004-0000-2C00-000019000000}"/>
    <hyperlink ref="A30" location="WP3240!Area_stampa" display="WP3240!Area_stampa" xr:uid="{00000000-0004-0000-2C00-00001A000000}"/>
    <hyperlink ref="A31" location="WP3300!Area_stampa" display="WP3300!Area_stampa" xr:uid="{00000000-0004-0000-2C00-00001B000000}"/>
    <hyperlink ref="A32" location="WP3220!Area_stampa" display="WP3220!Area_stampa" xr:uid="{00000000-0004-0000-2C00-00001C000000}"/>
    <hyperlink ref="A33" location="WP3230!Area_stampa" display="WP3230!Area_stampa" xr:uid="{00000000-0004-0000-2C00-00001D000000}"/>
    <hyperlink ref="A34" location="WP3240!Area_stampa" display="WP3240!Area_stampa" xr:uid="{00000000-0004-0000-2C00-00001E000000}"/>
    <hyperlink ref="A35" location="WP3300!Area_stampa" display="WP3300!Area_stampa" xr:uid="{00000000-0004-0000-2C00-00001F000000}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40625" defaultRowHeight="15.75"/>
  <cols>
    <col min="1" max="1" width="2.5703125" style="1" customWidth="1"/>
    <col min="2" max="2" width="11.42578125" style="2" customWidth="1"/>
    <col min="3" max="3" width="77.42578125" style="1" customWidth="1"/>
    <col min="4" max="4" width="26.140625" style="1" customWidth="1"/>
    <col min="5" max="5" width="25.42578125" style="1" customWidth="1"/>
    <col min="6" max="6" width="19.42578125" style="1" customWidth="1"/>
    <col min="7" max="7" width="11.85546875" style="1" customWidth="1"/>
    <col min="8" max="8" width="12.42578125" style="1" customWidth="1"/>
    <col min="9" max="9" width="11" style="1" customWidth="1"/>
    <col min="10" max="10" width="11.5703125" style="3" customWidth="1"/>
    <col min="11" max="11" width="17.5703125" style="1" hidden="1" customWidth="1"/>
    <col min="12" max="13" width="16.5703125" style="1" hidden="1" customWidth="1"/>
    <col min="14" max="14" width="22.42578125" style="1" customWidth="1"/>
    <col min="15" max="17" width="9.140625" style="1" customWidth="1"/>
    <col min="18" max="18" width="5" style="1" customWidth="1"/>
    <col min="19" max="19" width="11.5703125" style="1" bestFit="1" customWidth="1"/>
    <col min="20" max="16384" width="9.140625" style="1"/>
  </cols>
  <sheetData>
    <row r="1" spans="2:19" ht="16.5" thickBot="1"/>
    <row r="2" spans="2:19" ht="23.25" customHeight="1" thickBot="1">
      <c r="B2" s="676" t="s">
        <v>47</v>
      </c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8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83">
    <pageSetUpPr fitToPage="1"/>
  </sheetPr>
  <dimension ref="B1:H79"/>
  <sheetViews>
    <sheetView zoomScale="70" zoomScaleNormal="70" workbookViewId="0">
      <selection activeCell="G1" sqref="G1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570312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676" t="s">
        <v>59</v>
      </c>
      <c r="C2" s="679"/>
      <c r="D2" s="679"/>
      <c r="E2" s="679"/>
      <c r="F2" s="679"/>
      <c r="G2" s="679"/>
      <c r="H2" s="680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F3" sqref="F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 xr:uid="{00000000-0004-0000-0400-000000000000}"/>
    <hyperlink ref="D9" location="Progetto!A1" display="Progetto!A1" xr:uid="{00000000-0004-0000-0400-000001000000}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5703125" style="21" customWidth="1"/>
    <col min="7" max="7" width="17.85546875" style="21" customWidth="1"/>
    <col min="8" max="8" width="17.140625" style="21" customWidth="1"/>
    <col min="9" max="9" width="23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 xr:uid="{00000000-0004-0000-0500-000000000000}"/>
    <hyperlink ref="D9" location="Progetto!A1" display="Progetto!A1" xr:uid="{00000000-0004-0000-05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42578125" style="21" customWidth="1"/>
    <col min="7" max="7" width="15.140625" style="21" customWidth="1"/>
    <col min="8" max="8" width="14.42578125" style="21" customWidth="1"/>
    <col min="9" max="9" width="21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 xr:uid="{00000000-0004-0000-0600-000000000000}"/>
    <hyperlink ref="D9" location="Progetto!A1" display="Progetto!A1" xr:uid="{00000000-0004-0000-0600-000001000000}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425781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 xr:uid="{00000000-0004-0000-0700-000000000000}"/>
    <hyperlink ref="D9" location="Progetto!A1" display="Progetto!A1" xr:uid="{00000000-0004-0000-0700-000001000000}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45" t="s">
        <v>83</v>
      </c>
      <c r="E1" s="646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58"/>
      <c r="B7" s="649"/>
      <c r="C7" s="649"/>
      <c r="D7" s="650"/>
      <c r="E7" s="651"/>
      <c r="F7" s="652"/>
      <c r="G7" s="246"/>
      <c r="H7" s="243"/>
      <c r="I7" s="243"/>
    </row>
    <row r="8" spans="1:9">
      <c r="A8" s="211"/>
      <c r="B8" s="30"/>
      <c r="C8" s="31"/>
      <c r="D8" s="653"/>
      <c r="E8" s="654"/>
      <c r="F8" s="655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57"/>
      <c r="B26" s="648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57"/>
      <c r="B27" s="648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57"/>
      <c r="B28" s="648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57"/>
      <c r="B29" s="648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57"/>
      <c r="B30" s="648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57"/>
      <c r="B31" s="648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 xr:uid="{00000000-0004-0000-0800-000000000000}"/>
    <hyperlink ref="D9" location="Progetto!A1" display="Progetto!A1" xr:uid="{00000000-0004-0000-0800-000001000000}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4335464029946A0064975ED049FF3" ma:contentTypeVersion="16" ma:contentTypeDescription="Creare un nuovo documento." ma:contentTypeScope="" ma:versionID="9d4be4e3af4ec962e97b793821924d06">
  <xsd:schema xmlns:xsd="http://www.w3.org/2001/XMLSchema" xmlns:xs="http://www.w3.org/2001/XMLSchema" xmlns:p="http://schemas.microsoft.com/office/2006/metadata/properties" xmlns:ns2="4593e0c9-91f9-45ed-9f2e-25a8b1374951" xmlns:ns3="576ec0fa-854e-4977-b30f-7af6a5f42f1f" targetNamespace="http://schemas.microsoft.com/office/2006/metadata/properties" ma:root="true" ma:fieldsID="170b677561b6de9d2744b6f3bdb1e27b" ns2:_="" ns3:_="">
    <xsd:import namespace="4593e0c9-91f9-45ed-9f2e-25a8b1374951"/>
    <xsd:import namespace="576ec0fa-854e-4977-b30f-7af6a5f42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Tes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3e0c9-91f9-45ed-9f2e-25a8b1374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Test" ma:index="13" nillable="true" ma:displayName="Test" ma:format="Dropdown" ma:internalName="Tes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4ecda59-e1ff-4e35-83e4-9fd493a52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ec0fa-854e-4977-b30f-7af6a5f42f1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ee4ae5-798b-4a56-8ca0-2a917a849aca}" ma:internalName="TaxCatchAll" ma:showField="CatchAllData" ma:web="576ec0fa-854e-4977-b30f-7af6a5f42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593e0c9-91f9-45ed-9f2e-25a8b1374951" xsi:nil="true"/>
    <TaxCatchAll xmlns="576ec0fa-854e-4977-b30f-7af6a5f42f1f" xsi:nil="true"/>
    <lcf76f155ced4ddcb4097134ff3c332f xmlns="4593e0c9-91f9-45ed-9f2e-25a8b13749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980133-3941-4D09-9B70-72CBF1EF7D2D}"/>
</file>

<file path=customXml/itemProps2.xml><?xml version="1.0" encoding="utf-8"?>
<ds:datastoreItem xmlns:ds="http://schemas.openxmlformats.org/officeDocument/2006/customXml" ds:itemID="{9261984B-5D6B-4F1A-886C-95A67C9B24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95FD2A-B0AC-4267-B465-B7382EE7C248}">
  <ds:schemaRefs>
    <ds:schemaRef ds:uri="http://purl.org/dc/elements/1.1/"/>
    <ds:schemaRef ds:uri="http://purl.org/dc/dcmitype/"/>
    <ds:schemaRef ds:uri="http://schemas.microsoft.com/office/2006/metadata/properties"/>
    <ds:schemaRef ds:uri="2a76508c-8f91-40e2-ab85-3e988a69652a"/>
    <ds:schemaRef ds:uri="http://schemas.microsoft.com/office/2006/documentManagement/types"/>
    <ds:schemaRef ds:uri="http://schemas.openxmlformats.org/package/2006/metadata/core-properties"/>
    <ds:schemaRef ds:uri="d2b01a0c-1f73-40be-81ad-63bcc2c80e44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raffaella.feltrin@asi.it</dc:creator>
  <cp:lastModifiedBy>Martella Diana</cp:lastModifiedBy>
  <cp:lastPrinted>2020-04-06T15:03:25Z</cp:lastPrinted>
  <dcterms:created xsi:type="dcterms:W3CDTF">2001-07-18T09:55:12Z</dcterms:created>
  <dcterms:modified xsi:type="dcterms:W3CDTF">2024-04-11T10:41:08Z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0x01010068FE0BEDB92FE44F8052D2A3460C95AD</vt:lpwstr>
  </property>
  <property fmtid="{D5CDD505-2E9C-101B-9397-08002B2CF9AE}" pid="3" name="MediaServiceImageTags">
    <vt:lpwstr/>
  </property>
</Properties>
</file>