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07248C75-4004-482C-BD31-A70D6491CDDB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firstSheet="2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<sst xmlns="http://schemas.openxmlformats.org/spreadsheetml/2006/main" count="1612" uniqueCount="194">
  <si>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</si>
  <si>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</si>
  <si>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</si>
  <si>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</si>
  <si>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</si>
  <si>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</si>
  <si>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</si>
  <si>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</si>
  <si>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</si>
  <si>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</si>
  <si>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</si>
  <si>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</si>
  <si>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</si>
  <si>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</si>
  <si>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</si>
  <si>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</si>
  <si>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</si>
  <si>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</si>
  <si>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</si>
  <si>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</si>
  <si>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</si>
  <si>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</si>
  <si>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</si>
  <si>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</si>
  <si>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</si>
  <si>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</si>
  <si>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</si>
  <si>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</si>
  <si>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</si>
  <si>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</si>
  <si>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</si>
  <si>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</si>
  <si>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</si>
  <si>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</si>
  <si>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</si>
  <si>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</si>
  <si>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</si>
  <si>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</si>
  <si>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</si>
  <si>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</si>
  <si>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</si>
  <si>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</si>
  <si>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</si>
  <si>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</si>
  <si>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</si>
  <si>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</si>
  <si>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</si>
  <si>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</si>
  <si>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</si>
  <si>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</si>
  <si>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</si>
  <si>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</si>
  <si>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</si>
  <si>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</si>
  <si>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</si>
  <si>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</si>
  <si>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</si>
  <si>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</si>
  <si>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</si>
  <si>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</si>
  <si>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</si>
  <si>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</si>
  <si>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</si>
  <si>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</si>
  <si>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</si>
  <si>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</si>
  <si>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</si>
  <si>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</si>
  <si>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</si>
  <si>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</si>
  <si>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</si>
  <si>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</si>
  <si>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</si>
  <si>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</si>
  <si>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</si>
  <si>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</si>
  <si>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</si>
  <si>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</si>
  <si>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</si>
  <si>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</si>
  <si>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</si>
  <si>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</si>
  <si>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</si>
  <si>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</si>
  <si>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</si>
  <si>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</si>
  <si>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</si>
  <si>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</si>
  <si>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</si>
  <si>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</si>
  <si>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</si>
  <si>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</si>
  <si>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</si>
  <si>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</si>
  <si>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</si>
  <si>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</si>
  <si>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</si>
  <si>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</si>
  <si>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</si>
  <si>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</si>
  <si>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</si>
  <si>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</si>
  <si>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</si>
  <si>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</si>
  <si>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</si>
  <si>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</si>
  <si>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</si>
  <si>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</si>
  <si>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</si>
  <si>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</si>
  <si>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</si>
  <si>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</si>
  <si>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</si>
  <si>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</si>
  <si>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</si>
  <si>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</si>
  <si>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</si>
  <si>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</si>
  <si>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</si>
  <si>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</si>
  <si>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</si>
  <si>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</si>
  <si>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</si>
  <si>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</si>
  <si>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</si>
  <si>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</si>
  <si>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</si>
  <si>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</si>
  <si>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</si>
  <si>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</si>
  <si>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</si>
  <si>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</si>
  <si>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</si>
  <si>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</si>
  <si>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</si>
  <si>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</si>
  <si>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</si>
  <si>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</si>
  <si>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</si>
  <si>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</si>
  <si>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</si>
  <si>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</si>
  <si>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</si>
  <si>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</si>
  <si>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</si>
  <si>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</si>
  <si>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</si>
  <si>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</si>
  <si>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</si>
  <si>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</si>
  <si>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</si>
  <si>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</si>
  <si>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</si>
  <si>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</si>
  <si>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</si>
  <si>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</si>
  <si>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</si>
  <si>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</si>
  <si>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</si>
  <si>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</si>
  <si>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</si>
  <si>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</si>
  <si>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</si>
  <si>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</si>
  <si>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</si>
  <si>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</si>
  <si>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</si>
  <si>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</si>
  <si>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</si>
  <si>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</si>
  <si>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</si>
  <si>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</si>
  <si>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</si>
  <si>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</si>
  <si>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</si>
  <si>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</si>
  <si>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</si>
  <si>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</si>
  <si>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</si>
  <si>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</si>
  <si>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</si>
  <si>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</si>
  <si>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</si>
  <si>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</si>
  <si>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 xml:space="preserve">12 Cost without additional charge  (TOTAL SUBCO) 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</si>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</sst>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3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7" fillId="0" borderId="11" xfId="1" applyNumberFormat="1" applyFont="1" applyBorder="1"/>
    <xf numFmtId="175" fontId="78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9" fillId="0" borderId="57" xfId="5" applyFont="1" applyBorder="1" applyAlignment="1" applyProtection="1">
      <alignment horizontal="left" vertical="center"/>
    </xf>
    <xf numFmtId="175" fontId="79" fillId="0" borderId="11" xfId="1" applyNumberFormat="1" applyFont="1" applyBorder="1"/>
    <xf numFmtId="175" fontId="79" fillId="0" borderId="106" xfId="1" applyNumberFormat="1" applyFont="1" applyBorder="1"/>
    <xf numFmtId="0" fontId="79" fillId="0" borderId="0" xfId="0" applyFont="1"/>
    <xf numFmtId="0" fontId="79" fillId="0" borderId="94" xfId="5" applyFont="1" applyBorder="1" applyAlignment="1" applyProtection="1">
      <alignment horizontal="left" vertical="center"/>
    </xf>
    <xf numFmtId="175" fontId="79" fillId="0" borderId="66" xfId="1" applyNumberFormat="1" applyFont="1" applyBorder="1"/>
    <xf numFmtId="175" fontId="79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9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12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12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12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12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12" ht="18" customHeight="1">
      <c r="A7" s="366"/>
      <c r="B7" s="84"/>
      <c r="C7" s="85"/>
      <c r="D7" s="711"/>
      <c r="E7" s="712"/>
      <c r="F7" s="712"/>
      <c r="G7" s="712"/>
      <c r="H7" s="712"/>
      <c r="I7" s="718"/>
      <c r="L7" s="61" t="s">
        <v>61</v>
      </c>
    </row>
    <row r="8" spans="1:12">
      <c r="A8" s="366"/>
      <c r="B8" s="84"/>
      <c r="C8" s="85"/>
      <c r="D8" s="714"/>
      <c r="E8" s="715"/>
      <c r="F8" s="715"/>
      <c r="G8" s="715"/>
      <c r="H8" s="715"/>
      <c r="I8" s="719"/>
    </row>
    <row r="9" spans="1:12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12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12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12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12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12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12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12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6"/>
  </cols>
  <sheetData>
    <row r="1" spans="2:12" ht="23.25" customHeight="1" thickBot="1"/>
    <row r="2" spans="2:12" ht="25.5" thickBot="1">
      <c r="B2" s="605" t="s">
        <v>162</v>
      </c>
      <c r="C2" s="606"/>
      <c r="D2" s="606"/>
      <c r="E2" s="606"/>
      <c r="F2" s="606"/>
      <c r="G2" s="606"/>
      <c r="H2" s="606"/>
      <c r="I2" s="606"/>
      <c r="J2" s="607"/>
    </row>
    <row r="3" spans="2:12" ht="30" customHeight="1" thickBot="1">
      <c r="B3" s="360" t="s">
        <v>58</v>
      </c>
      <c r="C3" s="608" t="s">
        <v>59</v>
      </c>
      <c r="D3" s="609"/>
      <c r="E3" s="609"/>
      <c r="F3" s="609"/>
      <c r="G3" s="609"/>
      <c r="H3" s="609"/>
      <c r="I3" s="609"/>
      <c r="J3" s="610"/>
    </row>
    <row r="4" spans="2:12" ht="27" customHeight="1" thickBot="1">
      <c r="B4" s="530" t="s">
        <v>170</v>
      </c>
      <c r="C4" s="611" t="s">
        <v>60</v>
      </c>
      <c r="D4" s="611"/>
      <c r="E4" s="611"/>
      <c r="F4" s="611"/>
      <c r="G4" s="611"/>
      <c r="H4" s="611"/>
      <c r="I4" s="611"/>
      <c r="J4" s="612"/>
    </row>
    <row r="5" spans="2:12" ht="60" customHeight="1" thickBot="1">
      <c r="B5" s="530" t="s">
        <v>160</v>
      </c>
      <c r="C5" s="611" t="s">
        <v>171</v>
      </c>
      <c r="D5" s="611"/>
      <c r="E5" s="611"/>
      <c r="F5" s="611"/>
      <c r="G5" s="611"/>
      <c r="H5" s="611"/>
      <c r="I5" s="611"/>
      <c r="J5" s="612"/>
    </row>
    <row r="6" spans="2:12" ht="41.25" customHeight="1" thickBot="1">
      <c r="B6" s="530" t="s">
        <v>174</v>
      </c>
      <c r="C6" s="613" t="s">
        <v>167</v>
      </c>
      <c r="D6" s="611"/>
      <c r="E6" s="611"/>
      <c r="F6" s="611"/>
      <c r="G6" s="611"/>
      <c r="H6" s="611"/>
      <c r="I6" s="611"/>
      <c r="J6" s="612"/>
    </row>
    <row r="7" spans="2:12" ht="18.5" thickBot="1">
      <c r="B7" s="530" t="s">
        <v>185</v>
      </c>
      <c r="C7" s="613" t="s">
        <v>172</v>
      </c>
      <c r="D7" s="611"/>
      <c r="E7" s="611"/>
      <c r="F7" s="611"/>
      <c r="G7" s="611"/>
      <c r="H7" s="611"/>
      <c r="I7" s="611"/>
      <c r="J7" s="612"/>
    </row>
    <row r="8" spans="2:12" ht="21.75" customHeight="1" thickBot="1">
      <c r="B8" s="530" t="s">
        <v>97</v>
      </c>
      <c r="C8" s="611" t="s">
        <v>163</v>
      </c>
      <c r="D8" s="611"/>
      <c r="E8" s="611"/>
      <c r="F8" s="611"/>
      <c r="G8" s="611"/>
      <c r="H8" s="611"/>
      <c r="I8" s="611"/>
      <c r="J8" s="612"/>
    </row>
    <row r="9" spans="2:12" ht="24" customHeight="1" thickBot="1">
      <c r="B9" s="530" t="s">
        <v>98</v>
      </c>
      <c r="C9" s="611" t="s">
        <v>148</v>
      </c>
      <c r="D9" s="611"/>
      <c r="E9" s="611"/>
      <c r="F9" s="611"/>
      <c r="G9" s="611"/>
      <c r="H9" s="611"/>
      <c r="I9" s="611"/>
      <c r="J9" s="612"/>
    </row>
    <row r="10" spans="2:12" ht="18.5" thickBot="1">
      <c r="B10" s="530" t="s">
        <v>127</v>
      </c>
      <c r="C10" s="611" t="s">
        <v>161</v>
      </c>
      <c r="D10" s="611"/>
      <c r="E10" s="611"/>
      <c r="F10" s="611"/>
      <c r="G10" s="611"/>
      <c r="H10" s="611"/>
      <c r="I10" s="611"/>
      <c r="J10" s="612"/>
    </row>
    <row r="11" spans="2:12" ht="18" thickBot="1">
      <c r="B11" s="531"/>
      <c r="C11" s="532"/>
      <c r="D11" s="532"/>
      <c r="E11" s="532"/>
      <c r="F11" s="532"/>
      <c r="G11" s="532"/>
      <c r="H11" s="532"/>
      <c r="I11" s="532"/>
      <c r="J11" s="532"/>
    </row>
    <row r="12" spans="2:12" ht="20.5" thickBot="1">
      <c r="B12" s="582" t="s">
        <v>176</v>
      </c>
      <c r="C12" s="533"/>
      <c r="D12" s="533"/>
      <c r="E12" s="533"/>
      <c r="F12" s="533"/>
      <c r="G12" s="533"/>
      <c r="H12" s="533"/>
      <c r="I12" s="533"/>
      <c r="J12" s="533"/>
    </row>
    <row r="13" spans="2:12" s="527" customFormat="1" ht="54.75" customHeight="1" thickBot="1">
      <c r="B13" s="602" t="s">
        <v>173</v>
      </c>
      <c r="C13" s="614"/>
      <c r="D13" s="614"/>
      <c r="E13" s="614"/>
      <c r="F13" s="614"/>
      <c r="G13" s="614"/>
      <c r="H13" s="614"/>
      <c r="I13" s="614"/>
      <c r="J13" s="615"/>
      <c r="L13" s="528"/>
    </row>
    <row r="14" spans="2:12" ht="23.5" thickBot="1">
      <c r="B14" s="602" t="s">
        <v>164</v>
      </c>
      <c r="C14" s="614"/>
      <c r="D14" s="614"/>
      <c r="E14" s="614"/>
      <c r="F14" s="614"/>
      <c r="G14" s="614"/>
      <c r="H14" s="614"/>
      <c r="I14" s="614"/>
      <c r="J14" s="615"/>
    </row>
    <row r="15" spans="2:12" ht="47" customHeight="1" thickBot="1">
      <c r="B15" s="602" t="s">
        <v>177</v>
      </c>
      <c r="C15" s="603"/>
      <c r="D15" s="603"/>
      <c r="E15" s="603"/>
      <c r="F15" s="603"/>
      <c r="G15" s="603"/>
      <c r="H15" s="603"/>
      <c r="I15" s="603"/>
      <c r="J15" s="604"/>
    </row>
    <row r="18" spans="2:13">
      <c r="M18" s="479"/>
    </row>
    <row r="23" spans="2:13" ht="27.5">
      <c r="B23" s="529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7" t="s">
        <v>0</v>
      </c>
      <c r="C2" s="408"/>
      <c r="D2" s="409" t="s">
        <v>1</v>
      </c>
      <c r="E2" s="410" t="s">
        <v>42</v>
      </c>
      <c r="F2" s="411" t="s">
        <v>2</v>
      </c>
      <c r="G2" s="412">
        <v>1</v>
      </c>
      <c r="H2" s="413"/>
      <c r="I2" s="414" t="s">
        <v>41</v>
      </c>
      <c r="J2" s="415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40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4" t="str">
        <f>+'PSS-A1'!G4</f>
        <v>XX/XX/202X</v>
      </c>
      <c r="F4" s="75" t="s">
        <v>3</v>
      </c>
      <c r="G4" s="708"/>
      <c r="H4" s="709"/>
      <c r="I4" s="709"/>
      <c r="J4" s="717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3"/>
      <c r="F5" s="78" t="s">
        <v>5</v>
      </c>
      <c r="G5" s="708"/>
      <c r="H5" s="709"/>
      <c r="I5" s="709"/>
      <c r="J5" s="717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5"/>
    </row>
    <row r="7" spans="2:10" ht="18" customHeight="1">
      <c r="B7" s="271"/>
      <c r="C7" s="180"/>
      <c r="D7" s="237"/>
      <c r="E7" s="711"/>
      <c r="F7" s="712"/>
      <c r="G7" s="712"/>
      <c r="H7" s="712"/>
      <c r="I7" s="712"/>
      <c r="J7" s="718"/>
    </row>
    <row r="8" spans="2:10">
      <c r="B8" s="271"/>
      <c r="C8" s="180"/>
      <c r="D8" s="237"/>
      <c r="E8" s="714"/>
      <c r="F8" s="715"/>
      <c r="G8" s="715"/>
      <c r="H8" s="715"/>
      <c r="I8" s="715"/>
      <c r="J8" s="719"/>
    </row>
    <row r="9" spans="2:10" ht="13">
      <c r="B9" s="268"/>
      <c r="C9" s="233"/>
      <c r="D9" s="234"/>
      <c r="E9" s="345" t="s">
        <v>109</v>
      </c>
      <c r="F9" s="434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6">
        <f>+'PSS-A1'!C15</f>
        <v>0</v>
      </c>
      <c r="C12" s="319"/>
      <c r="D12" s="320"/>
      <c r="E12" s="324">
        <f>SUM('1:20'!D12)</f>
        <v>0</v>
      </c>
      <c r="F12" s="322">
        <f>+'PSS-A1'!I15</f>
        <v>0</v>
      </c>
      <c r="G12" s="323">
        <f t="shared" ref="G12:G20" si="0">+E12*F12</f>
        <v>0</v>
      </c>
      <c r="H12" s="432">
        <f>SUM('1:20'!G12)</f>
        <v>0</v>
      </c>
      <c r="I12" s="248">
        <f>+H12*F12</f>
        <v>0</v>
      </c>
      <c r="J12" s="417">
        <f>+G12-I12</f>
        <v>0</v>
      </c>
    </row>
    <row r="13" spans="2:10">
      <c r="B13" s="416">
        <f>+'PSS-A1'!C16</f>
        <v>0</v>
      </c>
      <c r="C13" s="319"/>
      <c r="D13" s="320"/>
      <c r="E13" s="324">
        <f>SUM('1:20'!D13)</f>
        <v>0</v>
      </c>
      <c r="F13" s="322">
        <f>+'PSS-A1'!I16</f>
        <v>0</v>
      </c>
      <c r="G13" s="323">
        <f t="shared" si="0"/>
        <v>0</v>
      </c>
      <c r="H13" s="432">
        <f>SUM('1:20'!G13)</f>
        <v>0</v>
      </c>
      <c r="I13" s="248">
        <f t="shared" ref="I13:I20" si="1">+H13*F13</f>
        <v>0</v>
      </c>
      <c r="J13" s="417">
        <f t="shared" ref="J13:J20" si="2">+G13-I13</f>
        <v>0</v>
      </c>
    </row>
    <row r="14" spans="2:10">
      <c r="B14" s="416">
        <f>+'PSS-A1'!C17</f>
        <v>0</v>
      </c>
      <c r="C14" s="319"/>
      <c r="D14" s="320"/>
      <c r="E14" s="324">
        <f>SUM('1:20'!D14)</f>
        <v>0</v>
      </c>
      <c r="F14" s="322">
        <f>+'PSS-A1'!I17</f>
        <v>0</v>
      </c>
      <c r="G14" s="323">
        <f t="shared" si="0"/>
        <v>0</v>
      </c>
      <c r="H14" s="432">
        <f>SUM('1:20'!G14)</f>
        <v>0</v>
      </c>
      <c r="I14" s="248">
        <f t="shared" si="1"/>
        <v>0</v>
      </c>
      <c r="J14" s="417">
        <f t="shared" si="2"/>
        <v>0</v>
      </c>
    </row>
    <row r="15" spans="2:10">
      <c r="B15" s="416">
        <f>+'PSS-A1'!C18</f>
        <v>0</v>
      </c>
      <c r="C15" s="319"/>
      <c r="D15" s="320"/>
      <c r="E15" s="324">
        <f>SUM('1:20'!D15)</f>
        <v>0</v>
      </c>
      <c r="F15" s="322">
        <f>+'PSS-A1'!I18</f>
        <v>0</v>
      </c>
      <c r="G15" s="323">
        <f t="shared" si="0"/>
        <v>0</v>
      </c>
      <c r="H15" s="432">
        <f>SUM('1:20'!G15)</f>
        <v>0</v>
      </c>
      <c r="I15" s="248">
        <f t="shared" si="1"/>
        <v>0</v>
      </c>
      <c r="J15" s="417">
        <f t="shared" si="2"/>
        <v>0</v>
      </c>
    </row>
    <row r="16" spans="2:10">
      <c r="B16" s="416">
        <f>+'PSS-A1'!C19</f>
        <v>0</v>
      </c>
      <c r="C16" s="319"/>
      <c r="D16" s="320"/>
      <c r="E16" s="324">
        <f>SUM('1:20'!D16)</f>
        <v>0</v>
      </c>
      <c r="F16" s="322">
        <f>+'PSS-A1'!I19</f>
        <v>0</v>
      </c>
      <c r="G16" s="323">
        <f t="shared" si="0"/>
        <v>0</v>
      </c>
      <c r="H16" s="432">
        <f>SUM('1:20'!G16)</f>
        <v>0</v>
      </c>
      <c r="I16" s="248">
        <f t="shared" si="1"/>
        <v>0</v>
      </c>
      <c r="J16" s="417">
        <f t="shared" si="2"/>
        <v>0</v>
      </c>
    </row>
    <row r="17" spans="2:10">
      <c r="B17" s="416">
        <f>+'PSS-A1'!C20</f>
        <v>0</v>
      </c>
      <c r="C17" s="319"/>
      <c r="D17" s="320"/>
      <c r="E17" s="324">
        <f>SUM('1:20'!D17)</f>
        <v>0</v>
      </c>
      <c r="F17" s="322">
        <f>+'PSS-A1'!I20</f>
        <v>0</v>
      </c>
      <c r="G17" s="323">
        <f t="shared" si="0"/>
        <v>0</v>
      </c>
      <c r="H17" s="432">
        <f>SUM('1:20'!G17)</f>
        <v>0</v>
      </c>
      <c r="I17" s="248">
        <f t="shared" si="1"/>
        <v>0</v>
      </c>
      <c r="J17" s="417">
        <f t="shared" si="2"/>
        <v>0</v>
      </c>
    </row>
    <row r="18" spans="2:10">
      <c r="B18" s="416">
        <f>+'PSS-A1'!C21</f>
        <v>0</v>
      </c>
      <c r="C18" s="319"/>
      <c r="D18" s="320"/>
      <c r="E18" s="324">
        <f>SUM('1:20'!D18)</f>
        <v>0</v>
      </c>
      <c r="F18" s="322">
        <f>+'PSS-A1'!I21</f>
        <v>0</v>
      </c>
      <c r="G18" s="323">
        <f t="shared" si="0"/>
        <v>0</v>
      </c>
      <c r="H18" s="432">
        <f>SUM('1:20'!G18)</f>
        <v>0</v>
      </c>
      <c r="I18" s="248">
        <f t="shared" si="1"/>
        <v>0</v>
      </c>
      <c r="J18" s="417">
        <f t="shared" si="2"/>
        <v>0</v>
      </c>
    </row>
    <row r="19" spans="2:10">
      <c r="B19" s="416">
        <f>+'PSS-A1'!C22</f>
        <v>0</v>
      </c>
      <c r="C19" s="319"/>
      <c r="D19" s="320"/>
      <c r="E19" s="324">
        <f>SUM('1:20'!D19)</f>
        <v>0</v>
      </c>
      <c r="F19" s="322">
        <f>+'PSS-A1'!I22</f>
        <v>0</v>
      </c>
      <c r="G19" s="323">
        <f t="shared" si="0"/>
        <v>0</v>
      </c>
      <c r="H19" s="432">
        <f>SUM('1:20'!G19)</f>
        <v>0</v>
      </c>
      <c r="I19" s="248">
        <f t="shared" si="1"/>
        <v>0</v>
      </c>
      <c r="J19" s="417">
        <f t="shared" si="2"/>
        <v>0</v>
      </c>
    </row>
    <row r="20" spans="2:10">
      <c r="B20" s="416">
        <f>+'PSS-A1'!C23</f>
        <v>0</v>
      </c>
      <c r="C20" s="319"/>
      <c r="D20" s="320"/>
      <c r="E20" s="324">
        <f>SUM('1:20'!D20)</f>
        <v>0</v>
      </c>
      <c r="F20" s="322">
        <f>+'PSS-A1'!I23</f>
        <v>0</v>
      </c>
      <c r="G20" s="323">
        <f t="shared" si="0"/>
        <v>0</v>
      </c>
      <c r="H20" s="432">
        <f>SUM('1:20'!G20)</f>
        <v>0</v>
      </c>
      <c r="I20" s="248">
        <f t="shared" si="1"/>
        <v>0</v>
      </c>
      <c r="J20" s="417">
        <f t="shared" si="2"/>
        <v>0</v>
      </c>
    </row>
    <row r="21" spans="2:10">
      <c r="B21" s="416">
        <f>+'PSS-A1'!C24</f>
        <v>0</v>
      </c>
      <c r="C21" s="319"/>
      <c r="D21" s="320"/>
      <c r="E21" s="324">
        <f>SUM('1:20'!D21)</f>
        <v>0</v>
      </c>
      <c r="F21" s="322">
        <f>+'PSS-A1'!I24</f>
        <v>0</v>
      </c>
      <c r="G21" s="323">
        <f t="shared" ref="G21:G26" si="3">+E21*F21</f>
        <v>0</v>
      </c>
      <c r="H21" s="432">
        <f>SUM('1:20'!G21)</f>
        <v>0</v>
      </c>
      <c r="I21" s="248">
        <f t="shared" ref="I21:I26" si="4">+H21*F21</f>
        <v>0</v>
      </c>
      <c r="J21" s="417">
        <f t="shared" ref="J21:J26" si="5">+G21-I21</f>
        <v>0</v>
      </c>
    </row>
    <row r="22" spans="2:10">
      <c r="B22" s="416">
        <f>+'PSS-A1'!C25</f>
        <v>0</v>
      </c>
      <c r="C22" s="319"/>
      <c r="D22" s="320"/>
      <c r="E22" s="324">
        <f>SUM('1:20'!D22)</f>
        <v>0</v>
      </c>
      <c r="F22" s="322">
        <f>+'PSS-A1'!I25</f>
        <v>0</v>
      </c>
      <c r="G22" s="323">
        <f t="shared" si="3"/>
        <v>0</v>
      </c>
      <c r="H22" s="432">
        <f>SUM('1:20'!G22)</f>
        <v>0</v>
      </c>
      <c r="I22" s="248">
        <f t="shared" si="4"/>
        <v>0</v>
      </c>
      <c r="J22" s="417">
        <f t="shared" si="5"/>
        <v>0</v>
      </c>
    </row>
    <row r="23" spans="2:10">
      <c r="B23" s="416">
        <f>+'PSS-A1'!C26</f>
        <v>0</v>
      </c>
      <c r="C23" s="319"/>
      <c r="D23" s="320"/>
      <c r="E23" s="324">
        <f>SUM('1:20'!D23)</f>
        <v>0</v>
      </c>
      <c r="F23" s="322">
        <f>+'PSS-A1'!I26</f>
        <v>0</v>
      </c>
      <c r="G23" s="323">
        <f t="shared" si="3"/>
        <v>0</v>
      </c>
      <c r="H23" s="432">
        <f>SUM('1:20'!G23)</f>
        <v>0</v>
      </c>
      <c r="I23" s="248">
        <f t="shared" si="4"/>
        <v>0</v>
      </c>
      <c r="J23" s="417">
        <f t="shared" si="5"/>
        <v>0</v>
      </c>
    </row>
    <row r="24" spans="2:10">
      <c r="B24" s="416">
        <f>+'PSS-A1'!C27</f>
        <v>0</v>
      </c>
      <c r="C24" s="319"/>
      <c r="D24" s="320"/>
      <c r="E24" s="324">
        <f>SUM('1:20'!D24)</f>
        <v>0</v>
      </c>
      <c r="F24" s="322">
        <f>+'PSS-A1'!I27</f>
        <v>0</v>
      </c>
      <c r="G24" s="323">
        <f t="shared" si="3"/>
        <v>0</v>
      </c>
      <c r="H24" s="432">
        <f>SUM('1:20'!G24)</f>
        <v>0</v>
      </c>
      <c r="I24" s="248">
        <f t="shared" si="4"/>
        <v>0</v>
      </c>
      <c r="J24" s="417">
        <f t="shared" si="5"/>
        <v>0</v>
      </c>
    </row>
    <row r="25" spans="2:10">
      <c r="B25" s="416">
        <f>+'PSS-A1'!C28</f>
        <v>0</v>
      </c>
      <c r="C25" s="319"/>
      <c r="D25" s="320"/>
      <c r="E25" s="324">
        <f>SUM('1:20'!D25)</f>
        <v>0</v>
      </c>
      <c r="F25" s="322">
        <f>+'PSS-A1'!I28</f>
        <v>0</v>
      </c>
      <c r="G25" s="323">
        <f t="shared" si="3"/>
        <v>0</v>
      </c>
      <c r="H25" s="432">
        <f>SUM('1:20'!G25)</f>
        <v>0</v>
      </c>
      <c r="I25" s="248">
        <f t="shared" si="4"/>
        <v>0</v>
      </c>
      <c r="J25" s="417">
        <f t="shared" si="5"/>
        <v>0</v>
      </c>
    </row>
    <row r="26" spans="2:10">
      <c r="B26" s="416">
        <f>+'PSS-A1'!C29</f>
        <v>0</v>
      </c>
      <c r="C26" s="319"/>
      <c r="D26" s="320"/>
      <c r="E26" s="324">
        <f>SUM('1:20'!D26)</f>
        <v>0</v>
      </c>
      <c r="F26" s="322">
        <f>+'PSS-A1'!I29</f>
        <v>0</v>
      </c>
      <c r="G26" s="323">
        <f t="shared" si="3"/>
        <v>0</v>
      </c>
      <c r="H26" s="432">
        <f>SUM('1:20'!G26)</f>
        <v>0</v>
      </c>
      <c r="I26" s="248">
        <f t="shared" si="4"/>
        <v>0</v>
      </c>
      <c r="J26" s="417">
        <f t="shared" si="5"/>
        <v>0</v>
      </c>
    </row>
    <row r="27" spans="2:10" ht="13">
      <c r="B27" s="277" t="s">
        <v>13</v>
      </c>
      <c r="C27" s="249"/>
      <c r="D27" s="249"/>
      <c r="E27" s="501">
        <f>SUM(E12:E26)</f>
        <v>0</v>
      </c>
      <c r="F27" s="502"/>
      <c r="G27" s="503">
        <f>SUM(G12:G26)</f>
        <v>0</v>
      </c>
      <c r="H27" s="504">
        <f>SUM(H12:H26)</f>
        <v>0</v>
      </c>
      <c r="I27" s="504">
        <f>SUM(I12:I26)</f>
        <v>0</v>
      </c>
      <c r="J27" s="505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2"/>
      <c r="I28" s="492"/>
      <c r="J28" s="493"/>
    </row>
    <row r="29" spans="2:10">
      <c r="B29" s="720">
        <f>+'PSS-A1'!C31</f>
        <v>0</v>
      </c>
      <c r="C29" s="721"/>
      <c r="D29" s="496">
        <f>+'PSS-A1'!G31</f>
        <v>0</v>
      </c>
      <c r="E29" s="496">
        <f>SUM('1:20'!D29)</f>
        <v>0</v>
      </c>
      <c r="F29" s="497">
        <f>+'PSS-A1'!I31</f>
        <v>0</v>
      </c>
      <c r="G29" s="498">
        <f t="shared" ref="G29:G34" si="6">+E29*F29</f>
        <v>0</v>
      </c>
      <c r="H29" s="554">
        <f>SUM('1:20'!G29)</f>
        <v>0</v>
      </c>
      <c r="I29" s="252">
        <f t="shared" ref="I29:I34" si="7">+H29*F29</f>
        <v>0</v>
      </c>
      <c r="J29" s="417">
        <f t="shared" ref="J29:J34" si="8">+G29-I29</f>
        <v>0</v>
      </c>
    </row>
    <row r="30" spans="2:10">
      <c r="B30" s="720">
        <f>+'PSS-A1'!C32</f>
        <v>0</v>
      </c>
      <c r="C30" s="721"/>
      <c r="D30" s="324">
        <f>+'PSS-A1'!G32</f>
        <v>0</v>
      </c>
      <c r="E30" s="324">
        <f>SUM('1:20'!D30)</f>
        <v>0</v>
      </c>
      <c r="F30" s="325">
        <f>+'PSS-A1'!I32</f>
        <v>0</v>
      </c>
      <c r="G30" s="326">
        <f t="shared" si="6"/>
        <v>0</v>
      </c>
      <c r="H30" s="555">
        <f>SUM('1:20'!G30)</f>
        <v>0</v>
      </c>
      <c r="I30" s="252">
        <f t="shared" si="7"/>
        <v>0</v>
      </c>
      <c r="J30" s="417">
        <f t="shared" si="8"/>
        <v>0</v>
      </c>
    </row>
    <row r="31" spans="2:10">
      <c r="B31" s="720">
        <f>+'PSS-A1'!C33</f>
        <v>0</v>
      </c>
      <c r="C31" s="721"/>
      <c r="D31" s="324">
        <f>+'PSS-A1'!G33</f>
        <v>0</v>
      </c>
      <c r="E31" s="324">
        <f>SUM('1:20'!D31)</f>
        <v>0</v>
      </c>
      <c r="F31" s="325">
        <f>+'PSS-A1'!I33</f>
        <v>0</v>
      </c>
      <c r="G31" s="326">
        <f t="shared" si="6"/>
        <v>0</v>
      </c>
      <c r="H31" s="555">
        <f>SUM('1:20'!G31)</f>
        <v>0</v>
      </c>
      <c r="I31" s="252">
        <f t="shared" si="7"/>
        <v>0</v>
      </c>
      <c r="J31" s="417">
        <f t="shared" si="8"/>
        <v>0</v>
      </c>
    </row>
    <row r="32" spans="2:10">
      <c r="B32" s="720">
        <f>+'PSS-A1'!C34</f>
        <v>0</v>
      </c>
      <c r="C32" s="721"/>
      <c r="D32" s="324">
        <f>+'PSS-A1'!G34</f>
        <v>0</v>
      </c>
      <c r="E32" s="324">
        <f>SUM('1:20'!D32)</f>
        <v>0</v>
      </c>
      <c r="F32" s="325">
        <f>+'PSS-A1'!I34</f>
        <v>0</v>
      </c>
      <c r="G32" s="326">
        <f t="shared" si="6"/>
        <v>0</v>
      </c>
      <c r="H32" s="555">
        <f>SUM('1:20'!G32)</f>
        <v>0</v>
      </c>
      <c r="I32" s="252">
        <f t="shared" si="7"/>
        <v>0</v>
      </c>
      <c r="J32" s="417">
        <f t="shared" si="8"/>
        <v>0</v>
      </c>
    </row>
    <row r="33" spans="2:14">
      <c r="B33" s="720">
        <f>+'PSS-A1'!C35</f>
        <v>0</v>
      </c>
      <c r="C33" s="721"/>
      <c r="D33" s="324">
        <f>+'PSS-A1'!G35</f>
        <v>0</v>
      </c>
      <c r="E33" s="324">
        <f>SUM('1:20'!D33)</f>
        <v>0</v>
      </c>
      <c r="F33" s="325">
        <f>+'PSS-A1'!I35</f>
        <v>0</v>
      </c>
      <c r="G33" s="326">
        <f t="shared" si="6"/>
        <v>0</v>
      </c>
      <c r="H33" s="555">
        <f>SUM('1:20'!G33)</f>
        <v>0</v>
      </c>
      <c r="I33" s="252">
        <f t="shared" si="7"/>
        <v>0</v>
      </c>
      <c r="J33" s="417">
        <f t="shared" si="8"/>
        <v>0</v>
      </c>
    </row>
    <row r="34" spans="2:14">
      <c r="B34" s="722">
        <f>+'PSS-A1'!C36</f>
        <v>0</v>
      </c>
      <c r="C34" s="723"/>
      <c r="D34" s="328">
        <f>+'PSS-A1'!G36</f>
        <v>0</v>
      </c>
      <c r="E34" s="328">
        <f>SUM('1:20'!D34)</f>
        <v>0</v>
      </c>
      <c r="F34" s="328">
        <f>+'PSS-A1'!I36</f>
        <v>0</v>
      </c>
      <c r="G34" s="328">
        <f t="shared" si="6"/>
        <v>0</v>
      </c>
      <c r="H34" s="556">
        <f>SUM('1:20'!G34)</f>
        <v>0</v>
      </c>
      <c r="I34" s="252">
        <f t="shared" si="7"/>
        <v>0</v>
      </c>
      <c r="J34" s="417">
        <f t="shared" si="8"/>
        <v>0</v>
      </c>
    </row>
    <row r="35" spans="2:14">
      <c r="B35" s="494"/>
      <c r="C35" s="327"/>
      <c r="D35" s="328"/>
      <c r="E35" s="321"/>
      <c r="F35" s="495"/>
      <c r="G35" s="326"/>
      <c r="H35" s="433"/>
      <c r="I35" s="326"/>
      <c r="J35" s="417" t="s">
        <v>61</v>
      </c>
    </row>
    <row r="36" spans="2:14" ht="13">
      <c r="B36" s="419" t="s">
        <v>44</v>
      </c>
      <c r="C36" s="235"/>
      <c r="D36" s="492"/>
      <c r="E36" s="492"/>
      <c r="F36" s="502"/>
      <c r="G36" s="506">
        <f>SUM(G29:G35)</f>
        <v>0</v>
      </c>
      <c r="H36" s="507">
        <f>SUM(H29:H35)</f>
        <v>0</v>
      </c>
      <c r="I36" s="507">
        <f>SUM(I29:I35)</f>
        <v>0</v>
      </c>
      <c r="J36" s="508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8"/>
      <c r="K37" s="133"/>
    </row>
    <row r="38" spans="2:14">
      <c r="B38" s="266" t="s">
        <v>22</v>
      </c>
      <c r="C38" s="222"/>
      <c r="D38" s="496">
        <f>SUM('1:20'!C38)</f>
        <v>0</v>
      </c>
      <c r="E38" s="329">
        <f>+'PSS-A1'!I39</f>
        <v>0</v>
      </c>
      <c r="F38" s="330">
        <f>+D38*E38</f>
        <v>0</v>
      </c>
      <c r="G38" s="326">
        <f>+D38+F38</f>
        <v>0</v>
      </c>
      <c r="H38" s="554">
        <f>SUM('1:20'!G38)</f>
        <v>0</v>
      </c>
      <c r="I38" s="248">
        <f>+(H38*E38)+H38</f>
        <v>0</v>
      </c>
      <c r="J38" s="417">
        <f t="shared" ref="J38:J49" si="9">+G38-I38</f>
        <v>0</v>
      </c>
    </row>
    <row r="39" spans="2:14">
      <c r="B39" s="278" t="s">
        <v>23</v>
      </c>
      <c r="C39" s="223"/>
      <c r="D39" s="496">
        <f>SUM('1:20'!C39)</f>
        <v>0</v>
      </c>
      <c r="E39" s="329">
        <f>+'PSS-A1'!I40</f>
        <v>0</v>
      </c>
      <c r="F39" s="330">
        <f>+D39*E39</f>
        <v>0</v>
      </c>
      <c r="G39" s="326">
        <f>+D39+F39</f>
        <v>0</v>
      </c>
      <c r="H39" s="554">
        <f>SUM('1:20'!G39)</f>
        <v>0</v>
      </c>
      <c r="I39" s="248">
        <f t="shared" ref="I39:I49" si="10">+(H39*E39)+H39</f>
        <v>0</v>
      </c>
      <c r="J39" s="417">
        <f t="shared" si="9"/>
        <v>0</v>
      </c>
    </row>
    <row r="40" spans="2:14">
      <c r="B40" s="278" t="s">
        <v>24</v>
      </c>
      <c r="C40" s="223"/>
      <c r="D40" s="496">
        <f>SUM('1:20'!C40)</f>
        <v>0</v>
      </c>
      <c r="E40" s="329">
        <f>+'PSS-A1'!I41</f>
        <v>0</v>
      </c>
      <c r="F40" s="330">
        <f>+D40*E40</f>
        <v>0</v>
      </c>
      <c r="G40" s="326">
        <f>+D40+F40</f>
        <v>0</v>
      </c>
      <c r="H40" s="554">
        <f>SUM('1:20'!G40)</f>
        <v>0</v>
      </c>
      <c r="I40" s="248">
        <f t="shared" si="10"/>
        <v>0</v>
      </c>
      <c r="J40" s="417">
        <f t="shared" si="9"/>
        <v>0</v>
      </c>
    </row>
    <row r="41" spans="2:14">
      <c r="B41" s="278" t="s">
        <v>25</v>
      </c>
      <c r="C41" s="223"/>
      <c r="D41" s="496">
        <f>SUM('1:20'!C41)</f>
        <v>0</v>
      </c>
      <c r="E41" s="329">
        <f>+'PSS-A1'!I42</f>
        <v>0</v>
      </c>
      <c r="F41" s="330">
        <f>+D41*E41</f>
        <v>0</v>
      </c>
      <c r="G41" s="326">
        <f>+D41+F41</f>
        <v>0</v>
      </c>
      <c r="H41" s="554">
        <f>SUM('1:20'!G41)</f>
        <v>0</v>
      </c>
      <c r="I41" s="248">
        <f t="shared" si="10"/>
        <v>0</v>
      </c>
      <c r="J41" s="417">
        <f t="shared" si="9"/>
        <v>0</v>
      </c>
    </row>
    <row r="42" spans="2:14">
      <c r="B42" s="278" t="s">
        <v>26</v>
      </c>
      <c r="C42" s="223"/>
      <c r="D42" s="492"/>
      <c r="E42" s="492"/>
      <c r="F42" s="492"/>
      <c r="G42" s="492"/>
      <c r="H42" s="557"/>
      <c r="I42" s="492"/>
      <c r="J42" s="493"/>
    </row>
    <row r="43" spans="2:14">
      <c r="B43" s="278" t="s">
        <v>27</v>
      </c>
      <c r="C43" s="223"/>
      <c r="D43" s="496">
        <f>SUM('1:20'!C43)</f>
        <v>0</v>
      </c>
      <c r="E43" s="329">
        <f>+'PSS-A1'!I44</f>
        <v>0</v>
      </c>
      <c r="F43" s="330">
        <f t="shared" ref="F43:F49" si="11">+D43*E43</f>
        <v>0</v>
      </c>
      <c r="G43" s="326">
        <f t="shared" ref="G43:G49" si="12">+D43+F43</f>
        <v>0</v>
      </c>
      <c r="H43" s="554">
        <f>SUM('1:20'!G43)</f>
        <v>0</v>
      </c>
      <c r="I43" s="248">
        <f t="shared" si="10"/>
        <v>0</v>
      </c>
      <c r="J43" s="417">
        <f t="shared" si="9"/>
        <v>0</v>
      </c>
    </row>
    <row r="44" spans="2:14">
      <c r="B44" s="278" t="s">
        <v>28</v>
      </c>
      <c r="C44" s="223"/>
      <c r="D44" s="496">
        <f>SUM('1:20'!C44)</f>
        <v>0</v>
      </c>
      <c r="E44" s="329">
        <f>+'PSS-A1'!I45</f>
        <v>0</v>
      </c>
      <c r="F44" s="330">
        <f t="shared" si="11"/>
        <v>0</v>
      </c>
      <c r="G44" s="326">
        <f t="shared" si="12"/>
        <v>0</v>
      </c>
      <c r="H44" s="554">
        <f>SUM('1:20'!G44)</f>
        <v>0</v>
      </c>
      <c r="I44" s="248">
        <f t="shared" si="10"/>
        <v>0</v>
      </c>
      <c r="J44" s="417">
        <f t="shared" si="9"/>
        <v>0</v>
      </c>
    </row>
    <row r="45" spans="2:14">
      <c r="B45" s="278" t="s">
        <v>29</v>
      </c>
      <c r="C45" s="223"/>
      <c r="D45" s="496">
        <f>SUM('1:20'!C45)</f>
        <v>0</v>
      </c>
      <c r="E45" s="329">
        <f>+'PSS-A1'!I46</f>
        <v>0</v>
      </c>
      <c r="F45" s="330">
        <f t="shared" si="11"/>
        <v>0</v>
      </c>
      <c r="G45" s="326">
        <f t="shared" si="12"/>
        <v>0</v>
      </c>
      <c r="H45" s="554">
        <f>SUM('1:20'!G45)</f>
        <v>0</v>
      </c>
      <c r="I45" s="248">
        <f t="shared" si="10"/>
        <v>0</v>
      </c>
      <c r="J45" s="417">
        <f t="shared" si="9"/>
        <v>0</v>
      </c>
      <c r="N45" s="61" t="s">
        <v>61</v>
      </c>
    </row>
    <row r="46" spans="2:14">
      <c r="B46" s="278" t="s">
        <v>30</v>
      </c>
      <c r="C46" s="223"/>
      <c r="D46" s="496">
        <f>SUM('1:20'!C46)</f>
        <v>0</v>
      </c>
      <c r="E46" s="329">
        <f>+'PSS-A1'!I47</f>
        <v>0</v>
      </c>
      <c r="F46" s="330">
        <f t="shared" si="11"/>
        <v>0</v>
      </c>
      <c r="G46" s="326">
        <f t="shared" si="12"/>
        <v>0</v>
      </c>
      <c r="H46" s="554">
        <f>SUM('1:20'!G46)</f>
        <v>0</v>
      </c>
      <c r="I46" s="248">
        <f t="shared" si="10"/>
        <v>0</v>
      </c>
      <c r="J46" s="417">
        <f t="shared" si="9"/>
        <v>0</v>
      </c>
    </row>
    <row r="47" spans="2:14">
      <c r="B47" s="278" t="s">
        <v>31</v>
      </c>
      <c r="C47" s="223"/>
      <c r="D47" s="496">
        <f>SUM('1:20'!C47)</f>
        <v>0</v>
      </c>
      <c r="E47" s="329">
        <f>+'PSS-A1'!I48</f>
        <v>0</v>
      </c>
      <c r="F47" s="330">
        <f t="shared" si="11"/>
        <v>0</v>
      </c>
      <c r="G47" s="326">
        <f t="shared" si="12"/>
        <v>0</v>
      </c>
      <c r="H47" s="554">
        <f>SUM('1:20'!G47)</f>
        <v>0</v>
      </c>
      <c r="I47" s="248">
        <f t="shared" si="10"/>
        <v>0</v>
      </c>
      <c r="J47" s="417">
        <f t="shared" si="9"/>
        <v>0</v>
      </c>
    </row>
    <row r="48" spans="2:14">
      <c r="B48" s="278" t="s">
        <v>32</v>
      </c>
      <c r="C48" s="223"/>
      <c r="D48" s="496">
        <f>SUM('1:20'!C48)</f>
        <v>0</v>
      </c>
      <c r="E48" s="329">
        <f>+'PSS-A1'!I49</f>
        <v>0</v>
      </c>
      <c r="F48" s="330">
        <f t="shared" si="11"/>
        <v>0</v>
      </c>
      <c r="G48" s="326">
        <f t="shared" si="12"/>
        <v>0</v>
      </c>
      <c r="H48" s="554">
        <f>SUM('1:20'!G48)</f>
        <v>0</v>
      </c>
      <c r="I48" s="248">
        <f t="shared" si="10"/>
        <v>0</v>
      </c>
      <c r="J48" s="417">
        <f t="shared" si="9"/>
        <v>0</v>
      </c>
    </row>
    <row r="49" spans="2:12">
      <c r="B49" s="268" t="s">
        <v>33</v>
      </c>
      <c r="C49" s="234"/>
      <c r="D49" s="496">
        <f>SUM('1:20'!C49)</f>
        <v>0</v>
      </c>
      <c r="E49" s="329">
        <f>+'PSS-A1'!I50</f>
        <v>0</v>
      </c>
      <c r="F49" s="330">
        <f t="shared" si="11"/>
        <v>0</v>
      </c>
      <c r="G49" s="326">
        <f t="shared" si="12"/>
        <v>0</v>
      </c>
      <c r="H49" s="554">
        <f>SUM('1:20'!G49)</f>
        <v>0</v>
      </c>
      <c r="I49" s="248">
        <f t="shared" si="10"/>
        <v>0</v>
      </c>
      <c r="J49" s="417">
        <f t="shared" si="9"/>
        <v>0</v>
      </c>
    </row>
    <row r="50" spans="2:12" ht="13">
      <c r="B50" s="280" t="s">
        <v>34</v>
      </c>
      <c r="C50" s="239"/>
      <c r="D50" s="509">
        <f>SUM(D38:D49)</f>
        <v>0</v>
      </c>
      <c r="E50" s="502"/>
      <c r="F50" s="509">
        <f>SUM(F38:F49)</f>
        <v>0</v>
      </c>
      <c r="G50" s="510">
        <f>SUM(G38:G49)</f>
        <v>0</v>
      </c>
      <c r="H50" s="511">
        <f>SUM(H38:H49)</f>
        <v>0</v>
      </c>
      <c r="I50" s="512">
        <f>SUM(I38:I49)</f>
        <v>0</v>
      </c>
      <c r="J50" s="513">
        <f>SUM(J38:J49)</f>
        <v>0</v>
      </c>
    </row>
    <row r="51" spans="2:12" ht="14">
      <c r="B51" s="281" t="s">
        <v>35</v>
      </c>
      <c r="C51" s="238"/>
      <c r="D51" s="502"/>
      <c r="E51" s="502"/>
      <c r="F51" s="502"/>
      <c r="G51" s="510">
        <f>+G27+G36+G50</f>
        <v>0</v>
      </c>
      <c r="H51" s="500"/>
      <c r="I51" s="511">
        <f>+I27+I36+I50</f>
        <v>0</v>
      </c>
      <c r="J51" s="513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1"/>
      <c r="I52" s="258"/>
      <c r="J52" s="420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1">
        <f>+'PSS-A1'!I54</f>
        <v>0</v>
      </c>
      <c r="G53" s="332">
        <f>+D53*F53</f>
        <v>0</v>
      </c>
      <c r="H53" s="361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1"/>
      <c r="G54" s="333">
        <f>+D54*F54</f>
        <v>0</v>
      </c>
      <c r="H54" s="361"/>
      <c r="I54" s="260">
        <f>+(I27*F54)</f>
        <v>0</v>
      </c>
      <c r="J54" s="279">
        <f>+G54-I54</f>
        <v>0</v>
      </c>
    </row>
    <row r="55" spans="2:12">
      <c r="B55" s="421">
        <v>7</v>
      </c>
      <c r="C55" s="223"/>
      <c r="D55" s="261"/>
      <c r="E55" s="259"/>
      <c r="F55" s="331"/>
      <c r="G55" s="333">
        <f>+D55*F55</f>
        <v>0</v>
      </c>
      <c r="H55" s="361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4"/>
      <c r="G56" s="335">
        <f>+D56*F56</f>
        <v>0</v>
      </c>
      <c r="H56" s="361"/>
      <c r="I56" s="260"/>
      <c r="J56" s="279">
        <f>+G56-I56</f>
        <v>0</v>
      </c>
    </row>
    <row r="57" spans="2:12" ht="13">
      <c r="B57" s="594" t="s">
        <v>46</v>
      </c>
      <c r="C57" s="595"/>
      <c r="D57" s="595"/>
      <c r="E57" s="595"/>
      <c r="F57" s="596"/>
      <c r="G57" s="510">
        <f>+G51+G53+G54+G55</f>
        <v>0</v>
      </c>
      <c r="H57" s="500"/>
      <c r="I57" s="511">
        <f>+I51+I53+I54+I55</f>
        <v>0</v>
      </c>
      <c r="J57" s="513">
        <f>+J51+J53+J54+J55</f>
        <v>0</v>
      </c>
    </row>
    <row r="58" spans="2:12">
      <c r="B58" s="284" t="s">
        <v>62</v>
      </c>
      <c r="C58" s="238"/>
      <c r="D58" s="238"/>
      <c r="E58" s="243"/>
      <c r="F58" s="340"/>
      <c r="G58" s="337">
        <v>0</v>
      </c>
      <c r="H58" s="361"/>
      <c r="I58" s="263"/>
      <c r="J58" s="422"/>
    </row>
    <row r="59" spans="2:12">
      <c r="B59" s="283" t="s">
        <v>47</v>
      </c>
      <c r="C59" s="238"/>
      <c r="D59" s="238"/>
      <c r="E59" s="243" t="s">
        <v>61</v>
      </c>
      <c r="F59" s="340"/>
      <c r="G59" s="339">
        <f>SUM('1:20'!F59)</f>
        <v>0</v>
      </c>
      <c r="H59" s="361"/>
      <c r="I59" s="439">
        <f>SUM('1:20'!H59)</f>
        <v>0</v>
      </c>
      <c r="J59" s="423">
        <f>+J57+J58</f>
        <v>0</v>
      </c>
    </row>
    <row r="60" spans="2:12">
      <c r="B60" s="283" t="s">
        <v>135</v>
      </c>
      <c r="C60" s="238"/>
      <c r="D60" s="238"/>
      <c r="E60" s="238"/>
      <c r="F60" s="340"/>
      <c r="G60" s="339">
        <f>SUM('1:20'!F60)</f>
        <v>0</v>
      </c>
      <c r="H60" s="361"/>
      <c r="I60" s="439">
        <f>SUM('1:20'!H60)</f>
        <v>0</v>
      </c>
      <c r="J60" s="423">
        <f>+G60-I60</f>
        <v>0</v>
      </c>
    </row>
    <row r="61" spans="2:12" ht="13">
      <c r="B61" s="342" t="s">
        <v>184</v>
      </c>
      <c r="C61" s="343"/>
      <c r="D61" s="343"/>
      <c r="E61" s="343"/>
      <c r="F61" s="344"/>
      <c r="G61" s="537">
        <v>0</v>
      </c>
      <c r="H61" s="558"/>
      <c r="I61" s="538">
        <v>0</v>
      </c>
      <c r="J61" s="597"/>
    </row>
    <row r="62" spans="2:12">
      <c r="B62" s="285">
        <v>13</v>
      </c>
      <c r="C62" s="233"/>
      <c r="D62" s="233"/>
      <c r="E62" s="238"/>
      <c r="F62" s="338"/>
      <c r="G62" s="341">
        <v>0</v>
      </c>
      <c r="H62" s="361"/>
      <c r="I62" s="263"/>
      <c r="J62" s="422"/>
    </row>
    <row r="63" spans="2:12">
      <c r="B63" s="283" t="s">
        <v>48</v>
      </c>
      <c r="C63" s="238"/>
      <c r="D63" s="238"/>
      <c r="E63" s="238"/>
      <c r="F63" s="338"/>
      <c r="G63" s="336">
        <f>+G59+G60+G61+G62</f>
        <v>0</v>
      </c>
      <c r="H63" s="361"/>
      <c r="I63" s="264">
        <f>+I59+I60+I61+I62</f>
        <v>0</v>
      </c>
      <c r="J63" s="424">
        <f>+G63-I63+J61</f>
        <v>0</v>
      </c>
      <c r="L63" s="265"/>
    </row>
    <row r="64" spans="2:12">
      <c r="B64" s="425">
        <v>15</v>
      </c>
      <c r="C64" s="238"/>
      <c r="D64" s="238"/>
      <c r="E64" s="238"/>
      <c r="F64" s="338"/>
      <c r="G64" s="339"/>
      <c r="H64" s="361"/>
      <c r="I64" s="263"/>
      <c r="J64" s="422"/>
    </row>
    <row r="65" spans="2:10" s="178" customFormat="1" ht="13.5" thickBot="1">
      <c r="B65" s="426" t="s">
        <v>51</v>
      </c>
      <c r="C65" s="427"/>
      <c r="D65" s="427"/>
      <c r="E65" s="427"/>
      <c r="F65" s="428"/>
      <c r="G65" s="429">
        <f>+G63-G64</f>
        <v>0</v>
      </c>
      <c r="H65" s="406"/>
      <c r="I65" s="430">
        <f>+I63-I64</f>
        <v>0</v>
      </c>
      <c r="J65" s="431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59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4" bestFit="1" customWidth="1"/>
  </cols>
  <sheetData>
    <row r="1" spans="1:22" ht="13.5" thickBot="1">
      <c r="A1" s="581" t="s">
        <v>175</v>
      </c>
      <c r="B1" s="565">
        <f>+'1'!$D$9</f>
        <v>0</v>
      </c>
      <c r="C1" s="566">
        <f>+'2'!$D$9</f>
        <v>0</v>
      </c>
      <c r="D1" s="566">
        <f>+'3'!$D$9</f>
        <v>0</v>
      </c>
      <c r="E1" s="566">
        <f>+'4'!$D$9</f>
        <v>0</v>
      </c>
      <c r="F1" s="566">
        <f>+'5'!$D$9</f>
        <v>0</v>
      </c>
      <c r="G1" s="566">
        <f>+'6'!$D$9</f>
        <v>0</v>
      </c>
      <c r="H1" s="566">
        <f>+'7'!$D$9</f>
        <v>0</v>
      </c>
      <c r="I1" s="566">
        <f>+'8'!$D$9</f>
        <v>0</v>
      </c>
      <c r="J1" s="566">
        <f>+'9'!$D$9</f>
        <v>0</v>
      </c>
      <c r="K1" s="566">
        <f>+'10'!$D$9</f>
        <v>0</v>
      </c>
      <c r="L1" s="566">
        <f>+'11'!$D$9</f>
        <v>0</v>
      </c>
      <c r="M1" s="566">
        <f>+'12'!$D$9</f>
        <v>0</v>
      </c>
      <c r="N1" s="566">
        <f>+'13'!$D$9</f>
        <v>0</v>
      </c>
      <c r="O1" s="566">
        <f>+'14'!$D$9</f>
        <v>0</v>
      </c>
      <c r="P1" s="566">
        <f>+'15'!$D$9</f>
        <v>0</v>
      </c>
      <c r="Q1" s="566">
        <f>+'16'!$D$9</f>
        <v>0</v>
      </c>
      <c r="R1" s="566">
        <f>+'17'!$D$9</f>
        <v>0</v>
      </c>
      <c r="S1" s="566">
        <f>+'18'!$D$9</f>
        <v>0</v>
      </c>
      <c r="T1" s="566">
        <f>+'19'!$D$9</f>
        <v>0</v>
      </c>
      <c r="U1" s="575">
        <f>+'20'!$D$9</f>
        <v>0</v>
      </c>
      <c r="V1" s="585" t="s">
        <v>181</v>
      </c>
    </row>
    <row r="2" spans="1:22">
      <c r="A2" s="567" t="str">
        <f>+'1'!A10</f>
        <v>LABOUR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76"/>
    </row>
    <row r="3" spans="1:22">
      <c r="A3" s="386" t="str">
        <f>+'1'!A11</f>
        <v>Direct Labour cost centers of categories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77"/>
    </row>
    <row r="4" spans="1:22">
      <c r="A4" s="569">
        <f>+'1'!A12</f>
        <v>0</v>
      </c>
      <c r="B4" s="560">
        <f>+'1'!$D$12</f>
        <v>0</v>
      </c>
      <c r="C4" s="560">
        <f>+'2'!$D$12</f>
        <v>0</v>
      </c>
      <c r="D4" s="560">
        <f>+'3'!$D$12</f>
        <v>0</v>
      </c>
      <c r="E4" s="560">
        <f>+'4'!$D$12</f>
        <v>0</v>
      </c>
      <c r="F4" s="560">
        <f>+'5'!$D$12</f>
        <v>0</v>
      </c>
      <c r="G4" s="560">
        <f>+'6'!$D$12</f>
        <v>0</v>
      </c>
      <c r="H4" s="560">
        <f>+'7'!$D$12</f>
        <v>0</v>
      </c>
      <c r="I4" s="560">
        <f>+'8'!$D$12</f>
        <v>0</v>
      </c>
      <c r="J4" s="560">
        <f>+'9'!$D$12</f>
        <v>0</v>
      </c>
      <c r="K4" s="560">
        <f>+'10'!$D$12</f>
        <v>0</v>
      </c>
      <c r="L4" s="560">
        <f>+'11'!$D$12</f>
        <v>0</v>
      </c>
      <c r="M4" s="560">
        <f>+'12'!$D$12</f>
        <v>0</v>
      </c>
      <c r="N4" s="560">
        <f>+'13'!$D$12</f>
        <v>0</v>
      </c>
      <c r="O4" s="560">
        <f>+'14'!$D$12</f>
        <v>0</v>
      </c>
      <c r="P4" s="560">
        <f>+'15'!$D$12</f>
        <v>0</v>
      </c>
      <c r="Q4" s="560">
        <f>+'16'!$D$12</f>
        <v>0</v>
      </c>
      <c r="R4" s="560">
        <f>+'17'!$D$12</f>
        <v>0</v>
      </c>
      <c r="S4" s="560">
        <f>+'18'!$D$12</f>
        <v>0</v>
      </c>
      <c r="T4" s="560">
        <f>+'19'!$D$12</f>
        <v>0</v>
      </c>
      <c r="U4" s="560">
        <f>+'20'!$D$12</f>
        <v>0</v>
      </c>
      <c r="V4" s="578">
        <f>SUM(B4:U4)</f>
        <v>0</v>
      </c>
    </row>
    <row r="5" spans="1:22">
      <c r="A5" s="569">
        <f>+'1'!A13</f>
        <v>0</v>
      </c>
      <c r="B5" s="560">
        <f>+'1'!$D$13</f>
        <v>0</v>
      </c>
      <c r="C5" s="560">
        <f>+'2'!$D$13</f>
        <v>0</v>
      </c>
      <c r="D5" s="560">
        <f>+'3'!$D$13</f>
        <v>0</v>
      </c>
      <c r="E5" s="560">
        <f>+'4'!$D$13</f>
        <v>0</v>
      </c>
      <c r="F5" s="560">
        <f>+'5'!$D$13</f>
        <v>0</v>
      </c>
      <c r="G5" s="560">
        <f>+'6'!$D$13</f>
        <v>0</v>
      </c>
      <c r="H5" s="560">
        <f>+'7'!$D$13</f>
        <v>0</v>
      </c>
      <c r="I5" s="560">
        <f>+'8'!$D$13</f>
        <v>0</v>
      </c>
      <c r="J5" s="560">
        <f>+'9'!$D$13</f>
        <v>0</v>
      </c>
      <c r="K5" s="560">
        <f>+'10'!$D$13</f>
        <v>0</v>
      </c>
      <c r="L5" s="560">
        <f>+'11'!$D$13</f>
        <v>0</v>
      </c>
      <c r="M5" s="560">
        <f>+'12'!$D$13</f>
        <v>0</v>
      </c>
      <c r="N5" s="560">
        <f>+'13'!$D$13</f>
        <v>0</v>
      </c>
      <c r="O5" s="560">
        <f>+'14'!$D$13</f>
        <v>0</v>
      </c>
      <c r="P5" s="560">
        <f>+'15'!$D$13</f>
        <v>0</v>
      </c>
      <c r="Q5" s="560">
        <f>+'16'!$D$13</f>
        <v>0</v>
      </c>
      <c r="R5" s="560">
        <f>+'17'!$D$13</f>
        <v>0</v>
      </c>
      <c r="S5" s="560">
        <f>+'18'!$D$13</f>
        <v>0</v>
      </c>
      <c r="T5" s="560">
        <f>+'19'!$D$13</f>
        <v>0</v>
      </c>
      <c r="U5" s="560">
        <f>+'20'!$D$13</f>
        <v>0</v>
      </c>
      <c r="V5" s="578">
        <f t="shared" ref="V5:V19" si="0">SUM(B5:U5)</f>
        <v>0</v>
      </c>
    </row>
    <row r="6" spans="1:22">
      <c r="A6" s="569">
        <f>+'1'!A14</f>
        <v>0</v>
      </c>
      <c r="B6" s="560">
        <f>+'1'!$D$14</f>
        <v>0</v>
      </c>
      <c r="C6" s="560">
        <f>+'2'!$D$14</f>
        <v>0</v>
      </c>
      <c r="D6" s="560">
        <f>+'3'!$D$14</f>
        <v>0</v>
      </c>
      <c r="E6" s="560">
        <f>+'4'!$D$14</f>
        <v>0</v>
      </c>
      <c r="F6" s="560">
        <f>+'5'!$D$14</f>
        <v>0</v>
      </c>
      <c r="G6" s="560">
        <f>+'6'!$D$14</f>
        <v>0</v>
      </c>
      <c r="H6" s="560">
        <f>+'7'!$D$14</f>
        <v>0</v>
      </c>
      <c r="I6" s="560">
        <f>+'8'!$D$14</f>
        <v>0</v>
      </c>
      <c r="J6" s="560">
        <f>+'9'!$D$14</f>
        <v>0</v>
      </c>
      <c r="K6" s="560">
        <f>+'10'!$D$14</f>
        <v>0</v>
      </c>
      <c r="L6" s="560">
        <f>+'11'!$D$14</f>
        <v>0</v>
      </c>
      <c r="M6" s="560">
        <f>+'12'!$D$14</f>
        <v>0</v>
      </c>
      <c r="N6" s="560">
        <f>+'13'!$D$14</f>
        <v>0</v>
      </c>
      <c r="O6" s="560">
        <f>+'14'!$D$14</f>
        <v>0</v>
      </c>
      <c r="P6" s="560">
        <f>+'15'!$D$14</f>
        <v>0</v>
      </c>
      <c r="Q6" s="560">
        <f>+'16'!$D$14</f>
        <v>0</v>
      </c>
      <c r="R6" s="560">
        <f>+'17'!$D$14</f>
        <v>0</v>
      </c>
      <c r="S6" s="560">
        <f>+'18'!$D$14</f>
        <v>0</v>
      </c>
      <c r="T6" s="560">
        <f>+'19'!$D$14</f>
        <v>0</v>
      </c>
      <c r="U6" s="560">
        <f>+'20'!$D$14</f>
        <v>0</v>
      </c>
      <c r="V6" s="578">
        <f t="shared" si="0"/>
        <v>0</v>
      </c>
    </row>
    <row r="7" spans="1:22">
      <c r="A7" s="569">
        <f>+'1'!A15</f>
        <v>0</v>
      </c>
      <c r="B7" s="560">
        <f>+'1'!$D$15</f>
        <v>0</v>
      </c>
      <c r="C7" s="560">
        <f>+'2'!$D$15</f>
        <v>0</v>
      </c>
      <c r="D7" s="560">
        <f>+'3'!$D$15</f>
        <v>0</v>
      </c>
      <c r="E7" s="560">
        <f>+'4'!$D$15</f>
        <v>0</v>
      </c>
      <c r="F7" s="560">
        <f>+'5'!$D$15</f>
        <v>0</v>
      </c>
      <c r="G7" s="560">
        <f>+'6'!$D$15</f>
        <v>0</v>
      </c>
      <c r="H7" s="560">
        <f>+'7'!$D$15</f>
        <v>0</v>
      </c>
      <c r="I7" s="560">
        <f>+'8'!$D$15</f>
        <v>0</v>
      </c>
      <c r="J7" s="560">
        <f>+'9'!$D$15</f>
        <v>0</v>
      </c>
      <c r="K7" s="560">
        <f>+'10'!$D$15</f>
        <v>0</v>
      </c>
      <c r="L7" s="560">
        <f>+'11'!$D$15</f>
        <v>0</v>
      </c>
      <c r="M7" s="560">
        <f>+'12'!$D$15</f>
        <v>0</v>
      </c>
      <c r="N7" s="560">
        <f>+'13'!$D$15</f>
        <v>0</v>
      </c>
      <c r="O7" s="560">
        <f>+'14'!$D$15</f>
        <v>0</v>
      </c>
      <c r="P7" s="560">
        <f>+'15'!$D$15</f>
        <v>0</v>
      </c>
      <c r="Q7" s="560">
        <f>+'16'!$D$15</f>
        <v>0</v>
      </c>
      <c r="R7" s="560">
        <f>+'17'!$D$15</f>
        <v>0</v>
      </c>
      <c r="S7" s="560">
        <f>+'18'!$D$15</f>
        <v>0</v>
      </c>
      <c r="T7" s="560">
        <f>+'19'!$D$15</f>
        <v>0</v>
      </c>
      <c r="U7" s="560">
        <f>+'20'!$D$15</f>
        <v>0</v>
      </c>
      <c r="V7" s="578">
        <f t="shared" si="0"/>
        <v>0</v>
      </c>
    </row>
    <row r="8" spans="1:22">
      <c r="A8" s="569">
        <f>+'1'!A16</f>
        <v>0</v>
      </c>
      <c r="B8" s="560">
        <f>+'1'!$D$16</f>
        <v>0</v>
      </c>
      <c r="C8" s="560">
        <f>+'2'!$D$16</f>
        <v>0</v>
      </c>
      <c r="D8" s="560">
        <f>+'3'!$D$16</f>
        <v>0</v>
      </c>
      <c r="E8" s="560">
        <f>+'4'!$D$16</f>
        <v>0</v>
      </c>
      <c r="F8" s="560">
        <f>+'5'!$D$16</f>
        <v>0</v>
      </c>
      <c r="G8" s="560">
        <f>+'6'!$D$16</f>
        <v>0</v>
      </c>
      <c r="H8" s="560">
        <f>+'7'!$D$16</f>
        <v>0</v>
      </c>
      <c r="I8" s="560">
        <f>+'8'!$D$16</f>
        <v>0</v>
      </c>
      <c r="J8" s="560">
        <f>+'9'!$D$16</f>
        <v>0</v>
      </c>
      <c r="K8" s="560">
        <f>+'10'!$D$16</f>
        <v>0</v>
      </c>
      <c r="L8" s="560">
        <f>+'11'!$D$16</f>
        <v>0</v>
      </c>
      <c r="M8" s="560">
        <f>+'12'!$D$16</f>
        <v>0</v>
      </c>
      <c r="N8" s="560">
        <f>+'13'!$D$16</f>
        <v>0</v>
      </c>
      <c r="O8" s="560">
        <f>+'14'!$D$16</f>
        <v>0</v>
      </c>
      <c r="P8" s="560">
        <f>+'15'!$D$16</f>
        <v>0</v>
      </c>
      <c r="Q8" s="560">
        <f>+'16'!$D$16</f>
        <v>0</v>
      </c>
      <c r="R8" s="560">
        <f>+'17'!$D$16</f>
        <v>0</v>
      </c>
      <c r="S8" s="560">
        <f>+'18'!$D$16</f>
        <v>0</v>
      </c>
      <c r="T8" s="560">
        <f>+'19'!$D$16</f>
        <v>0</v>
      </c>
      <c r="U8" s="560">
        <f>+'20'!$D$16</f>
        <v>0</v>
      </c>
      <c r="V8" s="578">
        <f t="shared" si="0"/>
        <v>0</v>
      </c>
    </row>
    <row r="9" spans="1:22">
      <c r="A9" s="569">
        <f>+'1'!A17</f>
        <v>0</v>
      </c>
      <c r="B9" s="560">
        <f>+'1'!$D$17</f>
        <v>0</v>
      </c>
      <c r="C9" s="560">
        <f>+'2'!$D$17</f>
        <v>0</v>
      </c>
      <c r="D9" s="560">
        <f>+'3'!$D$17</f>
        <v>0</v>
      </c>
      <c r="E9" s="560">
        <f>+'4'!$D$17</f>
        <v>0</v>
      </c>
      <c r="F9" s="560">
        <f>+'5'!$D$17</f>
        <v>0</v>
      </c>
      <c r="G9" s="560">
        <f>+'6'!$D$17</f>
        <v>0</v>
      </c>
      <c r="H9" s="560">
        <f>+'7'!$D$17</f>
        <v>0</v>
      </c>
      <c r="I9" s="560">
        <f>+'8'!$D$17</f>
        <v>0</v>
      </c>
      <c r="J9" s="560">
        <f>+'9'!$D$17</f>
        <v>0</v>
      </c>
      <c r="K9" s="560">
        <f>+'10'!$D$17</f>
        <v>0</v>
      </c>
      <c r="L9" s="560">
        <f>+'11'!$D$17</f>
        <v>0</v>
      </c>
      <c r="M9" s="560">
        <f>+'12'!$D$17</f>
        <v>0</v>
      </c>
      <c r="N9" s="560">
        <f>+'13'!$D$17</f>
        <v>0</v>
      </c>
      <c r="O9" s="560">
        <f>+'14'!$D$17</f>
        <v>0</v>
      </c>
      <c r="P9" s="560">
        <f>+'15'!$D$17</f>
        <v>0</v>
      </c>
      <c r="Q9" s="560">
        <f>+'16'!$D$17</f>
        <v>0</v>
      </c>
      <c r="R9" s="560">
        <f>+'17'!$D$17</f>
        <v>0</v>
      </c>
      <c r="S9" s="560">
        <f>+'18'!$D$17</f>
        <v>0</v>
      </c>
      <c r="T9" s="560">
        <f>+'19'!$D$17</f>
        <v>0</v>
      </c>
      <c r="U9" s="560">
        <f>+'20'!$D$17</f>
        <v>0</v>
      </c>
      <c r="V9" s="578">
        <f t="shared" si="0"/>
        <v>0</v>
      </c>
    </row>
    <row r="10" spans="1:22">
      <c r="A10" s="569">
        <f>+'1'!A18</f>
        <v>0</v>
      </c>
      <c r="B10" s="560">
        <f>+'1'!$D$18</f>
        <v>0</v>
      </c>
      <c r="C10" s="560">
        <f>+'2'!$D$18</f>
        <v>0</v>
      </c>
      <c r="D10" s="560">
        <f>+'3'!$D$18</f>
        <v>0</v>
      </c>
      <c r="E10" s="560">
        <f>+'4'!$D$18</f>
        <v>0</v>
      </c>
      <c r="F10" s="560">
        <f>+'5'!$D$18</f>
        <v>0</v>
      </c>
      <c r="G10" s="560">
        <f>+'6'!$D$18</f>
        <v>0</v>
      </c>
      <c r="H10" s="560">
        <f>+'7'!$D$18</f>
        <v>0</v>
      </c>
      <c r="I10" s="560">
        <f>+'8'!$D$18</f>
        <v>0</v>
      </c>
      <c r="J10" s="560">
        <f>+'9'!$D$18</f>
        <v>0</v>
      </c>
      <c r="K10" s="560">
        <f>+'10'!$D$18</f>
        <v>0</v>
      </c>
      <c r="L10" s="560">
        <f>+'11'!$D$18</f>
        <v>0</v>
      </c>
      <c r="M10" s="560">
        <f>+'12'!$D$18</f>
        <v>0</v>
      </c>
      <c r="N10" s="560">
        <f>+'13'!$D$18</f>
        <v>0</v>
      </c>
      <c r="O10" s="560">
        <f>+'14'!$D$18</f>
        <v>0</v>
      </c>
      <c r="P10" s="560">
        <f>+'15'!$D$18</f>
        <v>0</v>
      </c>
      <c r="Q10" s="560">
        <f>+'16'!$D$18</f>
        <v>0</v>
      </c>
      <c r="R10" s="560">
        <f>+'17'!$D$18</f>
        <v>0</v>
      </c>
      <c r="S10" s="560">
        <f>+'18'!$D$18</f>
        <v>0</v>
      </c>
      <c r="T10" s="560">
        <f>+'19'!$D$18</f>
        <v>0</v>
      </c>
      <c r="U10" s="560">
        <f>+'20'!$D$18</f>
        <v>0</v>
      </c>
      <c r="V10" s="578">
        <f t="shared" si="0"/>
        <v>0</v>
      </c>
    </row>
    <row r="11" spans="1:22">
      <c r="A11" s="569">
        <f>+'1'!A19</f>
        <v>0</v>
      </c>
      <c r="B11" s="560">
        <f>+'1'!$D$19</f>
        <v>0</v>
      </c>
      <c r="C11" s="560">
        <f>+'2'!$D$19</f>
        <v>0</v>
      </c>
      <c r="D11" s="560">
        <f>+'3'!$D$19</f>
        <v>0</v>
      </c>
      <c r="E11" s="560">
        <f>+'4'!$D$19</f>
        <v>0</v>
      </c>
      <c r="F11" s="560">
        <f>+'5'!$D$19</f>
        <v>0</v>
      </c>
      <c r="G11" s="560">
        <f>+'6'!$D$19</f>
        <v>0</v>
      </c>
      <c r="H11" s="560">
        <f>+'7'!$D$19</f>
        <v>0</v>
      </c>
      <c r="I11" s="560">
        <f>+'8'!$D$19</f>
        <v>0</v>
      </c>
      <c r="J11" s="560">
        <f>+'9'!$D$19</f>
        <v>0</v>
      </c>
      <c r="K11" s="560">
        <f>+'10'!$D$19</f>
        <v>0</v>
      </c>
      <c r="L11" s="560">
        <f>+'11'!$D$19</f>
        <v>0</v>
      </c>
      <c r="M11" s="560">
        <f>+'12'!$D$19</f>
        <v>0</v>
      </c>
      <c r="N11" s="560">
        <f>+'13'!$D$19</f>
        <v>0</v>
      </c>
      <c r="O11" s="560">
        <f>+'14'!$D$19</f>
        <v>0</v>
      </c>
      <c r="P11" s="560">
        <f>+'15'!$D$19</f>
        <v>0</v>
      </c>
      <c r="Q11" s="560">
        <f>+'16'!$D$19</f>
        <v>0</v>
      </c>
      <c r="R11" s="560">
        <f>+'17'!$D$19</f>
        <v>0</v>
      </c>
      <c r="S11" s="560">
        <f>+'18'!$D$19</f>
        <v>0</v>
      </c>
      <c r="T11" s="560">
        <f>+'19'!$D$19</f>
        <v>0</v>
      </c>
      <c r="U11" s="560">
        <f>+'20'!$D$19</f>
        <v>0</v>
      </c>
      <c r="V11" s="578">
        <f t="shared" si="0"/>
        <v>0</v>
      </c>
    </row>
    <row r="12" spans="1:22">
      <c r="A12" s="569">
        <f>+'1'!A20</f>
        <v>0</v>
      </c>
      <c r="B12" s="560">
        <f>+'1'!$D$20</f>
        <v>0</v>
      </c>
      <c r="C12" s="560">
        <f>+'2'!$D$20</f>
        <v>0</v>
      </c>
      <c r="D12" s="560">
        <f>+'3'!$D$20</f>
        <v>0</v>
      </c>
      <c r="E12" s="560">
        <f>+'4'!$D$20</f>
        <v>0</v>
      </c>
      <c r="F12" s="560">
        <f>+'5'!$D$20</f>
        <v>0</v>
      </c>
      <c r="G12" s="560">
        <f>+'6'!$D$20</f>
        <v>0</v>
      </c>
      <c r="H12" s="560">
        <f>+'7'!$D$20</f>
        <v>0</v>
      </c>
      <c r="I12" s="560">
        <f>+'8'!$D$20</f>
        <v>0</v>
      </c>
      <c r="J12" s="560">
        <f>+'9'!$D$20</f>
        <v>0</v>
      </c>
      <c r="K12" s="560">
        <f>+'10'!$D$20</f>
        <v>0</v>
      </c>
      <c r="L12" s="560">
        <f>+'11'!$D$20</f>
        <v>0</v>
      </c>
      <c r="M12" s="560">
        <f>+'12'!$D$20</f>
        <v>0</v>
      </c>
      <c r="N12" s="560">
        <f>+'13'!$D$20</f>
        <v>0</v>
      </c>
      <c r="O12" s="560">
        <f>+'14'!$D$20</f>
        <v>0</v>
      </c>
      <c r="P12" s="560">
        <f>+'15'!$D$20</f>
        <v>0</v>
      </c>
      <c r="Q12" s="560">
        <f>+'16'!$D$20</f>
        <v>0</v>
      </c>
      <c r="R12" s="560">
        <f>+'17'!$D$20</f>
        <v>0</v>
      </c>
      <c r="S12" s="560">
        <f>+'18'!$D$20</f>
        <v>0</v>
      </c>
      <c r="T12" s="560">
        <f>+'19'!$D$20</f>
        <v>0</v>
      </c>
      <c r="U12" s="560">
        <f>+'20'!$D$20</f>
        <v>0</v>
      </c>
      <c r="V12" s="578">
        <f t="shared" si="0"/>
        <v>0</v>
      </c>
    </row>
    <row r="13" spans="1:22">
      <c r="A13" s="569">
        <f>+'1'!A21</f>
        <v>0</v>
      </c>
      <c r="B13" s="560">
        <f>+'1'!$D$21</f>
        <v>0</v>
      </c>
      <c r="C13" s="560">
        <f>+'2'!$D$21</f>
        <v>0</v>
      </c>
      <c r="D13" s="560">
        <f>+'3'!$D$21</f>
        <v>0</v>
      </c>
      <c r="E13" s="560">
        <f>+'4'!$D$21</f>
        <v>0</v>
      </c>
      <c r="F13" s="560">
        <f>+'5'!$D$21</f>
        <v>0</v>
      </c>
      <c r="G13" s="560">
        <f>+'6'!$D$21</f>
        <v>0</v>
      </c>
      <c r="H13" s="560">
        <f>+'7'!$D$21</f>
        <v>0</v>
      </c>
      <c r="I13" s="560">
        <f>+'8'!$D$21</f>
        <v>0</v>
      </c>
      <c r="J13" s="560">
        <f>+'9'!$D$21</f>
        <v>0</v>
      </c>
      <c r="K13" s="560">
        <f>+'10'!$D$21</f>
        <v>0</v>
      </c>
      <c r="L13" s="560">
        <f>+'11'!$D$21</f>
        <v>0</v>
      </c>
      <c r="M13" s="560">
        <f>+'12'!$D$21</f>
        <v>0</v>
      </c>
      <c r="N13" s="560">
        <f>+'13'!$D$21</f>
        <v>0</v>
      </c>
      <c r="O13" s="560">
        <f>+'14'!$D$21</f>
        <v>0</v>
      </c>
      <c r="P13" s="560">
        <f>+'15'!$D$21</f>
        <v>0</v>
      </c>
      <c r="Q13" s="560">
        <f>+'16'!$D$21</f>
        <v>0</v>
      </c>
      <c r="R13" s="560">
        <f>+'17'!$D$21</f>
        <v>0</v>
      </c>
      <c r="S13" s="560">
        <f>+'18'!$D$21</f>
        <v>0</v>
      </c>
      <c r="T13" s="560">
        <f>+'19'!$D$21</f>
        <v>0</v>
      </c>
      <c r="U13" s="560">
        <f>+'20'!$D$21</f>
        <v>0</v>
      </c>
      <c r="V13" s="578">
        <f t="shared" si="0"/>
        <v>0</v>
      </c>
    </row>
    <row r="14" spans="1:22">
      <c r="A14" s="569">
        <f>+'1'!A22</f>
        <v>0</v>
      </c>
      <c r="B14" s="560">
        <f>+'1'!$D$22</f>
        <v>0</v>
      </c>
      <c r="C14" s="560">
        <f>+'2'!$D$22</f>
        <v>0</v>
      </c>
      <c r="D14" s="560">
        <f>+'3'!$D$22</f>
        <v>0</v>
      </c>
      <c r="E14" s="560">
        <f>+'4'!$D$22</f>
        <v>0</v>
      </c>
      <c r="F14" s="560">
        <f>+'5'!$D$22</f>
        <v>0</v>
      </c>
      <c r="G14" s="560">
        <f>+'6'!$D$22</f>
        <v>0</v>
      </c>
      <c r="H14" s="560">
        <f>+'7'!$D$22</f>
        <v>0</v>
      </c>
      <c r="I14" s="560">
        <f>+'8'!$D$22</f>
        <v>0</v>
      </c>
      <c r="J14" s="560">
        <f>+'9'!$D$22</f>
        <v>0</v>
      </c>
      <c r="K14" s="560">
        <f>+'10'!$D$22</f>
        <v>0</v>
      </c>
      <c r="L14" s="560">
        <f>+'11'!$D$22</f>
        <v>0</v>
      </c>
      <c r="M14" s="560">
        <f>+'12'!$D$22</f>
        <v>0</v>
      </c>
      <c r="N14" s="560">
        <f>+'13'!$D$22</f>
        <v>0</v>
      </c>
      <c r="O14" s="560">
        <f>+'14'!$D$22</f>
        <v>0</v>
      </c>
      <c r="P14" s="560">
        <f>+'15'!$D$22</f>
        <v>0</v>
      </c>
      <c r="Q14" s="560">
        <f>+'16'!$D$22</f>
        <v>0</v>
      </c>
      <c r="R14" s="560">
        <f>+'17'!$D$22</f>
        <v>0</v>
      </c>
      <c r="S14" s="560">
        <f>+'18'!$D$22</f>
        <v>0</v>
      </c>
      <c r="T14" s="560">
        <f>+'19'!$D$22</f>
        <v>0</v>
      </c>
      <c r="U14" s="560">
        <f>+'20'!$D$22</f>
        <v>0</v>
      </c>
      <c r="V14" s="578">
        <f t="shared" si="0"/>
        <v>0</v>
      </c>
    </row>
    <row r="15" spans="1:22">
      <c r="A15" s="569">
        <f>+'1'!A23</f>
        <v>0</v>
      </c>
      <c r="B15" s="560">
        <f>+'1'!$D$23</f>
        <v>0</v>
      </c>
      <c r="C15" s="560">
        <f>+'2'!$D$23</f>
        <v>0</v>
      </c>
      <c r="D15" s="560">
        <f>+'3'!$D$23</f>
        <v>0</v>
      </c>
      <c r="E15" s="560">
        <f>+'4'!$D$23</f>
        <v>0</v>
      </c>
      <c r="F15" s="560">
        <f>+'5'!$D$23</f>
        <v>0</v>
      </c>
      <c r="G15" s="560">
        <f>+'6'!$D$23</f>
        <v>0</v>
      </c>
      <c r="H15" s="560">
        <f>+'7'!$D$23</f>
        <v>0</v>
      </c>
      <c r="I15" s="560">
        <f>+'8'!$D$23</f>
        <v>0</v>
      </c>
      <c r="J15" s="560">
        <f>+'9'!$D$23</f>
        <v>0</v>
      </c>
      <c r="K15" s="560">
        <f>+'10'!$D$23</f>
        <v>0</v>
      </c>
      <c r="L15" s="560">
        <f>+'11'!$D$23</f>
        <v>0</v>
      </c>
      <c r="M15" s="560">
        <f>+'12'!$D$23</f>
        <v>0</v>
      </c>
      <c r="N15" s="560">
        <f>+'13'!$D$23</f>
        <v>0</v>
      </c>
      <c r="O15" s="560">
        <f>+'14'!$D$23</f>
        <v>0</v>
      </c>
      <c r="P15" s="560">
        <f>+'15'!$D$23</f>
        <v>0</v>
      </c>
      <c r="Q15" s="560">
        <f>+'16'!$D$23</f>
        <v>0</v>
      </c>
      <c r="R15" s="560">
        <f>+'17'!$D$23</f>
        <v>0</v>
      </c>
      <c r="S15" s="560">
        <f>+'18'!$D$23</f>
        <v>0</v>
      </c>
      <c r="T15" s="560">
        <f>+'19'!$D$23</f>
        <v>0</v>
      </c>
      <c r="U15" s="560">
        <f>+'20'!$D$23</f>
        <v>0</v>
      </c>
      <c r="V15" s="578">
        <f t="shared" si="0"/>
        <v>0</v>
      </c>
    </row>
    <row r="16" spans="1:22">
      <c r="A16" s="569">
        <f>+'1'!A24</f>
        <v>0</v>
      </c>
      <c r="B16" s="560">
        <f>+'1'!$D$24</f>
        <v>0</v>
      </c>
      <c r="C16" s="560">
        <f>+'2'!$D$24</f>
        <v>0</v>
      </c>
      <c r="D16" s="560">
        <f>+'3'!$D$24</f>
        <v>0</v>
      </c>
      <c r="E16" s="560">
        <f>+'4'!$D$24</f>
        <v>0</v>
      </c>
      <c r="F16" s="560">
        <f>+'5'!$D$24</f>
        <v>0</v>
      </c>
      <c r="G16" s="560">
        <f>+'6'!$D$24</f>
        <v>0</v>
      </c>
      <c r="H16" s="560">
        <f>+'7'!$D$24</f>
        <v>0</v>
      </c>
      <c r="I16" s="560">
        <f>+'8'!$D$24</f>
        <v>0</v>
      </c>
      <c r="J16" s="560">
        <f>+'9'!$D$24</f>
        <v>0</v>
      </c>
      <c r="K16" s="560">
        <f>+'10'!$D$24</f>
        <v>0</v>
      </c>
      <c r="L16" s="560">
        <f>+'11'!$D$24</f>
        <v>0</v>
      </c>
      <c r="M16" s="560">
        <f>+'12'!$D$24</f>
        <v>0</v>
      </c>
      <c r="N16" s="560">
        <f>+'13'!$D$24</f>
        <v>0</v>
      </c>
      <c r="O16" s="560">
        <f>+'14'!$D$24</f>
        <v>0</v>
      </c>
      <c r="P16" s="560">
        <f>+'15'!$D$24</f>
        <v>0</v>
      </c>
      <c r="Q16" s="560">
        <f>+'16'!$D$24</f>
        <v>0</v>
      </c>
      <c r="R16" s="560">
        <f>+'17'!$D$24</f>
        <v>0</v>
      </c>
      <c r="S16" s="560">
        <f>+'18'!$D$24</f>
        <v>0</v>
      </c>
      <c r="T16" s="560">
        <f>+'19'!$D$24</f>
        <v>0</v>
      </c>
      <c r="U16" s="560">
        <f>+'20'!$D$24</f>
        <v>0</v>
      </c>
      <c r="V16" s="578">
        <f t="shared" si="0"/>
        <v>0</v>
      </c>
    </row>
    <row r="17" spans="1:22">
      <c r="A17" s="569">
        <f>+'1'!A25</f>
        <v>0</v>
      </c>
      <c r="B17" s="560">
        <f>+'1'!$D$25</f>
        <v>0</v>
      </c>
      <c r="C17" s="560">
        <f>+'2'!$D$25</f>
        <v>0</v>
      </c>
      <c r="D17" s="560">
        <f>+'3'!$D$25</f>
        <v>0</v>
      </c>
      <c r="E17" s="560">
        <f>+'4'!$D$25</f>
        <v>0</v>
      </c>
      <c r="F17" s="560">
        <f>+'5'!$D$25</f>
        <v>0</v>
      </c>
      <c r="G17" s="560">
        <f>+'6'!$D$25</f>
        <v>0</v>
      </c>
      <c r="H17" s="560">
        <f>+'7'!$D$25</f>
        <v>0</v>
      </c>
      <c r="I17" s="560">
        <f>+'8'!$D$25</f>
        <v>0</v>
      </c>
      <c r="J17" s="560">
        <f>+'9'!$D$25</f>
        <v>0</v>
      </c>
      <c r="K17" s="560">
        <f>+'10'!$D$25</f>
        <v>0</v>
      </c>
      <c r="L17" s="560">
        <f>+'11'!$D$25</f>
        <v>0</v>
      </c>
      <c r="M17" s="560">
        <f>+'12'!$D$25</f>
        <v>0</v>
      </c>
      <c r="N17" s="560">
        <f>+'13'!$D$25</f>
        <v>0</v>
      </c>
      <c r="O17" s="560">
        <f>+'14'!$D$25</f>
        <v>0</v>
      </c>
      <c r="P17" s="560">
        <f>+'15'!$D$25</f>
        <v>0</v>
      </c>
      <c r="Q17" s="560">
        <f>+'16'!$D$25</f>
        <v>0</v>
      </c>
      <c r="R17" s="560">
        <f>+'17'!$D$25</f>
        <v>0</v>
      </c>
      <c r="S17" s="560">
        <f>+'18'!$D$25</f>
        <v>0</v>
      </c>
      <c r="T17" s="560">
        <f>+'19'!$D$25</f>
        <v>0</v>
      </c>
      <c r="U17" s="560">
        <f>+'20'!$D$25</f>
        <v>0</v>
      </c>
      <c r="V17" s="578">
        <f t="shared" si="0"/>
        <v>0</v>
      </c>
    </row>
    <row r="18" spans="1:22">
      <c r="A18" s="569">
        <f>+'1'!A26</f>
        <v>0</v>
      </c>
      <c r="B18" s="561">
        <f>+'1'!$D$26</f>
        <v>0</v>
      </c>
      <c r="C18" s="561">
        <f>+'2'!$D$26</f>
        <v>0</v>
      </c>
      <c r="D18" s="561">
        <f>+'3'!$D$26</f>
        <v>0</v>
      </c>
      <c r="E18" s="561">
        <f>+'4'!$D$26</f>
        <v>0</v>
      </c>
      <c r="F18" s="561">
        <f>+'5'!$D$26</f>
        <v>0</v>
      </c>
      <c r="G18" s="561">
        <f>+'6'!$D$26</f>
        <v>0</v>
      </c>
      <c r="H18" s="561">
        <f>+'7'!$D$26</f>
        <v>0</v>
      </c>
      <c r="I18" s="561">
        <f>+'8'!$D$26</f>
        <v>0</v>
      </c>
      <c r="J18" s="561">
        <f>+'9'!$D$26</f>
        <v>0</v>
      </c>
      <c r="K18" s="561">
        <f>+'10'!$D$26</f>
        <v>0</v>
      </c>
      <c r="L18" s="561">
        <f>+'11'!$D$26</f>
        <v>0</v>
      </c>
      <c r="M18" s="561">
        <f>+'12'!$D$26</f>
        <v>0</v>
      </c>
      <c r="N18" s="561">
        <f>+'13'!$D$26</f>
        <v>0</v>
      </c>
      <c r="O18" s="561">
        <f>+'14'!$D$26</f>
        <v>0</v>
      </c>
      <c r="P18" s="561">
        <f>+'15'!$D$26</f>
        <v>0</v>
      </c>
      <c r="Q18" s="561">
        <f>+'16'!$D$26</f>
        <v>0</v>
      </c>
      <c r="R18" s="561">
        <f>+'17'!$D$26</f>
        <v>0</v>
      </c>
      <c r="S18" s="561">
        <f>+'18'!$D$26</f>
        <v>0</v>
      </c>
      <c r="T18" s="561">
        <f>+'19'!$D$26</f>
        <v>0</v>
      </c>
      <c r="U18" s="561">
        <f>+'20'!$D$26</f>
        <v>0</v>
      </c>
      <c r="V18" s="578">
        <f t="shared" si="0"/>
        <v>0</v>
      </c>
    </row>
    <row r="19" spans="1:22" s="589" customFormat="1">
      <c r="A19" s="586" t="s">
        <v>179</v>
      </c>
      <c r="B19" s="587">
        <f t="shared" ref="B19:U19" si="1">SUM(B4:B18)</f>
        <v>0</v>
      </c>
      <c r="C19" s="587">
        <f t="shared" si="1"/>
        <v>0</v>
      </c>
      <c r="D19" s="587">
        <f t="shared" si="1"/>
        <v>0</v>
      </c>
      <c r="E19" s="587">
        <f t="shared" si="1"/>
        <v>0</v>
      </c>
      <c r="F19" s="587">
        <f t="shared" si="1"/>
        <v>0</v>
      </c>
      <c r="G19" s="587">
        <f t="shared" si="1"/>
        <v>0</v>
      </c>
      <c r="H19" s="587">
        <f t="shared" si="1"/>
        <v>0</v>
      </c>
      <c r="I19" s="587">
        <f t="shared" si="1"/>
        <v>0</v>
      </c>
      <c r="J19" s="587">
        <f t="shared" si="1"/>
        <v>0</v>
      </c>
      <c r="K19" s="587">
        <f t="shared" si="1"/>
        <v>0</v>
      </c>
      <c r="L19" s="587">
        <f t="shared" si="1"/>
        <v>0</v>
      </c>
      <c r="M19" s="587">
        <f t="shared" si="1"/>
        <v>0</v>
      </c>
      <c r="N19" s="587">
        <f t="shared" si="1"/>
        <v>0</v>
      </c>
      <c r="O19" s="587">
        <f t="shared" si="1"/>
        <v>0</v>
      </c>
      <c r="P19" s="587">
        <f t="shared" si="1"/>
        <v>0</v>
      </c>
      <c r="Q19" s="587">
        <f t="shared" si="1"/>
        <v>0</v>
      </c>
      <c r="R19" s="587">
        <f t="shared" si="1"/>
        <v>0</v>
      </c>
      <c r="S19" s="587">
        <f t="shared" si="1"/>
        <v>0</v>
      </c>
      <c r="T19" s="587">
        <f t="shared" si="1"/>
        <v>0</v>
      </c>
      <c r="U19" s="587">
        <f t="shared" si="1"/>
        <v>0</v>
      </c>
      <c r="V19" s="588">
        <f t="shared" si="0"/>
        <v>0</v>
      </c>
    </row>
    <row r="20" spans="1:22" s="589" customFormat="1" ht="13.5" thickBot="1">
      <c r="A20" s="590" t="s">
        <v>180</v>
      </c>
      <c r="B20" s="591">
        <f>+'1'!I27</f>
        <v>0</v>
      </c>
      <c r="C20" s="591">
        <f>+'2'!I27</f>
        <v>0</v>
      </c>
      <c r="D20" s="591">
        <f>+'3'!I27</f>
        <v>0</v>
      </c>
      <c r="E20" s="591">
        <f>+'4'!I27</f>
        <v>0</v>
      </c>
      <c r="F20" s="591">
        <f>+'5'!I27</f>
        <v>0</v>
      </c>
      <c r="G20" s="591">
        <f>+'6'!I27</f>
        <v>0</v>
      </c>
      <c r="H20" s="591">
        <f>+'7'!I27</f>
        <v>0</v>
      </c>
      <c r="I20" s="591">
        <f>+'8'!I27</f>
        <v>0</v>
      </c>
      <c r="J20" s="591">
        <f>+'9'!I27</f>
        <v>0</v>
      </c>
      <c r="K20" s="591">
        <f>+'10'!I27</f>
        <v>0</v>
      </c>
      <c r="L20" s="591">
        <f>+'11'!I27</f>
        <v>0</v>
      </c>
      <c r="M20" s="591">
        <f>+'12'!I27</f>
        <v>0</v>
      </c>
      <c r="N20" s="591">
        <f>+'13'!I27</f>
        <v>0</v>
      </c>
      <c r="O20" s="591">
        <f>+'14'!I27</f>
        <v>0</v>
      </c>
      <c r="P20" s="591">
        <f>+'15'!I27</f>
        <v>0</v>
      </c>
      <c r="Q20" s="591">
        <f>+'16'!I27</f>
        <v>0</v>
      </c>
      <c r="R20" s="591">
        <f>+'17'!I27</f>
        <v>0</v>
      </c>
      <c r="S20" s="591">
        <f>+'18'!I27</f>
        <v>0</v>
      </c>
      <c r="T20" s="591">
        <f>+'19'!I27</f>
        <v>0</v>
      </c>
      <c r="U20" s="591">
        <f>+'20'!I27</f>
        <v>0</v>
      </c>
      <c r="V20" s="592">
        <f>SUM(B20:U20)</f>
        <v>0</v>
      </c>
    </row>
    <row r="21" spans="1:22">
      <c r="A21" s="567" t="str">
        <f>+'1'!A28</f>
        <v>INTERNAL SPECIAL FACILITIES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574"/>
      <c r="V21" s="579"/>
    </row>
    <row r="22" spans="1:22">
      <c r="A22" s="569">
        <f>+'1'!A29</f>
        <v>0</v>
      </c>
      <c r="B22" s="563">
        <f>+'1'!I29</f>
        <v>0</v>
      </c>
      <c r="C22" s="563">
        <f>+'2'!I29</f>
        <v>0</v>
      </c>
      <c r="D22" s="563">
        <f>+'3'!I29</f>
        <v>0</v>
      </c>
      <c r="E22" s="563">
        <f>+'4'!I29</f>
        <v>0</v>
      </c>
      <c r="F22" s="563">
        <f>+'5'!I29</f>
        <v>0</v>
      </c>
      <c r="G22" s="563">
        <f>+'6'!I29</f>
        <v>0</v>
      </c>
      <c r="H22" s="563">
        <f>+'7'!I29</f>
        <v>0</v>
      </c>
      <c r="I22" s="563">
        <f>+'8'!I29</f>
        <v>0</v>
      </c>
      <c r="J22" s="563">
        <f>+'9'!I29</f>
        <v>0</v>
      </c>
      <c r="K22" s="563">
        <f>+'10'!I29</f>
        <v>0</v>
      </c>
      <c r="L22" s="563">
        <f>+'11'!I29</f>
        <v>0</v>
      </c>
      <c r="M22" s="563">
        <f>+'12'!I29</f>
        <v>0</v>
      </c>
      <c r="N22" s="563">
        <f>+'13'!I29</f>
        <v>0</v>
      </c>
      <c r="O22" s="563">
        <f>+'14'!I29</f>
        <v>0</v>
      </c>
      <c r="P22" s="563">
        <f>+'15'!I29</f>
        <v>0</v>
      </c>
      <c r="Q22" s="563">
        <f>+'16'!I29</f>
        <v>0</v>
      </c>
      <c r="R22" s="563">
        <f>+'17'!I29</f>
        <v>0</v>
      </c>
      <c r="S22" s="563">
        <f>+'18'!I29</f>
        <v>0</v>
      </c>
      <c r="T22" s="563">
        <f>+'19'!I29</f>
        <v>0</v>
      </c>
      <c r="U22" s="563">
        <f>+'20'!I29</f>
        <v>0</v>
      </c>
      <c r="V22" s="578">
        <f t="shared" ref="V22:V28" si="2">SUM(B22:U22)</f>
        <v>0</v>
      </c>
    </row>
    <row r="23" spans="1:22">
      <c r="A23" s="569">
        <f>+'1'!A30</f>
        <v>0</v>
      </c>
      <c r="B23" s="563">
        <f>+'1'!I30</f>
        <v>0</v>
      </c>
      <c r="C23" s="563">
        <f>+'2'!I30</f>
        <v>0</v>
      </c>
      <c r="D23" s="563">
        <f>+'3'!I30</f>
        <v>0</v>
      </c>
      <c r="E23" s="563">
        <f>+'4'!I30</f>
        <v>0</v>
      </c>
      <c r="F23" s="563">
        <f>+'5'!I30</f>
        <v>0</v>
      </c>
      <c r="G23" s="563">
        <f>+'6'!I30</f>
        <v>0</v>
      </c>
      <c r="H23" s="563">
        <f>+'7'!I30</f>
        <v>0</v>
      </c>
      <c r="I23" s="563">
        <f>+'8'!I30</f>
        <v>0</v>
      </c>
      <c r="J23" s="563">
        <f>+'9'!I30</f>
        <v>0</v>
      </c>
      <c r="K23" s="563">
        <f>+'10'!I30</f>
        <v>0</v>
      </c>
      <c r="L23" s="563">
        <f>+'11'!I30</f>
        <v>0</v>
      </c>
      <c r="M23" s="563">
        <f>+'12'!I30</f>
        <v>0</v>
      </c>
      <c r="N23" s="563">
        <f>+'13'!I30</f>
        <v>0</v>
      </c>
      <c r="O23" s="563">
        <f>+'14'!I30</f>
        <v>0</v>
      </c>
      <c r="P23" s="563">
        <f>+'15'!I30</f>
        <v>0</v>
      </c>
      <c r="Q23" s="563">
        <f>+'16'!I30</f>
        <v>0</v>
      </c>
      <c r="R23" s="563">
        <f>+'17'!I30</f>
        <v>0</v>
      </c>
      <c r="S23" s="563">
        <f>+'18'!I30</f>
        <v>0</v>
      </c>
      <c r="T23" s="563">
        <f>+'19'!I30</f>
        <v>0</v>
      </c>
      <c r="U23" s="563">
        <f>+'20'!I30</f>
        <v>0</v>
      </c>
      <c r="V23" s="578">
        <f t="shared" si="2"/>
        <v>0</v>
      </c>
    </row>
    <row r="24" spans="1:22">
      <c r="A24" s="569">
        <f>+'1'!A31</f>
        <v>0</v>
      </c>
      <c r="B24" s="563">
        <f>+'1'!I31</f>
        <v>0</v>
      </c>
      <c r="C24" s="563">
        <f>+'2'!I31</f>
        <v>0</v>
      </c>
      <c r="D24" s="563">
        <f>+'3'!I31</f>
        <v>0</v>
      </c>
      <c r="E24" s="563">
        <f>+'4'!I31</f>
        <v>0</v>
      </c>
      <c r="F24" s="563">
        <f>+'5'!I31</f>
        <v>0</v>
      </c>
      <c r="G24" s="563">
        <f>+'6'!I31</f>
        <v>0</v>
      </c>
      <c r="H24" s="563">
        <f>+'7'!I31</f>
        <v>0</v>
      </c>
      <c r="I24" s="563">
        <f>+'8'!I31</f>
        <v>0</v>
      </c>
      <c r="J24" s="563">
        <f>+'9'!I31</f>
        <v>0</v>
      </c>
      <c r="K24" s="563">
        <f>+'10'!I31</f>
        <v>0</v>
      </c>
      <c r="L24" s="563">
        <f>+'11'!I31</f>
        <v>0</v>
      </c>
      <c r="M24" s="563">
        <f>+'12'!I31</f>
        <v>0</v>
      </c>
      <c r="N24" s="563">
        <f>+'13'!I31</f>
        <v>0</v>
      </c>
      <c r="O24" s="563">
        <f>+'14'!I31</f>
        <v>0</v>
      </c>
      <c r="P24" s="563">
        <f>+'15'!I31</f>
        <v>0</v>
      </c>
      <c r="Q24" s="563">
        <f>+'16'!I31</f>
        <v>0</v>
      </c>
      <c r="R24" s="563">
        <f>+'17'!I31</f>
        <v>0</v>
      </c>
      <c r="S24" s="563">
        <f>+'18'!I31</f>
        <v>0</v>
      </c>
      <c r="T24" s="563">
        <f>+'19'!I31</f>
        <v>0</v>
      </c>
      <c r="U24" s="563">
        <f>+'20'!I31</f>
        <v>0</v>
      </c>
      <c r="V24" s="578">
        <f t="shared" si="2"/>
        <v>0</v>
      </c>
    </row>
    <row r="25" spans="1:22">
      <c r="A25" s="569">
        <f>+'1'!A32</f>
        <v>0</v>
      </c>
      <c r="B25" s="563">
        <f>+'1'!I32</f>
        <v>0</v>
      </c>
      <c r="C25" s="563">
        <f>+'2'!I32</f>
        <v>0</v>
      </c>
      <c r="D25" s="563">
        <f>+'3'!I32</f>
        <v>0</v>
      </c>
      <c r="E25" s="563">
        <f>+'4'!I32</f>
        <v>0</v>
      </c>
      <c r="F25" s="563">
        <f>+'5'!I32</f>
        <v>0</v>
      </c>
      <c r="G25" s="563">
        <f>+'6'!I32</f>
        <v>0</v>
      </c>
      <c r="H25" s="563">
        <f>+'7'!I32</f>
        <v>0</v>
      </c>
      <c r="I25" s="563">
        <f>+'8'!I32</f>
        <v>0</v>
      </c>
      <c r="J25" s="563">
        <f>+'9'!I32</f>
        <v>0</v>
      </c>
      <c r="K25" s="563">
        <f>+'10'!I32</f>
        <v>0</v>
      </c>
      <c r="L25" s="563">
        <f>+'11'!I32</f>
        <v>0</v>
      </c>
      <c r="M25" s="563">
        <f>+'12'!I32</f>
        <v>0</v>
      </c>
      <c r="N25" s="563">
        <f>+'13'!I32</f>
        <v>0</v>
      </c>
      <c r="O25" s="563">
        <f>+'14'!I32</f>
        <v>0</v>
      </c>
      <c r="P25" s="563">
        <f>+'15'!I32</f>
        <v>0</v>
      </c>
      <c r="Q25" s="563">
        <f>+'16'!I32</f>
        <v>0</v>
      </c>
      <c r="R25" s="563">
        <f>+'17'!I32</f>
        <v>0</v>
      </c>
      <c r="S25" s="563">
        <f>+'18'!I32</f>
        <v>0</v>
      </c>
      <c r="T25" s="563">
        <f>+'19'!I32</f>
        <v>0</v>
      </c>
      <c r="U25" s="563">
        <f>+'20'!I32</f>
        <v>0</v>
      </c>
      <c r="V25" s="578">
        <f t="shared" si="2"/>
        <v>0</v>
      </c>
    </row>
    <row r="26" spans="1:22">
      <c r="A26" s="569">
        <f>+'1'!A33</f>
        <v>0</v>
      </c>
      <c r="B26" s="563">
        <f>+'1'!I33</f>
        <v>0</v>
      </c>
      <c r="C26" s="563">
        <f>+'2'!I33</f>
        <v>0</v>
      </c>
      <c r="D26" s="563">
        <f>+'3'!I33</f>
        <v>0</v>
      </c>
      <c r="E26" s="563">
        <f>+'4'!I33</f>
        <v>0</v>
      </c>
      <c r="F26" s="563">
        <f>+'5'!I33</f>
        <v>0</v>
      </c>
      <c r="G26" s="563">
        <f>+'6'!I33</f>
        <v>0</v>
      </c>
      <c r="H26" s="563">
        <f>+'7'!I33</f>
        <v>0</v>
      </c>
      <c r="I26" s="563">
        <f>+'8'!I33</f>
        <v>0</v>
      </c>
      <c r="J26" s="563">
        <f>+'9'!I33</f>
        <v>0</v>
      </c>
      <c r="K26" s="563">
        <f>+'10'!I33</f>
        <v>0</v>
      </c>
      <c r="L26" s="563">
        <f>+'11'!I33</f>
        <v>0</v>
      </c>
      <c r="M26" s="563">
        <f>+'12'!I33</f>
        <v>0</v>
      </c>
      <c r="N26" s="563">
        <f>+'13'!I33</f>
        <v>0</v>
      </c>
      <c r="O26" s="563">
        <f>+'14'!I33</f>
        <v>0</v>
      </c>
      <c r="P26" s="563">
        <f>+'15'!I33</f>
        <v>0</v>
      </c>
      <c r="Q26" s="563">
        <f>+'16'!I33</f>
        <v>0</v>
      </c>
      <c r="R26" s="563">
        <f>+'17'!I33</f>
        <v>0</v>
      </c>
      <c r="S26" s="563">
        <f>+'18'!I33</f>
        <v>0</v>
      </c>
      <c r="T26" s="563">
        <f>+'19'!I33</f>
        <v>0</v>
      </c>
      <c r="U26" s="563">
        <f>+'20'!I33</f>
        <v>0</v>
      </c>
      <c r="V26" s="578">
        <f t="shared" si="2"/>
        <v>0</v>
      </c>
    </row>
    <row r="27" spans="1:22">
      <c r="A27" s="569">
        <f>+'1'!A34</f>
        <v>0</v>
      </c>
      <c r="B27" s="563">
        <f>+'1'!I34</f>
        <v>0</v>
      </c>
      <c r="C27" s="563">
        <f>+'2'!I34</f>
        <v>0</v>
      </c>
      <c r="D27" s="563">
        <f>+'3'!I34</f>
        <v>0</v>
      </c>
      <c r="E27" s="563">
        <f>+'4'!I34</f>
        <v>0</v>
      </c>
      <c r="F27" s="563">
        <f>+'5'!I34</f>
        <v>0</v>
      </c>
      <c r="G27" s="563">
        <f>+'6'!I34</f>
        <v>0</v>
      </c>
      <c r="H27" s="563">
        <f>+'7'!I34</f>
        <v>0</v>
      </c>
      <c r="I27" s="563">
        <f>+'8'!I34</f>
        <v>0</v>
      </c>
      <c r="J27" s="563">
        <f>+'9'!I34</f>
        <v>0</v>
      </c>
      <c r="K27" s="563">
        <f>+'10'!I34</f>
        <v>0</v>
      </c>
      <c r="L27" s="563">
        <f>+'11'!I34</f>
        <v>0</v>
      </c>
      <c r="M27" s="563">
        <f>+'12'!I34</f>
        <v>0</v>
      </c>
      <c r="N27" s="563">
        <f>+'13'!I34</f>
        <v>0</v>
      </c>
      <c r="O27" s="563">
        <f>+'14'!I34</f>
        <v>0</v>
      </c>
      <c r="P27" s="563">
        <f>+'15'!I34</f>
        <v>0</v>
      </c>
      <c r="Q27" s="563">
        <f>+'16'!I34</f>
        <v>0</v>
      </c>
      <c r="R27" s="563">
        <f>+'17'!I34</f>
        <v>0</v>
      </c>
      <c r="S27" s="563">
        <f>+'18'!I34</f>
        <v>0</v>
      </c>
      <c r="T27" s="563">
        <f>+'19'!I34</f>
        <v>0</v>
      </c>
      <c r="U27" s="563">
        <f>+'20'!I34</f>
        <v>0</v>
      </c>
      <c r="V27" s="578">
        <f t="shared" si="2"/>
        <v>0</v>
      </c>
    </row>
    <row r="28" spans="1:22">
      <c r="A28" s="570">
        <f>+'1'!A35</f>
        <v>0</v>
      </c>
      <c r="B28" s="563" t="str">
        <f>+'1'!I35</f>
        <v xml:space="preserve"> </v>
      </c>
      <c r="C28" s="563" t="str">
        <f>+'2'!I35</f>
        <v xml:space="preserve"> 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78">
        <f t="shared" si="2"/>
        <v>0</v>
      </c>
    </row>
    <row r="29" spans="1:22" s="589" customFormat="1" ht="13.5" thickBot="1">
      <c r="A29" s="586" t="str">
        <f>+'1'!A36</f>
        <v>2 Total Internal Special Facilities cost</v>
      </c>
      <c r="B29" s="587">
        <f>+'1'!I36</f>
        <v>0</v>
      </c>
      <c r="C29" s="587">
        <f>+'2'!I36</f>
        <v>0</v>
      </c>
      <c r="D29" s="587">
        <f>+'3'!I36</f>
        <v>0</v>
      </c>
      <c r="E29" s="587">
        <f>+'4'!I36</f>
        <v>0</v>
      </c>
      <c r="F29" s="587">
        <f>+'5'!I36</f>
        <v>0</v>
      </c>
      <c r="G29" s="587">
        <f>+'6'!I36</f>
        <v>0</v>
      </c>
      <c r="H29" s="587">
        <f>+'7'!I36</f>
        <v>0</v>
      </c>
      <c r="I29" s="587">
        <f>+'8'!I36</f>
        <v>0</v>
      </c>
      <c r="J29" s="587">
        <f>+'9'!I36</f>
        <v>0</v>
      </c>
      <c r="K29" s="587">
        <f>+'10'!I36</f>
        <v>0</v>
      </c>
      <c r="L29" s="587">
        <f>+'11'!I36</f>
        <v>0</v>
      </c>
      <c r="M29" s="587">
        <f>+'12'!I36</f>
        <v>0</v>
      </c>
      <c r="N29" s="587">
        <f>+'13'!I36</f>
        <v>0</v>
      </c>
      <c r="O29" s="587">
        <f>+'14'!I36</f>
        <v>0</v>
      </c>
      <c r="P29" s="587">
        <f>+'15'!I36</f>
        <v>0</v>
      </c>
      <c r="Q29" s="587">
        <f>+'16'!I36</f>
        <v>0</v>
      </c>
      <c r="R29" s="587">
        <f>+'17'!I36</f>
        <v>0</v>
      </c>
      <c r="S29" s="587">
        <f>+'18'!I36</f>
        <v>0</v>
      </c>
      <c r="T29" s="587">
        <f>+'19'!I36</f>
        <v>0</v>
      </c>
      <c r="U29" s="587">
        <f>+'20'!I36</f>
        <v>0</v>
      </c>
      <c r="V29" s="588">
        <f>SUM(B29:U29)</f>
        <v>0</v>
      </c>
    </row>
    <row r="30" spans="1:22">
      <c r="A30" s="567" t="str">
        <f>+'1'!A37</f>
        <v>OTHER COST ELEMENTS</v>
      </c>
      <c r="B30" s="574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9"/>
    </row>
    <row r="31" spans="1:22">
      <c r="A31" s="571" t="str">
        <f>+'1'!A38</f>
        <v>3. 1 Raw Materials</v>
      </c>
      <c r="B31" s="563">
        <f>+'1'!I38</f>
        <v>0</v>
      </c>
      <c r="C31" s="563">
        <f>+'2'!I38</f>
        <v>0</v>
      </c>
      <c r="D31" s="563">
        <f>+'3'!I38</f>
        <v>0</v>
      </c>
      <c r="E31" s="563">
        <f>+'4'!I38</f>
        <v>0</v>
      </c>
      <c r="F31" s="563">
        <f>+'5'!I38</f>
        <v>0</v>
      </c>
      <c r="G31" s="563">
        <f>+'6'!I38</f>
        <v>0</v>
      </c>
      <c r="H31" s="563">
        <f>+'7'!I38</f>
        <v>0</v>
      </c>
      <c r="I31" s="563">
        <f>+'8'!I38</f>
        <v>0</v>
      </c>
      <c r="J31" s="563">
        <f>+'9'!I38</f>
        <v>0</v>
      </c>
      <c r="K31" s="563">
        <f>+'10'!I38</f>
        <v>0</v>
      </c>
      <c r="L31" s="563">
        <f>+'11'!I38</f>
        <v>0</v>
      </c>
      <c r="M31" s="563">
        <f>+'12'!I38</f>
        <v>0</v>
      </c>
      <c r="N31" s="563">
        <f>+'13'!I38</f>
        <v>0</v>
      </c>
      <c r="O31" s="563">
        <f>+'14'!I38</f>
        <v>0</v>
      </c>
      <c r="P31" s="563">
        <f>+'15'!I38</f>
        <v>0</v>
      </c>
      <c r="Q31" s="563">
        <f>+'16'!I38</f>
        <v>0</v>
      </c>
      <c r="R31" s="563">
        <f>+'17'!I38</f>
        <v>0</v>
      </c>
      <c r="S31" s="563">
        <f>+'18'!I38</f>
        <v>0</v>
      </c>
      <c r="T31" s="563">
        <f>+'19'!I38</f>
        <v>0</v>
      </c>
      <c r="U31" s="563">
        <f>+'20'!I38</f>
        <v>0</v>
      </c>
      <c r="V31" s="577">
        <f>SUM(B31:U31)</f>
        <v>0</v>
      </c>
    </row>
    <row r="32" spans="1:22">
      <c r="A32" s="571" t="str">
        <f>+'1'!A39</f>
        <v>3. 2 Mechanical parts</v>
      </c>
      <c r="B32" s="563">
        <f>+'1'!I39</f>
        <v>0</v>
      </c>
      <c r="C32" s="563">
        <f>+'2'!I39</f>
        <v>0</v>
      </c>
      <c r="D32" s="563">
        <f>+'3'!I39</f>
        <v>0</v>
      </c>
      <c r="E32" s="563">
        <f>+'4'!I39</f>
        <v>0</v>
      </c>
      <c r="F32" s="563">
        <f>+'5'!I39</f>
        <v>0</v>
      </c>
      <c r="G32" s="563">
        <f>+'6'!I39</f>
        <v>0</v>
      </c>
      <c r="H32" s="563">
        <f>+'7'!I39</f>
        <v>0</v>
      </c>
      <c r="I32" s="563">
        <f>+'8'!I39</f>
        <v>0</v>
      </c>
      <c r="J32" s="563">
        <f>+'9'!I39</f>
        <v>0</v>
      </c>
      <c r="K32" s="563">
        <f>+'10'!I39</f>
        <v>0</v>
      </c>
      <c r="L32" s="563">
        <f>+'11'!I39</f>
        <v>0</v>
      </c>
      <c r="M32" s="563">
        <f>+'12'!I39</f>
        <v>0</v>
      </c>
      <c r="N32" s="563">
        <f>+'13'!I39</f>
        <v>0</v>
      </c>
      <c r="O32" s="563">
        <f>+'14'!I39</f>
        <v>0</v>
      </c>
      <c r="P32" s="563">
        <f>+'15'!I39</f>
        <v>0</v>
      </c>
      <c r="Q32" s="563">
        <f>+'16'!I39</f>
        <v>0</v>
      </c>
      <c r="R32" s="563">
        <f>+'17'!I39</f>
        <v>0</v>
      </c>
      <c r="S32" s="563">
        <f>+'18'!I39</f>
        <v>0</v>
      </c>
      <c r="T32" s="563">
        <f>+'19'!I39</f>
        <v>0</v>
      </c>
      <c r="U32" s="563">
        <f>+'20'!I39</f>
        <v>0</v>
      </c>
      <c r="V32" s="577">
        <f t="shared" ref="V32:V42" si="3">SUM(B32:U32)</f>
        <v>0</v>
      </c>
    </row>
    <row r="33" spans="1:22">
      <c r="A33" s="571" t="str">
        <f>+'1'!A40</f>
        <v>3. 3 Semi finished products</v>
      </c>
      <c r="B33" s="563">
        <f>+'1'!I40</f>
        <v>0</v>
      </c>
      <c r="C33" s="563">
        <f>+'2'!I40</f>
        <v>0</v>
      </c>
      <c r="D33" s="563">
        <f>+'3'!I40</f>
        <v>0</v>
      </c>
      <c r="E33" s="563">
        <f>+'4'!I40</f>
        <v>0</v>
      </c>
      <c r="F33" s="563">
        <f>+'5'!I40</f>
        <v>0</v>
      </c>
      <c r="G33" s="563">
        <f>+'6'!I40</f>
        <v>0</v>
      </c>
      <c r="H33" s="563">
        <f>+'7'!I40</f>
        <v>0</v>
      </c>
      <c r="I33" s="563">
        <f>+'8'!I40</f>
        <v>0</v>
      </c>
      <c r="J33" s="563">
        <f>+'9'!I40</f>
        <v>0</v>
      </c>
      <c r="K33" s="563">
        <f>+'10'!I40</f>
        <v>0</v>
      </c>
      <c r="L33" s="563">
        <f>+'11'!I40</f>
        <v>0</v>
      </c>
      <c r="M33" s="563">
        <f>+'12'!I40</f>
        <v>0</v>
      </c>
      <c r="N33" s="563">
        <f>+'13'!I40</f>
        <v>0</v>
      </c>
      <c r="O33" s="563">
        <f>+'14'!I40</f>
        <v>0</v>
      </c>
      <c r="P33" s="563">
        <f>+'15'!I40</f>
        <v>0</v>
      </c>
      <c r="Q33" s="563">
        <f>+'16'!I40</f>
        <v>0</v>
      </c>
      <c r="R33" s="563">
        <f>+'17'!I40</f>
        <v>0</v>
      </c>
      <c r="S33" s="563">
        <f>+'18'!I40</f>
        <v>0</v>
      </c>
      <c r="T33" s="563">
        <f>+'19'!I40</f>
        <v>0</v>
      </c>
      <c r="U33" s="563">
        <f>+'20'!I40</f>
        <v>0</v>
      </c>
      <c r="V33" s="577">
        <f t="shared" si="3"/>
        <v>0</v>
      </c>
    </row>
    <row r="34" spans="1:22">
      <c r="A34" s="571" t="str">
        <f>+'1'!A41</f>
        <v>3. 4 Electi.-electron.components</v>
      </c>
      <c r="B34" s="563">
        <f>+'1'!I41</f>
        <v>0</v>
      </c>
      <c r="C34" s="563">
        <f>+'2'!I41</f>
        <v>0</v>
      </c>
      <c r="D34" s="563">
        <f>+'3'!I41</f>
        <v>0</v>
      </c>
      <c r="E34" s="563">
        <f>+'4'!I41</f>
        <v>0</v>
      </c>
      <c r="F34" s="563">
        <f>+'5'!I41</f>
        <v>0</v>
      </c>
      <c r="G34" s="563">
        <f>+'6'!I41</f>
        <v>0</v>
      </c>
      <c r="H34" s="563">
        <f>+'7'!I41</f>
        <v>0</v>
      </c>
      <c r="I34" s="563">
        <f>+'8'!I41</f>
        <v>0</v>
      </c>
      <c r="J34" s="563">
        <f>+'9'!I41</f>
        <v>0</v>
      </c>
      <c r="K34" s="563">
        <f>+'10'!I41</f>
        <v>0</v>
      </c>
      <c r="L34" s="563">
        <f>+'11'!I41</f>
        <v>0</v>
      </c>
      <c r="M34" s="563">
        <f>+'12'!I41</f>
        <v>0</v>
      </c>
      <c r="N34" s="563">
        <f>+'13'!I41</f>
        <v>0</v>
      </c>
      <c r="O34" s="563">
        <f>+'14'!I41</f>
        <v>0</v>
      </c>
      <c r="P34" s="563">
        <f>+'15'!I41</f>
        <v>0</v>
      </c>
      <c r="Q34" s="563">
        <f>+'16'!I41</f>
        <v>0</v>
      </c>
      <c r="R34" s="563">
        <f>+'17'!I41</f>
        <v>0</v>
      </c>
      <c r="S34" s="563">
        <f>+'18'!I41</f>
        <v>0</v>
      </c>
      <c r="T34" s="563">
        <f>+'19'!I41</f>
        <v>0</v>
      </c>
      <c r="U34" s="563">
        <f>+'20'!I41</f>
        <v>0</v>
      </c>
      <c r="V34" s="577">
        <f t="shared" si="3"/>
        <v>0</v>
      </c>
    </row>
    <row r="35" spans="1:22">
      <c r="A35" s="571" t="str">
        <f>+'1'!A42</f>
        <v>3. 5 Hirel parts</v>
      </c>
      <c r="B35" s="563"/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77"/>
    </row>
    <row r="36" spans="1:22">
      <c r="A36" s="571" t="str">
        <f>+'1'!A43</f>
        <v xml:space="preserve">     a) procured,company</v>
      </c>
      <c r="B36" s="563">
        <f>+'1'!I43</f>
        <v>0</v>
      </c>
      <c r="C36" s="563">
        <f>+'2'!I43</f>
        <v>0</v>
      </c>
      <c r="D36" s="563">
        <f>+'3'!I43</f>
        <v>0</v>
      </c>
      <c r="E36" s="563">
        <f>+'4'!I43</f>
        <v>0</v>
      </c>
      <c r="F36" s="563">
        <f>+'5'!I43</f>
        <v>0</v>
      </c>
      <c r="G36" s="563">
        <f>+'6'!I43</f>
        <v>0</v>
      </c>
      <c r="H36" s="563">
        <f>+'7'!I43</f>
        <v>0</v>
      </c>
      <c r="I36" s="563">
        <f>+'8'!I43</f>
        <v>0</v>
      </c>
      <c r="J36" s="563">
        <f>+'9'!I43</f>
        <v>0</v>
      </c>
      <c r="K36" s="563">
        <f>+'10'!I43</f>
        <v>0</v>
      </c>
      <c r="L36" s="563">
        <f>+'11'!I43</f>
        <v>0</v>
      </c>
      <c r="M36" s="563">
        <f>+'12'!I43</f>
        <v>0</v>
      </c>
      <c r="N36" s="563">
        <f>+'13'!I43</f>
        <v>0</v>
      </c>
      <c r="O36" s="563">
        <f>+'14'!I43</f>
        <v>0</v>
      </c>
      <c r="P36" s="563">
        <f>+'15'!I43</f>
        <v>0</v>
      </c>
      <c r="Q36" s="563">
        <f>+'16'!I43</f>
        <v>0</v>
      </c>
      <c r="R36" s="563">
        <f>+'17'!I43</f>
        <v>0</v>
      </c>
      <c r="S36" s="563">
        <f>+'18'!I43</f>
        <v>0</v>
      </c>
      <c r="T36" s="563">
        <f>+'19'!I43</f>
        <v>0</v>
      </c>
      <c r="U36" s="563">
        <f>+'20'!I43</f>
        <v>0</v>
      </c>
      <c r="V36" s="577">
        <f t="shared" si="3"/>
        <v>0</v>
      </c>
    </row>
    <row r="37" spans="1:22">
      <c r="A37" s="571" t="str">
        <f>+'1'!A44</f>
        <v xml:space="preserve">     b) procured by third party</v>
      </c>
      <c r="B37" s="563">
        <f>+'1'!I44</f>
        <v>0</v>
      </c>
      <c r="C37" s="563">
        <f>+'2'!I44</f>
        <v>0</v>
      </c>
      <c r="D37" s="563">
        <f>+'3'!I44</f>
        <v>0</v>
      </c>
      <c r="E37" s="563">
        <f>+'4'!I44</f>
        <v>0</v>
      </c>
      <c r="F37" s="563">
        <f>+'5'!I44</f>
        <v>0</v>
      </c>
      <c r="G37" s="563">
        <f>+'6'!I44</f>
        <v>0</v>
      </c>
      <c r="H37" s="563">
        <f>+'7'!I44</f>
        <v>0</v>
      </c>
      <c r="I37" s="563">
        <f>+'8'!I44</f>
        <v>0</v>
      </c>
      <c r="J37" s="563">
        <f>+'9'!I44</f>
        <v>0</v>
      </c>
      <c r="K37" s="563">
        <f>+'10'!I44</f>
        <v>0</v>
      </c>
      <c r="L37" s="563">
        <f>+'11'!I44</f>
        <v>0</v>
      </c>
      <c r="M37" s="563">
        <f>+'12'!I44</f>
        <v>0</v>
      </c>
      <c r="N37" s="563">
        <f>+'13'!I44</f>
        <v>0</v>
      </c>
      <c r="O37" s="563">
        <f>+'14'!I44</f>
        <v>0</v>
      </c>
      <c r="P37" s="563">
        <f>+'15'!I44</f>
        <v>0</v>
      </c>
      <c r="Q37" s="563">
        <f>+'16'!I44</f>
        <v>0</v>
      </c>
      <c r="R37" s="563">
        <f>+'17'!I44</f>
        <v>0</v>
      </c>
      <c r="S37" s="563">
        <f>+'18'!I44</f>
        <v>0</v>
      </c>
      <c r="T37" s="563">
        <f>+'19'!I44</f>
        <v>0</v>
      </c>
      <c r="U37" s="563">
        <f>+'20'!I44</f>
        <v>0</v>
      </c>
      <c r="V37" s="577">
        <f t="shared" si="3"/>
        <v>0</v>
      </c>
    </row>
    <row r="38" spans="1:22">
      <c r="A38" s="571" t="str">
        <f>+'1'!A45</f>
        <v>3. 6 External Major Product</v>
      </c>
      <c r="B38" s="563">
        <f>+'1'!I45</f>
        <v>0</v>
      </c>
      <c r="C38" s="563">
        <f>+'2'!I45</f>
        <v>0</v>
      </c>
      <c r="D38" s="563">
        <f>+'3'!I45</f>
        <v>0</v>
      </c>
      <c r="E38" s="563">
        <f>+'4'!I45</f>
        <v>0</v>
      </c>
      <c r="F38" s="563">
        <f>+'5'!I45</f>
        <v>0</v>
      </c>
      <c r="G38" s="563">
        <f>+'6'!I45</f>
        <v>0</v>
      </c>
      <c r="H38" s="563">
        <f>+'7'!I45</f>
        <v>0</v>
      </c>
      <c r="I38" s="563">
        <f>+'8'!I45</f>
        <v>0</v>
      </c>
      <c r="J38" s="563">
        <f>+'9'!I45</f>
        <v>0</v>
      </c>
      <c r="K38" s="563">
        <f>+'10'!I45</f>
        <v>0</v>
      </c>
      <c r="L38" s="563">
        <f>+'11'!I45</f>
        <v>0</v>
      </c>
      <c r="M38" s="563">
        <f>+'12'!I45</f>
        <v>0</v>
      </c>
      <c r="N38" s="563">
        <f>+'13'!I45</f>
        <v>0</v>
      </c>
      <c r="O38" s="563">
        <f>+'14'!I45</f>
        <v>0</v>
      </c>
      <c r="P38" s="563">
        <f>+'15'!I45</f>
        <v>0</v>
      </c>
      <c r="Q38" s="563">
        <f>+'16'!I45</f>
        <v>0</v>
      </c>
      <c r="R38" s="563">
        <f>+'17'!I45</f>
        <v>0</v>
      </c>
      <c r="S38" s="563">
        <f>+'18'!I45</f>
        <v>0</v>
      </c>
      <c r="T38" s="563">
        <f>+'19'!I45</f>
        <v>0</v>
      </c>
      <c r="U38" s="563">
        <f>+'20'!I45</f>
        <v>0</v>
      </c>
      <c r="V38" s="577">
        <f t="shared" si="3"/>
        <v>0</v>
      </c>
    </row>
    <row r="39" spans="1:22">
      <c r="A39" s="571" t="str">
        <f>+'1'!A46</f>
        <v>3. 7 External Services</v>
      </c>
      <c r="B39" s="563">
        <f>+'1'!I46</f>
        <v>0</v>
      </c>
      <c r="C39" s="563">
        <f>+'2'!I46</f>
        <v>0</v>
      </c>
      <c r="D39" s="563">
        <f>+'3'!I46</f>
        <v>0</v>
      </c>
      <c r="E39" s="563">
        <f>+'4'!I46</f>
        <v>0</v>
      </c>
      <c r="F39" s="563">
        <f>+'5'!I46</f>
        <v>0</v>
      </c>
      <c r="G39" s="563">
        <f>+'6'!I46</f>
        <v>0</v>
      </c>
      <c r="H39" s="563">
        <f>+'7'!I46</f>
        <v>0</v>
      </c>
      <c r="I39" s="563">
        <f>+'8'!I46</f>
        <v>0</v>
      </c>
      <c r="J39" s="563">
        <f>+'9'!I46</f>
        <v>0</v>
      </c>
      <c r="K39" s="563">
        <f>+'10'!I46</f>
        <v>0</v>
      </c>
      <c r="L39" s="563">
        <f>+'11'!I46</f>
        <v>0</v>
      </c>
      <c r="M39" s="563">
        <f>+'12'!I46</f>
        <v>0</v>
      </c>
      <c r="N39" s="563">
        <f>+'13'!I46</f>
        <v>0</v>
      </c>
      <c r="O39" s="563">
        <f>+'14'!I46</f>
        <v>0</v>
      </c>
      <c r="P39" s="563">
        <f>+'15'!I46</f>
        <v>0</v>
      </c>
      <c r="Q39" s="563">
        <f>+'16'!I46</f>
        <v>0</v>
      </c>
      <c r="R39" s="563">
        <f>+'17'!I46</f>
        <v>0</v>
      </c>
      <c r="S39" s="563">
        <f>+'18'!I46</f>
        <v>0</v>
      </c>
      <c r="T39" s="563">
        <f>+'19'!I46</f>
        <v>0</v>
      </c>
      <c r="U39" s="563">
        <f>+'20'!I46</f>
        <v>0</v>
      </c>
      <c r="V39" s="577">
        <f t="shared" si="3"/>
        <v>0</v>
      </c>
    </row>
    <row r="40" spans="1:22">
      <c r="A40" s="571" t="str">
        <f>+'1'!A47</f>
        <v>3. 8 Transport insurance</v>
      </c>
      <c r="B40" s="563">
        <f>+'1'!I47</f>
        <v>0</v>
      </c>
      <c r="C40" s="563">
        <f>+'2'!I47</f>
        <v>0</v>
      </c>
      <c r="D40" s="563">
        <f>+'3'!I47</f>
        <v>0</v>
      </c>
      <c r="E40" s="563">
        <f>+'4'!I47</f>
        <v>0</v>
      </c>
      <c r="F40" s="563">
        <f>+'5'!I47</f>
        <v>0</v>
      </c>
      <c r="G40" s="563">
        <f>+'6'!I47</f>
        <v>0</v>
      </c>
      <c r="H40" s="563">
        <f>+'7'!I47</f>
        <v>0</v>
      </c>
      <c r="I40" s="563">
        <f>+'8'!I47</f>
        <v>0</v>
      </c>
      <c r="J40" s="563">
        <f>+'9'!I47</f>
        <v>0</v>
      </c>
      <c r="K40" s="563">
        <f>+'10'!I47</f>
        <v>0</v>
      </c>
      <c r="L40" s="563">
        <f>+'11'!I47</f>
        <v>0</v>
      </c>
      <c r="M40" s="563">
        <f>+'12'!I47</f>
        <v>0</v>
      </c>
      <c r="N40" s="563">
        <f>+'13'!I47</f>
        <v>0</v>
      </c>
      <c r="O40" s="563">
        <f>+'14'!I47</f>
        <v>0</v>
      </c>
      <c r="P40" s="563">
        <f>+'15'!I47</f>
        <v>0</v>
      </c>
      <c r="Q40" s="563">
        <f>+'16'!I47</f>
        <v>0</v>
      </c>
      <c r="R40" s="563">
        <f>+'17'!I47</f>
        <v>0</v>
      </c>
      <c r="S40" s="563">
        <f>+'18'!I47</f>
        <v>0</v>
      </c>
      <c r="T40" s="563">
        <f>+'19'!I47</f>
        <v>0</v>
      </c>
      <c r="U40" s="563">
        <f>+'20'!I47</f>
        <v>0</v>
      </c>
      <c r="V40" s="577">
        <f t="shared" si="3"/>
        <v>0</v>
      </c>
    </row>
    <row r="41" spans="1:22">
      <c r="A41" s="571" t="str">
        <f>+'1'!A48</f>
        <v>3. 9 Travels</v>
      </c>
      <c r="B41" s="563">
        <f>+'1'!I48</f>
        <v>0</v>
      </c>
      <c r="C41" s="563">
        <f>+'2'!I48</f>
        <v>0</v>
      </c>
      <c r="D41" s="563">
        <f>+'3'!I48</f>
        <v>0</v>
      </c>
      <c r="E41" s="563">
        <f>+'4'!I48</f>
        <v>0</v>
      </c>
      <c r="F41" s="563">
        <f>+'5'!I48</f>
        <v>0</v>
      </c>
      <c r="G41" s="563">
        <f>+'6'!I48</f>
        <v>0</v>
      </c>
      <c r="H41" s="563">
        <f>+'7'!I48</f>
        <v>0</v>
      </c>
      <c r="I41" s="563">
        <f>+'8'!I48</f>
        <v>0</v>
      </c>
      <c r="J41" s="563">
        <f>+'9'!I48</f>
        <v>0</v>
      </c>
      <c r="K41" s="563">
        <f>+'10'!I48</f>
        <v>0</v>
      </c>
      <c r="L41" s="563">
        <f>+'11'!I48</f>
        <v>0</v>
      </c>
      <c r="M41" s="563">
        <f>+'12'!I48</f>
        <v>0</v>
      </c>
      <c r="N41" s="563">
        <f>+'13'!I48</f>
        <v>0</v>
      </c>
      <c r="O41" s="563">
        <f>+'14'!I48</f>
        <v>0</v>
      </c>
      <c r="P41" s="563">
        <f>+'15'!I48</f>
        <v>0</v>
      </c>
      <c r="Q41" s="563">
        <f>+'16'!I48</f>
        <v>0</v>
      </c>
      <c r="R41" s="563">
        <f>+'17'!I48</f>
        <v>0</v>
      </c>
      <c r="S41" s="563">
        <f>+'18'!I48</f>
        <v>0</v>
      </c>
      <c r="T41" s="563">
        <f>+'19'!I48</f>
        <v>0</v>
      </c>
      <c r="U41" s="563">
        <f>+'20'!I48</f>
        <v>0</v>
      </c>
      <c r="V41" s="577">
        <f t="shared" si="3"/>
        <v>0</v>
      </c>
    </row>
    <row r="42" spans="1:22">
      <c r="A42" s="386" t="str">
        <f>+'1'!A49</f>
        <v>3.10 Miscellanous</v>
      </c>
      <c r="B42" s="563">
        <f>+'1'!I49</f>
        <v>0</v>
      </c>
      <c r="C42" s="563">
        <f>+'2'!I49</f>
        <v>0</v>
      </c>
      <c r="D42" s="563">
        <f>+'3'!I49</f>
        <v>0</v>
      </c>
      <c r="E42" s="563">
        <f>+'4'!I49</f>
        <v>0</v>
      </c>
      <c r="F42" s="563">
        <f>+'5'!I49</f>
        <v>0</v>
      </c>
      <c r="G42" s="563">
        <f>+'6'!I49</f>
        <v>0</v>
      </c>
      <c r="H42" s="563">
        <f>+'7'!I49</f>
        <v>0</v>
      </c>
      <c r="I42" s="563">
        <f>+'8'!I49</f>
        <v>0</v>
      </c>
      <c r="J42" s="563">
        <f>+'9'!I49</f>
        <v>0</v>
      </c>
      <c r="K42" s="563">
        <f>+'10'!I49</f>
        <v>0</v>
      </c>
      <c r="L42" s="563">
        <f>+'11'!I49</f>
        <v>0</v>
      </c>
      <c r="M42" s="563">
        <f>+'12'!I49</f>
        <v>0</v>
      </c>
      <c r="N42" s="563">
        <f>+'13'!I49</f>
        <v>0</v>
      </c>
      <c r="O42" s="563">
        <f>+'14'!I49</f>
        <v>0</v>
      </c>
      <c r="P42" s="563">
        <f>+'15'!I49</f>
        <v>0</v>
      </c>
      <c r="Q42" s="563">
        <f>+'16'!I49</f>
        <v>0</v>
      </c>
      <c r="R42" s="563">
        <f>+'17'!I49</f>
        <v>0</v>
      </c>
      <c r="S42" s="563">
        <f>+'18'!I49</f>
        <v>0</v>
      </c>
      <c r="T42" s="563">
        <f>+'19'!I49</f>
        <v>0</v>
      </c>
      <c r="U42" s="563">
        <f>+'20'!I49</f>
        <v>0</v>
      </c>
      <c r="V42" s="577">
        <f t="shared" si="3"/>
        <v>0</v>
      </c>
    </row>
    <row r="43" spans="1:22" s="589" customFormat="1">
      <c r="A43" s="586" t="str">
        <f>+'1'!A50</f>
        <v>3 TOTAL OTHER DIRECT COSTS</v>
      </c>
      <c r="B43" s="587">
        <f>+'1'!I50</f>
        <v>0</v>
      </c>
      <c r="C43" s="587">
        <f>+'2'!I50</f>
        <v>0</v>
      </c>
      <c r="D43" s="587">
        <f>+'3'!I50</f>
        <v>0</v>
      </c>
      <c r="E43" s="587">
        <f>+'4'!I50</f>
        <v>0</v>
      </c>
      <c r="F43" s="587">
        <f>+'5'!I50</f>
        <v>0</v>
      </c>
      <c r="G43" s="587">
        <f>+'6'!I50</f>
        <v>0</v>
      </c>
      <c r="H43" s="587">
        <f>+'7'!I50</f>
        <v>0</v>
      </c>
      <c r="I43" s="587">
        <f>+'8'!I50</f>
        <v>0</v>
      </c>
      <c r="J43" s="587">
        <f>+'9'!I50</f>
        <v>0</v>
      </c>
      <c r="K43" s="587">
        <f>+'10'!I50</f>
        <v>0</v>
      </c>
      <c r="L43" s="587">
        <f>+'11'!I50</f>
        <v>0</v>
      </c>
      <c r="M43" s="587">
        <f>+'12'!I50</f>
        <v>0</v>
      </c>
      <c r="N43" s="587">
        <f>+'13'!I50</f>
        <v>0</v>
      </c>
      <c r="O43" s="587">
        <f>+'14'!I50</f>
        <v>0</v>
      </c>
      <c r="P43" s="587">
        <f>+'15'!I50</f>
        <v>0</v>
      </c>
      <c r="Q43" s="587">
        <f>+'16'!I50</f>
        <v>0</v>
      </c>
      <c r="R43" s="587">
        <f>+'17'!I50</f>
        <v>0</v>
      </c>
      <c r="S43" s="587">
        <f>+'18'!I50</f>
        <v>0</v>
      </c>
      <c r="T43" s="587">
        <f>+'19'!I50</f>
        <v>0</v>
      </c>
      <c r="U43" s="587">
        <f>+'20'!I50</f>
        <v>0</v>
      </c>
      <c r="V43" s="588">
        <f t="shared" ref="V43:V44" si="4">SUM(B43:U43)</f>
        <v>0</v>
      </c>
    </row>
    <row r="44" spans="1:22" s="589" customFormat="1">
      <c r="A44" s="586" t="str">
        <f>+'1'!A51</f>
        <v>4 SUB-TOTAL COST</v>
      </c>
      <c r="B44" s="587">
        <f>+'1'!I51</f>
        <v>0</v>
      </c>
      <c r="C44" s="587">
        <f>+'2'!I51</f>
        <v>0</v>
      </c>
      <c r="D44" s="587">
        <f>+'3'!I51</f>
        <v>0</v>
      </c>
      <c r="E44" s="587">
        <f>+'4'!I51</f>
        <v>0</v>
      </c>
      <c r="F44" s="587">
        <f>+'5'!I51</f>
        <v>0</v>
      </c>
      <c r="G44" s="587">
        <f>+'6'!I51</f>
        <v>0</v>
      </c>
      <c r="H44" s="587">
        <f>+'7'!I51</f>
        <v>0</v>
      </c>
      <c r="I44" s="587">
        <f>+'8'!I51</f>
        <v>0</v>
      </c>
      <c r="J44" s="587">
        <f>+'9'!I51</f>
        <v>0</v>
      </c>
      <c r="K44" s="587">
        <f>+'10'!I51</f>
        <v>0</v>
      </c>
      <c r="L44" s="587">
        <f>+'11'!I51</f>
        <v>0</v>
      </c>
      <c r="M44" s="587">
        <f>+'12'!I51</f>
        <v>0</v>
      </c>
      <c r="N44" s="587">
        <f>+'13'!I51</f>
        <v>0</v>
      </c>
      <c r="O44" s="587">
        <f>+'14'!I51</f>
        <v>0</v>
      </c>
      <c r="P44" s="587">
        <f>+'15'!I51</f>
        <v>0</v>
      </c>
      <c r="Q44" s="587">
        <f>+'16'!I51</f>
        <v>0</v>
      </c>
      <c r="R44" s="587">
        <f>+'17'!I51</f>
        <v>0</v>
      </c>
      <c r="S44" s="587">
        <f>+'18'!I51</f>
        <v>0</v>
      </c>
      <c r="T44" s="587">
        <f>+'19'!I51</f>
        <v>0</v>
      </c>
      <c r="U44" s="587">
        <f>+'20'!I51</f>
        <v>0</v>
      </c>
      <c r="V44" s="588">
        <f t="shared" si="4"/>
        <v>0</v>
      </c>
    </row>
    <row r="45" spans="1:22">
      <c r="A45" s="572" t="str">
        <f>+'1'!A52</f>
        <v>GENERAL EXPENSES</v>
      </c>
      <c r="B45" s="561">
        <f>+'1'!I52</f>
        <v>0</v>
      </c>
      <c r="C45" s="561">
        <f>+'2'!I52</f>
        <v>0</v>
      </c>
      <c r="D45" s="561">
        <f>+'3'!I52</f>
        <v>0</v>
      </c>
      <c r="E45" s="561">
        <f>+'4'!I52</f>
        <v>0</v>
      </c>
      <c r="F45" s="561">
        <f>+'5'!I52</f>
        <v>0</v>
      </c>
      <c r="G45" s="561">
        <f>+'6'!I52</f>
        <v>0</v>
      </c>
      <c r="H45" s="561">
        <f>+'7'!I52</f>
        <v>0</v>
      </c>
      <c r="I45" s="561">
        <f>+'8'!I52</f>
        <v>0</v>
      </c>
      <c r="J45" s="561">
        <f>+'9'!I52</f>
        <v>0</v>
      </c>
      <c r="K45" s="561">
        <f>+'10'!I52</f>
        <v>0</v>
      </c>
      <c r="L45" s="561">
        <f>+'11'!I52</f>
        <v>0</v>
      </c>
      <c r="M45" s="561">
        <f>+'12'!I52</f>
        <v>0</v>
      </c>
      <c r="N45" s="561">
        <f>+'13'!I52</f>
        <v>0</v>
      </c>
      <c r="O45" s="561">
        <f>+'14'!I52</f>
        <v>0</v>
      </c>
      <c r="P45" s="561">
        <f>+'15'!I52</f>
        <v>0</v>
      </c>
      <c r="Q45" s="561">
        <f>+'16'!I52</f>
        <v>0</v>
      </c>
      <c r="R45" s="561">
        <f>+'17'!I52</f>
        <v>0</v>
      </c>
      <c r="S45" s="561">
        <f>+'18'!I52</f>
        <v>0</v>
      </c>
      <c r="T45" s="561">
        <f>+'19'!I52</f>
        <v>0</v>
      </c>
      <c r="U45" s="561">
        <f>+'20'!I52</f>
        <v>0</v>
      </c>
      <c r="V45" s="580"/>
    </row>
    <row r="46" spans="1:22">
      <c r="A46" s="573" t="str">
        <f>+'1'!A53</f>
        <v>5 General &amp; Admin.Expenses (if applicable)</v>
      </c>
      <c r="B46" s="563">
        <f>+'1'!I53</f>
        <v>0</v>
      </c>
      <c r="C46" s="563">
        <f>+'2'!I53</f>
        <v>0</v>
      </c>
      <c r="D46" s="563">
        <f>+'3'!I53</f>
        <v>0</v>
      </c>
      <c r="E46" s="563">
        <f>+'4'!I53</f>
        <v>0</v>
      </c>
      <c r="F46" s="563">
        <f>+'5'!I53</f>
        <v>0</v>
      </c>
      <c r="G46" s="563">
        <f>+'6'!I53</f>
        <v>0</v>
      </c>
      <c r="H46" s="563">
        <f>+'7'!I53</f>
        <v>0</v>
      </c>
      <c r="I46" s="563">
        <f>+'8'!I53</f>
        <v>0</v>
      </c>
      <c r="J46" s="563">
        <f>+'9'!I53</f>
        <v>0</v>
      </c>
      <c r="K46" s="563">
        <f>+'10'!I53</f>
        <v>0</v>
      </c>
      <c r="L46" s="563">
        <f>+'11'!I53</f>
        <v>0</v>
      </c>
      <c r="M46" s="563">
        <f>+'12'!I53</f>
        <v>0</v>
      </c>
      <c r="N46" s="563">
        <f>+'13'!I53</f>
        <v>0</v>
      </c>
      <c r="O46" s="563">
        <f>+'14'!I53</f>
        <v>0</v>
      </c>
      <c r="P46" s="563">
        <f>+'15'!I53</f>
        <v>0</v>
      </c>
      <c r="Q46" s="563">
        <f>+'16'!I53</f>
        <v>0</v>
      </c>
      <c r="R46" s="563">
        <f>+'17'!I53</f>
        <v>0</v>
      </c>
      <c r="S46" s="563">
        <f>+'18'!I53</f>
        <v>0</v>
      </c>
      <c r="T46" s="563">
        <f>+'19'!I53</f>
        <v>0</v>
      </c>
      <c r="U46" s="563">
        <f>+'20'!I53</f>
        <v>0</v>
      </c>
      <c r="V46" s="577">
        <f>SUM(B46:U46)</f>
        <v>0</v>
      </c>
    </row>
    <row r="47" spans="1:22">
      <c r="A47" s="571" t="str">
        <f>+'1'!A54</f>
        <v>6 Research &amp; Develop. Exp. (if applicable)</v>
      </c>
      <c r="B47" s="563">
        <f>+'1'!I54</f>
        <v>0</v>
      </c>
      <c r="C47" s="563">
        <f>+'2'!I54</f>
        <v>0</v>
      </c>
      <c r="D47" s="563">
        <f>+'3'!I54</f>
        <v>0</v>
      </c>
      <c r="E47" s="563">
        <f>+'4'!I54</f>
        <v>0</v>
      </c>
      <c r="F47" s="563">
        <f>+'5'!I54</f>
        <v>0</v>
      </c>
      <c r="G47" s="563">
        <f>+'6'!I54</f>
        <v>0</v>
      </c>
      <c r="H47" s="563">
        <f>+'7'!I54</f>
        <v>0</v>
      </c>
      <c r="I47" s="563">
        <f>+'8'!I54</f>
        <v>0</v>
      </c>
      <c r="J47" s="563">
        <f>+'9'!I54</f>
        <v>0</v>
      </c>
      <c r="K47" s="563">
        <f>+'10'!I54</f>
        <v>0</v>
      </c>
      <c r="L47" s="563">
        <f>+'11'!I54</f>
        <v>0</v>
      </c>
      <c r="M47" s="563">
        <f>+'12'!I54</f>
        <v>0</v>
      </c>
      <c r="N47" s="563">
        <f>+'13'!I54</f>
        <v>0</v>
      </c>
      <c r="O47" s="563">
        <f>+'14'!I54</f>
        <v>0</v>
      </c>
      <c r="P47" s="563">
        <f>+'15'!I54</f>
        <v>0</v>
      </c>
      <c r="Q47" s="563">
        <f>+'16'!I54</f>
        <v>0</v>
      </c>
      <c r="R47" s="563">
        <f>+'17'!I54</f>
        <v>0</v>
      </c>
      <c r="S47" s="563">
        <f>+'18'!I54</f>
        <v>0</v>
      </c>
      <c r="T47" s="563">
        <f>+'19'!I54</f>
        <v>0</v>
      </c>
      <c r="U47" s="563">
        <f>+'20'!I54</f>
        <v>0</v>
      </c>
      <c r="V47" s="577">
        <f t="shared" ref="V47:V48" si="5">SUM(B47:U47)</f>
        <v>0</v>
      </c>
    </row>
    <row r="48" spans="1:22">
      <c r="A48" s="571" t="str">
        <f>+'1'!A55</f>
        <v>7 Other (if applicable)</v>
      </c>
      <c r="B48" s="563">
        <f>+'1'!I55</f>
        <v>0</v>
      </c>
      <c r="C48" s="563">
        <f>+'2'!I55</f>
        <v>0</v>
      </c>
      <c r="D48" s="563">
        <f>+'3'!I55</f>
        <v>0</v>
      </c>
      <c r="E48" s="563">
        <f>+'4'!I55</f>
        <v>0</v>
      </c>
      <c r="F48" s="563">
        <f>+'5'!I55</f>
        <v>0</v>
      </c>
      <c r="G48" s="563">
        <f>+'6'!I55</f>
        <v>0</v>
      </c>
      <c r="H48" s="563">
        <f>+'7'!I55</f>
        <v>0</v>
      </c>
      <c r="I48" s="563">
        <f>+'8'!I55</f>
        <v>0</v>
      </c>
      <c r="J48" s="563">
        <f>+'9'!I55</f>
        <v>0</v>
      </c>
      <c r="K48" s="563">
        <f>+'10'!I55</f>
        <v>0</v>
      </c>
      <c r="L48" s="563">
        <f>+'11'!I55</f>
        <v>0</v>
      </c>
      <c r="M48" s="563">
        <f>+'12'!I55</f>
        <v>0</v>
      </c>
      <c r="N48" s="563">
        <f>+'13'!I55</f>
        <v>0</v>
      </c>
      <c r="O48" s="563">
        <f>+'14'!I55</f>
        <v>0</v>
      </c>
      <c r="P48" s="563">
        <f>+'15'!I55</f>
        <v>0</v>
      </c>
      <c r="Q48" s="563">
        <f>+'16'!I55</f>
        <v>0</v>
      </c>
      <c r="R48" s="563">
        <f>+'17'!I55</f>
        <v>0</v>
      </c>
      <c r="S48" s="563">
        <f>+'18'!I55</f>
        <v>0</v>
      </c>
      <c r="T48" s="563">
        <f>+'19'!I55</f>
        <v>0</v>
      </c>
      <c r="U48" s="563">
        <f>+'20'!I55</f>
        <v>0</v>
      </c>
      <c r="V48" s="577">
        <f t="shared" si="5"/>
        <v>0</v>
      </c>
    </row>
    <row r="49" spans="1:22">
      <c r="A49" s="386">
        <f>+'1'!A56</f>
        <v>0</v>
      </c>
      <c r="B49" s="563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77"/>
    </row>
    <row r="50" spans="1:22" s="589" customFormat="1">
      <c r="A50" s="586" t="s">
        <v>182</v>
      </c>
      <c r="B50" s="587">
        <f>+'1'!I57</f>
        <v>0</v>
      </c>
      <c r="C50" s="587">
        <f>+'2'!I57</f>
        <v>0</v>
      </c>
      <c r="D50" s="587">
        <f>+'3'!I57</f>
        <v>0</v>
      </c>
      <c r="E50" s="587">
        <f>+'4'!I57</f>
        <v>0</v>
      </c>
      <c r="F50" s="587">
        <f>+'5'!I57</f>
        <v>0</v>
      </c>
      <c r="G50" s="587">
        <f>+'6'!I57</f>
        <v>0</v>
      </c>
      <c r="H50" s="587">
        <f>+'7'!I57</f>
        <v>0</v>
      </c>
      <c r="I50" s="587">
        <f>+'8'!I57</f>
        <v>0</v>
      </c>
      <c r="J50" s="587">
        <f>+'9'!I57</f>
        <v>0</v>
      </c>
      <c r="K50" s="587">
        <f>+'10'!I57</f>
        <v>0</v>
      </c>
      <c r="L50" s="587">
        <f>+'11'!I57</f>
        <v>0</v>
      </c>
      <c r="M50" s="587">
        <f>+'12'!I57</f>
        <v>0</v>
      </c>
      <c r="N50" s="587">
        <f>+'13'!I57</f>
        <v>0</v>
      </c>
      <c r="O50" s="587">
        <f>+'14'!I57</f>
        <v>0</v>
      </c>
      <c r="P50" s="587">
        <f>+'15'!I57</f>
        <v>0</v>
      </c>
      <c r="Q50" s="587">
        <f>+'16'!I57</f>
        <v>0</v>
      </c>
      <c r="R50" s="587">
        <f>+'17'!I57</f>
        <v>0</v>
      </c>
      <c r="S50" s="587">
        <f>+'18'!I57</f>
        <v>0</v>
      </c>
      <c r="T50" s="587">
        <f>+'19'!I57</f>
        <v>0</v>
      </c>
      <c r="U50" s="587">
        <f>+'20'!I57</f>
        <v>0</v>
      </c>
      <c r="V50" s="588">
        <f>SUM(B50:U50)</f>
        <v>0</v>
      </c>
    </row>
    <row r="51" spans="1:22">
      <c r="A51" s="383" t="str">
        <f>+'1'!A58</f>
        <v xml:space="preserve">9 </v>
      </c>
      <c r="B51" s="561"/>
      <c r="C51" s="561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80"/>
    </row>
    <row r="52" spans="1:22">
      <c r="A52" s="385" t="str">
        <f>+'1'!A59</f>
        <v>10 Sub-total</v>
      </c>
      <c r="B52" s="561">
        <f>+'1'!I59</f>
        <v>0</v>
      </c>
      <c r="C52" s="561">
        <f>+'2'!I59</f>
        <v>0</v>
      </c>
      <c r="D52" s="561">
        <f>+'3'!I59</f>
        <v>0</v>
      </c>
      <c r="E52" s="561">
        <f>+'4'!I59</f>
        <v>0</v>
      </c>
      <c r="F52" s="561">
        <f>+'5'!I59</f>
        <v>0</v>
      </c>
      <c r="G52" s="561">
        <f>+'6'!I59</f>
        <v>0</v>
      </c>
      <c r="H52" s="561">
        <f>+'7'!I59</f>
        <v>0</v>
      </c>
      <c r="I52" s="561">
        <f>+'8'!I59</f>
        <v>0</v>
      </c>
      <c r="J52" s="561">
        <f>+'9'!I59</f>
        <v>0</v>
      </c>
      <c r="K52" s="561">
        <f>+'10'!I59</f>
        <v>0</v>
      </c>
      <c r="L52" s="561">
        <f>+'11'!I59</f>
        <v>0</v>
      </c>
      <c r="M52" s="561">
        <f>+'12'!I59</f>
        <v>0</v>
      </c>
      <c r="N52" s="561">
        <f>+'13'!I59</f>
        <v>0</v>
      </c>
      <c r="O52" s="561">
        <f>+'14'!I59</f>
        <v>0</v>
      </c>
      <c r="P52" s="561">
        <f>+'15'!I59</f>
        <v>0</v>
      </c>
      <c r="Q52" s="561">
        <f>+'16'!I59</f>
        <v>0</v>
      </c>
      <c r="R52" s="561">
        <f>+'17'!I59</f>
        <v>0</v>
      </c>
      <c r="S52" s="561">
        <f>+'18'!I59</f>
        <v>0</v>
      </c>
      <c r="T52" s="561">
        <f>+'19'!I59</f>
        <v>0</v>
      </c>
      <c r="U52" s="561">
        <f>+'20'!I59</f>
        <v>0</v>
      </c>
      <c r="V52" s="580">
        <f>SUM(B52:U52)</f>
        <v>0</v>
      </c>
    </row>
    <row r="53" spans="1:22" s="589" customFormat="1">
      <c r="A53" s="586" t="str">
        <f>+'1'!A60</f>
        <v>11 Profit (5% on item 8 - item 3.9)</v>
      </c>
      <c r="B53" s="587">
        <f>+'1'!I60</f>
        <v>0</v>
      </c>
      <c r="C53" s="587">
        <f>+'2'!I60</f>
        <v>0</v>
      </c>
      <c r="D53" s="587">
        <f>+'3'!I60</f>
        <v>0</v>
      </c>
      <c r="E53" s="587">
        <f>+'4'!I60</f>
        <v>0</v>
      </c>
      <c r="F53" s="587">
        <f>+'5'!I60</f>
        <v>0</v>
      </c>
      <c r="G53" s="587">
        <f>+'6'!I60</f>
        <v>0</v>
      </c>
      <c r="H53" s="587">
        <f>+'7'!I60</f>
        <v>0</v>
      </c>
      <c r="I53" s="587">
        <f>+'8'!I60</f>
        <v>0</v>
      </c>
      <c r="J53" s="587">
        <f>+'9'!I60</f>
        <v>0</v>
      </c>
      <c r="K53" s="587">
        <f>+'10'!I60</f>
        <v>0</v>
      </c>
      <c r="L53" s="587">
        <f>+'11'!I60</f>
        <v>0</v>
      </c>
      <c r="M53" s="587">
        <f>+'12'!I60</f>
        <v>0</v>
      </c>
      <c r="N53" s="587">
        <f>+'13'!I60</f>
        <v>0</v>
      </c>
      <c r="O53" s="587">
        <f>+'14'!I60</f>
        <v>0</v>
      </c>
      <c r="P53" s="587">
        <f>+'15'!I60</f>
        <v>0</v>
      </c>
      <c r="Q53" s="587">
        <f>+'16'!I60</f>
        <v>0</v>
      </c>
      <c r="R53" s="587">
        <f>+'17'!I60</f>
        <v>0</v>
      </c>
      <c r="S53" s="587">
        <f>+'18'!I60</f>
        <v>0</v>
      </c>
      <c r="T53" s="587">
        <f>+'19'!I60</f>
        <v>0</v>
      </c>
      <c r="U53" s="587">
        <f>+'20'!I60</f>
        <v>0</v>
      </c>
      <c r="V53" s="588">
        <f>SUM(B53:U53)</f>
        <v>0</v>
      </c>
    </row>
    <row r="54" spans="1:22">
      <c r="A54" s="342" t="s">
        <v>178</v>
      </c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4">
        <f>+'PSSA2 TOTALE'!J61</f>
        <v>0</v>
      </c>
    </row>
    <row r="55" spans="1:22">
      <c r="A55" s="386">
        <f>+'1'!A62</f>
        <v>13</v>
      </c>
      <c r="B55" s="561"/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80"/>
    </row>
    <row r="56" spans="1:22">
      <c r="A56" s="385" t="str">
        <f>+'1'!A63</f>
        <v>14 Total</v>
      </c>
      <c r="B56" s="561"/>
      <c r="C56" s="561"/>
      <c r="D56" s="561"/>
      <c r="E56" s="561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61"/>
      <c r="S56" s="561"/>
      <c r="T56" s="561"/>
      <c r="U56" s="561"/>
      <c r="V56" s="580"/>
    </row>
    <row r="57" spans="1:22">
      <c r="A57" s="385">
        <f>+'1'!A64</f>
        <v>15</v>
      </c>
      <c r="B57" s="561"/>
      <c r="C57" s="561"/>
      <c r="D57" s="561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  <c r="U57" s="561"/>
      <c r="V57" s="580">
        <f>SUM(B57:U57)</f>
        <v>0</v>
      </c>
    </row>
    <row r="58" spans="1:22" s="589" customFormat="1" ht="13.5" thickBot="1">
      <c r="A58" s="598" t="str">
        <f>+'1'!A65</f>
        <v>16 TOTAL PRICE  FOR ASI</v>
      </c>
      <c r="B58" s="591">
        <f>+'1'!I65</f>
        <v>0</v>
      </c>
      <c r="C58" s="591">
        <f>+'2'!I65</f>
        <v>0</v>
      </c>
      <c r="D58" s="591">
        <f>+'3'!I65</f>
        <v>0</v>
      </c>
      <c r="E58" s="591">
        <f>+'4'!I65</f>
        <v>0</v>
      </c>
      <c r="F58" s="591">
        <f>+'5'!I65</f>
        <v>0</v>
      </c>
      <c r="G58" s="591">
        <f>+'6'!I65</f>
        <v>0</v>
      </c>
      <c r="H58" s="591">
        <f>+'7'!I65</f>
        <v>0</v>
      </c>
      <c r="I58" s="591">
        <f>+'8'!I65</f>
        <v>0</v>
      </c>
      <c r="J58" s="591">
        <f>+'9'!I65</f>
        <v>0</v>
      </c>
      <c r="K58" s="591">
        <f>+'10'!I65</f>
        <v>0</v>
      </c>
      <c r="L58" s="591">
        <f>+'11'!I65</f>
        <v>0</v>
      </c>
      <c r="M58" s="591">
        <f>+'12'!I65</f>
        <v>0</v>
      </c>
      <c r="N58" s="591">
        <f>+'13'!I65</f>
        <v>0</v>
      </c>
      <c r="O58" s="591">
        <f>+'14'!I65</f>
        <v>0</v>
      </c>
      <c r="P58" s="591">
        <f>+'15'!I65</f>
        <v>0</v>
      </c>
      <c r="Q58" s="591">
        <f>+'16'!I65</f>
        <v>0</v>
      </c>
      <c r="R58" s="591">
        <f>+'17'!I65</f>
        <v>0</v>
      </c>
      <c r="S58" s="591">
        <f>+'18'!I65</f>
        <v>0</v>
      </c>
      <c r="T58" s="591">
        <f>+'19'!I65</f>
        <v>0</v>
      </c>
      <c r="U58" s="591">
        <f>+'20'!I65</f>
        <v>0</v>
      </c>
      <c r="V58" s="592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4" t="s">
        <v>99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6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5" t="s">
        <v>100</v>
      </c>
      <c r="C4" s="356" t="s">
        <v>101</v>
      </c>
      <c r="D4" s="357" t="s">
        <v>102</v>
      </c>
      <c r="E4" s="357" t="s">
        <v>103</v>
      </c>
      <c r="F4" s="357" t="s">
        <v>152</v>
      </c>
      <c r="G4" s="357" t="s">
        <v>104</v>
      </c>
      <c r="H4" s="357" t="s">
        <v>105</v>
      </c>
      <c r="I4" s="357" t="s">
        <v>106</v>
      </c>
      <c r="J4" s="358" t="s">
        <v>107</v>
      </c>
      <c r="K4" s="357" t="s">
        <v>150</v>
      </c>
      <c r="L4" s="357" t="s">
        <v>149</v>
      </c>
      <c r="M4" s="356" t="s">
        <v>108</v>
      </c>
      <c r="N4" s="359" t="s">
        <v>159</v>
      </c>
      <c r="O4" s="1"/>
      <c r="S4" s="7"/>
    </row>
    <row r="5" spans="2:19" s="8" customFormat="1" ht="15" customHeight="1">
      <c r="B5" s="216"/>
      <c r="C5" s="474"/>
      <c r="D5" s="217"/>
      <c r="E5" s="217"/>
      <c r="F5" s="218"/>
      <c r="G5" s="218"/>
      <c r="H5" s="218"/>
      <c r="I5" s="475"/>
      <c r="J5" s="447">
        <f>+G5*H5*I5</f>
        <v>0</v>
      </c>
      <c r="K5" s="448"/>
      <c r="L5" s="449"/>
      <c r="M5" s="450"/>
      <c r="N5" s="518">
        <v>0</v>
      </c>
      <c r="O5" s="1"/>
      <c r="S5" s="9"/>
    </row>
    <row r="6" spans="2:19" ht="15" customHeight="1">
      <c r="B6" s="451"/>
      <c r="C6" s="471"/>
      <c r="D6" s="452"/>
      <c r="E6" s="208"/>
      <c r="F6" s="452"/>
      <c r="G6" s="452"/>
      <c r="H6" s="452"/>
      <c r="I6" s="476"/>
      <c r="J6" s="453">
        <f t="shared" ref="J6:J100" si="0">+G6*H6*I6</f>
        <v>0</v>
      </c>
      <c r="K6" s="454"/>
      <c r="L6" s="455"/>
      <c r="M6" s="455"/>
      <c r="N6" s="519"/>
      <c r="S6" s="10"/>
    </row>
    <row r="7" spans="2:19" ht="15" customHeight="1">
      <c r="B7" s="451"/>
      <c r="C7" s="471"/>
      <c r="D7" s="452"/>
      <c r="E7" s="208"/>
      <c r="F7" s="452"/>
      <c r="G7" s="452"/>
      <c r="H7" s="452"/>
      <c r="I7" s="476"/>
      <c r="J7" s="453">
        <f t="shared" si="0"/>
        <v>0</v>
      </c>
      <c r="K7" s="454"/>
      <c r="L7" s="455"/>
      <c r="M7" s="455"/>
      <c r="N7" s="519"/>
      <c r="S7" s="10"/>
    </row>
    <row r="8" spans="2:19" ht="15" customHeight="1">
      <c r="B8" s="451"/>
      <c r="C8" s="471"/>
      <c r="D8" s="452"/>
      <c r="E8" s="208"/>
      <c r="F8" s="452"/>
      <c r="G8" s="452"/>
      <c r="H8" s="452"/>
      <c r="I8" s="476"/>
      <c r="J8" s="453">
        <f t="shared" si="0"/>
        <v>0</v>
      </c>
      <c r="K8" s="454"/>
      <c r="L8" s="455"/>
      <c r="M8" s="455"/>
      <c r="N8" s="519"/>
      <c r="S8" s="10"/>
    </row>
    <row r="9" spans="2:19" ht="15" customHeight="1">
      <c r="B9" s="451"/>
      <c r="C9" s="471"/>
      <c r="D9" s="452"/>
      <c r="E9" s="208"/>
      <c r="F9" s="452"/>
      <c r="G9" s="452"/>
      <c r="H9" s="452"/>
      <c r="I9" s="476"/>
      <c r="J9" s="453">
        <f t="shared" si="0"/>
        <v>0</v>
      </c>
      <c r="K9" s="454"/>
      <c r="L9" s="455"/>
      <c r="M9" s="455"/>
      <c r="N9" s="519"/>
      <c r="S9" s="10"/>
    </row>
    <row r="10" spans="2:19" ht="15" customHeight="1">
      <c r="B10" s="451"/>
      <c r="C10" s="471"/>
      <c r="D10" s="452"/>
      <c r="E10" s="208"/>
      <c r="F10" s="452"/>
      <c r="G10" s="452"/>
      <c r="H10" s="452"/>
      <c r="I10" s="476"/>
      <c r="J10" s="453">
        <f t="shared" si="0"/>
        <v>0</v>
      </c>
      <c r="K10" s="454"/>
      <c r="L10" s="455"/>
      <c r="M10" s="455"/>
      <c r="N10" s="519"/>
      <c r="S10" s="10"/>
    </row>
    <row r="11" spans="2:19" ht="15" customHeight="1">
      <c r="B11" s="451"/>
      <c r="C11" s="471"/>
      <c r="D11" s="452"/>
      <c r="E11" s="208"/>
      <c r="F11" s="452"/>
      <c r="G11" s="452"/>
      <c r="H11" s="452"/>
      <c r="I11" s="476"/>
      <c r="J11" s="453">
        <f t="shared" si="0"/>
        <v>0</v>
      </c>
      <c r="K11" s="454"/>
      <c r="L11" s="455"/>
      <c r="M11" s="455"/>
      <c r="N11" s="519"/>
      <c r="S11" s="10"/>
    </row>
    <row r="12" spans="2:19" ht="15" customHeight="1">
      <c r="B12" s="451"/>
      <c r="C12" s="471"/>
      <c r="D12" s="452"/>
      <c r="E12" s="208"/>
      <c r="F12" s="452"/>
      <c r="G12" s="452"/>
      <c r="H12" s="452"/>
      <c r="I12" s="476"/>
      <c r="J12" s="453">
        <f t="shared" si="0"/>
        <v>0</v>
      </c>
      <c r="K12" s="454"/>
      <c r="L12" s="455"/>
      <c r="M12" s="455"/>
      <c r="N12" s="519"/>
      <c r="S12" s="10"/>
    </row>
    <row r="13" spans="2:19" ht="15" customHeight="1">
      <c r="B13" s="451"/>
      <c r="C13" s="471"/>
      <c r="D13" s="452"/>
      <c r="E13" s="208"/>
      <c r="F13" s="452"/>
      <c r="G13" s="452"/>
      <c r="H13" s="452"/>
      <c r="I13" s="476"/>
      <c r="J13" s="453">
        <f t="shared" si="0"/>
        <v>0</v>
      </c>
      <c r="K13" s="454"/>
      <c r="L13" s="455"/>
      <c r="M13" s="455"/>
      <c r="N13" s="519"/>
      <c r="S13" s="10"/>
    </row>
    <row r="14" spans="2:19" ht="15" customHeight="1">
      <c r="B14" s="451"/>
      <c r="C14" s="471"/>
      <c r="D14" s="452"/>
      <c r="E14" s="208"/>
      <c r="F14" s="452"/>
      <c r="G14" s="452"/>
      <c r="H14" s="452"/>
      <c r="I14" s="476"/>
      <c r="J14" s="453">
        <f t="shared" si="0"/>
        <v>0</v>
      </c>
      <c r="K14" s="454"/>
      <c r="L14" s="455"/>
      <c r="M14" s="455"/>
      <c r="N14" s="519"/>
      <c r="S14" s="10"/>
    </row>
    <row r="15" spans="2:19" ht="15" customHeight="1">
      <c r="B15" s="451"/>
      <c r="C15" s="471"/>
      <c r="D15" s="452"/>
      <c r="E15" s="208"/>
      <c r="F15" s="452"/>
      <c r="G15" s="452"/>
      <c r="H15" s="452"/>
      <c r="I15" s="476"/>
      <c r="J15" s="453">
        <f t="shared" si="0"/>
        <v>0</v>
      </c>
      <c r="K15" s="454"/>
      <c r="L15" s="455"/>
      <c r="M15" s="455"/>
      <c r="N15" s="519"/>
      <c r="S15" s="10"/>
    </row>
    <row r="16" spans="2:19" ht="15" customHeight="1">
      <c r="B16" s="451"/>
      <c r="C16" s="471"/>
      <c r="D16" s="452"/>
      <c r="E16" s="208"/>
      <c r="F16" s="452"/>
      <c r="G16" s="452"/>
      <c r="H16" s="452"/>
      <c r="I16" s="476"/>
      <c r="J16" s="453">
        <f t="shared" si="0"/>
        <v>0</v>
      </c>
      <c r="K16" s="454"/>
      <c r="L16" s="455"/>
      <c r="M16" s="455"/>
      <c r="N16" s="519"/>
      <c r="S16" s="10"/>
    </row>
    <row r="17" spans="2:19" ht="15" customHeight="1">
      <c r="B17" s="451"/>
      <c r="C17" s="471"/>
      <c r="D17" s="452"/>
      <c r="E17" s="208"/>
      <c r="F17" s="452"/>
      <c r="G17" s="452"/>
      <c r="H17" s="452"/>
      <c r="I17" s="476"/>
      <c r="J17" s="453">
        <f t="shared" si="0"/>
        <v>0</v>
      </c>
      <c r="K17" s="454"/>
      <c r="L17" s="455"/>
      <c r="M17" s="455"/>
      <c r="N17" s="519"/>
      <c r="S17" s="10"/>
    </row>
    <row r="18" spans="2:19" ht="15" customHeight="1">
      <c r="B18" s="451"/>
      <c r="C18" s="471"/>
      <c r="D18" s="452"/>
      <c r="E18" s="208"/>
      <c r="F18" s="452"/>
      <c r="G18" s="452"/>
      <c r="H18" s="452"/>
      <c r="I18" s="476"/>
      <c r="J18" s="453">
        <f t="shared" si="0"/>
        <v>0</v>
      </c>
      <c r="K18" s="454"/>
      <c r="L18" s="455"/>
      <c r="M18" s="455"/>
      <c r="N18" s="519"/>
      <c r="S18" s="10"/>
    </row>
    <row r="19" spans="2:19" ht="15" customHeight="1">
      <c r="B19" s="451"/>
      <c r="C19" s="471"/>
      <c r="D19" s="452"/>
      <c r="E19" s="208"/>
      <c r="F19" s="452"/>
      <c r="G19" s="452"/>
      <c r="H19" s="452"/>
      <c r="I19" s="476"/>
      <c r="J19" s="453">
        <f t="shared" si="0"/>
        <v>0</v>
      </c>
      <c r="K19" s="454"/>
      <c r="L19" s="455"/>
      <c r="M19" s="455"/>
      <c r="N19" s="519"/>
      <c r="S19" s="10"/>
    </row>
    <row r="20" spans="2:19" ht="15" customHeight="1">
      <c r="B20" s="451"/>
      <c r="C20" s="471"/>
      <c r="D20" s="452"/>
      <c r="E20" s="208"/>
      <c r="F20" s="452"/>
      <c r="G20" s="452"/>
      <c r="H20" s="452"/>
      <c r="I20" s="476"/>
      <c r="J20" s="453">
        <f t="shared" si="0"/>
        <v>0</v>
      </c>
      <c r="K20" s="454"/>
      <c r="L20" s="455"/>
      <c r="M20" s="455"/>
      <c r="N20" s="519"/>
      <c r="S20" s="10"/>
    </row>
    <row r="21" spans="2:19" ht="15" customHeight="1">
      <c r="B21" s="451"/>
      <c r="C21" s="471"/>
      <c r="D21" s="452"/>
      <c r="E21" s="208"/>
      <c r="F21" s="452"/>
      <c r="G21" s="452"/>
      <c r="H21" s="452"/>
      <c r="I21" s="476"/>
      <c r="J21" s="453">
        <f t="shared" si="0"/>
        <v>0</v>
      </c>
      <c r="K21" s="454"/>
      <c r="L21" s="455"/>
      <c r="M21" s="455"/>
      <c r="N21" s="519"/>
      <c r="S21" s="10"/>
    </row>
    <row r="22" spans="2:19" ht="15" customHeight="1">
      <c r="B22" s="451"/>
      <c r="C22" s="471"/>
      <c r="D22" s="452"/>
      <c r="E22" s="208"/>
      <c r="F22" s="452"/>
      <c r="G22" s="452"/>
      <c r="H22" s="452"/>
      <c r="I22" s="476"/>
      <c r="J22" s="453">
        <f t="shared" si="0"/>
        <v>0</v>
      </c>
      <c r="K22" s="454"/>
      <c r="L22" s="455"/>
      <c r="M22" s="455"/>
      <c r="N22" s="519"/>
      <c r="S22" s="10"/>
    </row>
    <row r="23" spans="2:19" ht="15" customHeight="1">
      <c r="B23" s="451"/>
      <c r="C23" s="471"/>
      <c r="D23" s="452"/>
      <c r="E23" s="208"/>
      <c r="F23" s="452"/>
      <c r="G23" s="452"/>
      <c r="H23" s="452"/>
      <c r="I23" s="476"/>
      <c r="J23" s="453">
        <f t="shared" si="0"/>
        <v>0</v>
      </c>
      <c r="K23" s="454"/>
      <c r="L23" s="455"/>
      <c r="M23" s="455"/>
      <c r="N23" s="519"/>
      <c r="S23" s="10"/>
    </row>
    <row r="24" spans="2:19" ht="15" customHeight="1">
      <c r="B24" s="451"/>
      <c r="C24" s="471"/>
      <c r="D24" s="452"/>
      <c r="E24" s="208"/>
      <c r="F24" s="452"/>
      <c r="G24" s="452"/>
      <c r="H24" s="452"/>
      <c r="I24" s="476"/>
      <c r="J24" s="453">
        <f t="shared" si="0"/>
        <v>0</v>
      </c>
      <c r="K24" s="454"/>
      <c r="L24" s="455"/>
      <c r="M24" s="455"/>
      <c r="N24" s="519"/>
      <c r="S24" s="10"/>
    </row>
    <row r="25" spans="2:19" ht="15" customHeight="1">
      <c r="B25" s="451"/>
      <c r="C25" s="471"/>
      <c r="D25" s="452"/>
      <c r="E25" s="208"/>
      <c r="F25" s="452"/>
      <c r="G25" s="452"/>
      <c r="H25" s="452"/>
      <c r="I25" s="476"/>
      <c r="J25" s="453">
        <f t="shared" si="0"/>
        <v>0</v>
      </c>
      <c r="K25" s="454"/>
      <c r="L25" s="455"/>
      <c r="M25" s="455"/>
      <c r="N25" s="519"/>
      <c r="S25" s="10"/>
    </row>
    <row r="26" spans="2:19" ht="15" customHeight="1">
      <c r="B26" s="451"/>
      <c r="C26" s="471"/>
      <c r="D26" s="452"/>
      <c r="E26" s="208"/>
      <c r="F26" s="452"/>
      <c r="G26" s="452"/>
      <c r="H26" s="452"/>
      <c r="I26" s="476"/>
      <c r="J26" s="453">
        <f t="shared" si="0"/>
        <v>0</v>
      </c>
      <c r="K26" s="454"/>
      <c r="L26" s="455"/>
      <c r="M26" s="455"/>
      <c r="N26" s="519"/>
      <c r="S26" s="10"/>
    </row>
    <row r="27" spans="2:19" ht="15" customHeight="1">
      <c r="B27" s="451"/>
      <c r="C27" s="471"/>
      <c r="D27" s="452"/>
      <c r="E27" s="208"/>
      <c r="F27" s="452"/>
      <c r="G27" s="452"/>
      <c r="H27" s="452"/>
      <c r="I27" s="476"/>
      <c r="J27" s="453">
        <f t="shared" si="0"/>
        <v>0</v>
      </c>
      <c r="K27" s="454"/>
      <c r="L27" s="455"/>
      <c r="M27" s="455"/>
      <c r="N27" s="519"/>
      <c r="S27" s="10"/>
    </row>
    <row r="28" spans="2:19" ht="15" customHeight="1">
      <c r="B28" s="451"/>
      <c r="C28" s="471"/>
      <c r="D28" s="452"/>
      <c r="E28" s="208"/>
      <c r="F28" s="452"/>
      <c r="G28" s="452"/>
      <c r="H28" s="452"/>
      <c r="I28" s="476"/>
      <c r="J28" s="453">
        <f t="shared" si="0"/>
        <v>0</v>
      </c>
      <c r="K28" s="454"/>
      <c r="L28" s="455"/>
      <c r="M28" s="455"/>
      <c r="N28" s="519"/>
      <c r="S28" s="10"/>
    </row>
    <row r="29" spans="2:19" ht="15" customHeight="1">
      <c r="B29" s="451"/>
      <c r="C29" s="471"/>
      <c r="D29" s="452"/>
      <c r="E29" s="208"/>
      <c r="F29" s="452"/>
      <c r="G29" s="452"/>
      <c r="H29" s="452"/>
      <c r="I29" s="476"/>
      <c r="J29" s="453">
        <f t="shared" si="0"/>
        <v>0</v>
      </c>
      <c r="K29" s="454"/>
      <c r="L29" s="455"/>
      <c r="M29" s="455"/>
      <c r="N29" s="519"/>
      <c r="S29" s="10"/>
    </row>
    <row r="30" spans="2:19" ht="15" customHeight="1">
      <c r="B30" s="451"/>
      <c r="C30" s="471"/>
      <c r="D30" s="452"/>
      <c r="E30" s="208"/>
      <c r="F30" s="452"/>
      <c r="G30" s="452"/>
      <c r="H30" s="452"/>
      <c r="I30" s="476"/>
      <c r="J30" s="453">
        <f t="shared" si="0"/>
        <v>0</v>
      </c>
      <c r="K30" s="454"/>
      <c r="L30" s="455"/>
      <c r="M30" s="455"/>
      <c r="N30" s="519"/>
      <c r="S30" s="10"/>
    </row>
    <row r="31" spans="2:19" ht="15" customHeight="1">
      <c r="B31" s="451"/>
      <c r="C31" s="471"/>
      <c r="D31" s="452"/>
      <c r="E31" s="208"/>
      <c r="F31" s="452"/>
      <c r="G31" s="452"/>
      <c r="H31" s="452"/>
      <c r="I31" s="476"/>
      <c r="J31" s="453">
        <f t="shared" si="0"/>
        <v>0</v>
      </c>
      <c r="K31" s="454"/>
      <c r="L31" s="455"/>
      <c r="M31" s="455"/>
      <c r="N31" s="519"/>
      <c r="S31" s="10"/>
    </row>
    <row r="32" spans="2:19" ht="15" customHeight="1">
      <c r="B32" s="451"/>
      <c r="C32" s="471"/>
      <c r="D32" s="452"/>
      <c r="E32" s="208"/>
      <c r="F32" s="452"/>
      <c r="G32" s="452"/>
      <c r="H32" s="452"/>
      <c r="I32" s="476"/>
      <c r="J32" s="453">
        <f t="shared" si="0"/>
        <v>0</v>
      </c>
      <c r="K32" s="454"/>
      <c r="L32" s="455"/>
      <c r="M32" s="455"/>
      <c r="N32" s="519"/>
      <c r="S32" s="10"/>
    </row>
    <row r="33" spans="2:19" ht="15" customHeight="1">
      <c r="B33" s="451"/>
      <c r="C33" s="471"/>
      <c r="D33" s="452"/>
      <c r="E33" s="208"/>
      <c r="F33" s="452"/>
      <c r="G33" s="452"/>
      <c r="H33" s="452"/>
      <c r="I33" s="476"/>
      <c r="J33" s="453">
        <f t="shared" si="0"/>
        <v>0</v>
      </c>
      <c r="K33" s="454"/>
      <c r="L33" s="455"/>
      <c r="M33" s="455"/>
      <c r="N33" s="519"/>
      <c r="S33" s="10"/>
    </row>
    <row r="34" spans="2:19" ht="15" customHeight="1">
      <c r="B34" s="451"/>
      <c r="C34" s="471"/>
      <c r="D34" s="452"/>
      <c r="E34" s="208"/>
      <c r="F34" s="452"/>
      <c r="G34" s="452"/>
      <c r="H34" s="452"/>
      <c r="I34" s="476"/>
      <c r="J34" s="453">
        <f t="shared" si="0"/>
        <v>0</v>
      </c>
      <c r="K34" s="454"/>
      <c r="L34" s="455"/>
      <c r="M34" s="455"/>
      <c r="N34" s="519"/>
      <c r="S34" s="10"/>
    </row>
    <row r="35" spans="2:19" ht="15" customHeight="1">
      <c r="B35" s="451"/>
      <c r="C35" s="471"/>
      <c r="D35" s="452"/>
      <c r="E35" s="208"/>
      <c r="F35" s="452"/>
      <c r="G35" s="452"/>
      <c r="H35" s="452"/>
      <c r="I35" s="476"/>
      <c r="J35" s="453">
        <f t="shared" si="0"/>
        <v>0</v>
      </c>
      <c r="K35" s="454"/>
      <c r="L35" s="455"/>
      <c r="M35" s="455"/>
      <c r="N35" s="519"/>
      <c r="S35" s="10"/>
    </row>
    <row r="36" spans="2:19" ht="15" customHeight="1">
      <c r="B36" s="451"/>
      <c r="C36" s="471"/>
      <c r="D36" s="452"/>
      <c r="E36" s="208"/>
      <c r="F36" s="452"/>
      <c r="G36" s="452"/>
      <c r="H36" s="452"/>
      <c r="I36" s="476"/>
      <c r="J36" s="453">
        <f t="shared" si="0"/>
        <v>0</v>
      </c>
      <c r="K36" s="454"/>
      <c r="L36" s="455"/>
      <c r="M36" s="455"/>
      <c r="N36" s="519"/>
      <c r="S36" s="10"/>
    </row>
    <row r="37" spans="2:19" ht="15" customHeight="1">
      <c r="B37" s="451"/>
      <c r="C37" s="471"/>
      <c r="D37" s="452"/>
      <c r="E37" s="208"/>
      <c r="F37" s="452"/>
      <c r="G37" s="452"/>
      <c r="H37" s="452"/>
      <c r="I37" s="476"/>
      <c r="J37" s="453">
        <f t="shared" si="0"/>
        <v>0</v>
      </c>
      <c r="K37" s="454"/>
      <c r="L37" s="455"/>
      <c r="M37" s="455"/>
      <c r="N37" s="519"/>
      <c r="S37" s="10"/>
    </row>
    <row r="38" spans="2:19" ht="15" customHeight="1">
      <c r="B38" s="451"/>
      <c r="C38" s="471"/>
      <c r="D38" s="452"/>
      <c r="E38" s="208"/>
      <c r="F38" s="452"/>
      <c r="G38" s="452"/>
      <c r="H38" s="452"/>
      <c r="I38" s="476"/>
      <c r="J38" s="453">
        <f t="shared" si="0"/>
        <v>0</v>
      </c>
      <c r="K38" s="454"/>
      <c r="L38" s="455"/>
      <c r="M38" s="455"/>
      <c r="N38" s="519"/>
      <c r="S38" s="10"/>
    </row>
    <row r="39" spans="2:19" ht="15" customHeight="1">
      <c r="B39" s="451"/>
      <c r="C39" s="471"/>
      <c r="D39" s="452"/>
      <c r="E39" s="208"/>
      <c r="F39" s="452"/>
      <c r="G39" s="452"/>
      <c r="H39" s="452"/>
      <c r="I39" s="476"/>
      <c r="J39" s="453">
        <f t="shared" si="0"/>
        <v>0</v>
      </c>
      <c r="K39" s="454"/>
      <c r="L39" s="455"/>
      <c r="M39" s="455"/>
      <c r="N39" s="519"/>
      <c r="S39" s="10"/>
    </row>
    <row r="40" spans="2:19" ht="15" customHeight="1">
      <c r="B40" s="451"/>
      <c r="C40" s="471"/>
      <c r="D40" s="452"/>
      <c r="E40" s="208"/>
      <c r="F40" s="452"/>
      <c r="G40" s="452"/>
      <c r="H40" s="452"/>
      <c r="I40" s="476"/>
      <c r="J40" s="453">
        <f t="shared" si="0"/>
        <v>0</v>
      </c>
      <c r="K40" s="454"/>
      <c r="L40" s="455"/>
      <c r="M40" s="455"/>
      <c r="N40" s="519"/>
      <c r="S40" s="10"/>
    </row>
    <row r="41" spans="2:19" ht="15" customHeight="1">
      <c r="B41" s="451"/>
      <c r="C41" s="471"/>
      <c r="D41" s="452"/>
      <c r="E41" s="208"/>
      <c r="F41" s="452"/>
      <c r="G41" s="452"/>
      <c r="H41" s="452"/>
      <c r="I41" s="476"/>
      <c r="J41" s="453">
        <f t="shared" si="0"/>
        <v>0</v>
      </c>
      <c r="K41" s="454"/>
      <c r="L41" s="455"/>
      <c r="M41" s="455"/>
      <c r="N41" s="519"/>
      <c r="S41" s="10"/>
    </row>
    <row r="42" spans="2:19" ht="15" customHeight="1">
      <c r="B42" s="451"/>
      <c r="C42" s="471"/>
      <c r="D42" s="452"/>
      <c r="E42" s="208"/>
      <c r="F42" s="452"/>
      <c r="G42" s="452"/>
      <c r="H42" s="452"/>
      <c r="I42" s="476"/>
      <c r="J42" s="453">
        <f t="shared" si="0"/>
        <v>0</v>
      </c>
      <c r="K42" s="454"/>
      <c r="L42" s="455"/>
      <c r="M42" s="455"/>
      <c r="N42" s="519"/>
      <c r="S42" s="10"/>
    </row>
    <row r="43" spans="2:19" ht="15" customHeight="1">
      <c r="B43" s="451"/>
      <c r="C43" s="471"/>
      <c r="D43" s="452"/>
      <c r="E43" s="208"/>
      <c r="F43" s="452"/>
      <c r="G43" s="452"/>
      <c r="H43" s="452"/>
      <c r="I43" s="476"/>
      <c r="J43" s="453">
        <f t="shared" si="0"/>
        <v>0</v>
      </c>
      <c r="K43" s="454"/>
      <c r="L43" s="455"/>
      <c r="M43" s="455"/>
      <c r="N43" s="519"/>
      <c r="S43" s="10"/>
    </row>
    <row r="44" spans="2:19" ht="15" customHeight="1">
      <c r="B44" s="451"/>
      <c r="C44" s="471"/>
      <c r="D44" s="452"/>
      <c r="E44" s="208"/>
      <c r="F44" s="452"/>
      <c r="G44" s="452"/>
      <c r="H44" s="452"/>
      <c r="I44" s="476"/>
      <c r="J44" s="453">
        <f t="shared" si="0"/>
        <v>0</v>
      </c>
      <c r="K44" s="454"/>
      <c r="L44" s="455"/>
      <c r="M44" s="455"/>
      <c r="N44" s="519"/>
      <c r="S44" s="10"/>
    </row>
    <row r="45" spans="2:19" ht="15" customHeight="1">
      <c r="B45" s="451"/>
      <c r="C45" s="471"/>
      <c r="D45" s="452"/>
      <c r="E45" s="208"/>
      <c r="F45" s="452"/>
      <c r="G45" s="452"/>
      <c r="H45" s="452"/>
      <c r="I45" s="476"/>
      <c r="J45" s="453">
        <f t="shared" si="0"/>
        <v>0</v>
      </c>
      <c r="K45" s="454"/>
      <c r="L45" s="455"/>
      <c r="M45" s="455"/>
      <c r="N45" s="519"/>
      <c r="S45" s="10"/>
    </row>
    <row r="46" spans="2:19" ht="15" customHeight="1">
      <c r="B46" s="451"/>
      <c r="C46" s="471"/>
      <c r="D46" s="452"/>
      <c r="E46" s="208"/>
      <c r="F46" s="452"/>
      <c r="G46" s="452"/>
      <c r="H46" s="452"/>
      <c r="I46" s="476"/>
      <c r="J46" s="453">
        <f t="shared" si="0"/>
        <v>0</v>
      </c>
      <c r="K46" s="454"/>
      <c r="L46" s="455"/>
      <c r="M46" s="455"/>
      <c r="N46" s="519"/>
      <c r="S46" s="10"/>
    </row>
    <row r="47" spans="2:19" ht="15" customHeight="1">
      <c r="B47" s="451"/>
      <c r="C47" s="471"/>
      <c r="D47" s="452"/>
      <c r="E47" s="208"/>
      <c r="F47" s="452"/>
      <c r="G47" s="452"/>
      <c r="H47" s="452"/>
      <c r="I47" s="476"/>
      <c r="J47" s="453">
        <f t="shared" si="0"/>
        <v>0</v>
      </c>
      <c r="K47" s="454"/>
      <c r="L47" s="455"/>
      <c r="M47" s="455"/>
      <c r="N47" s="519"/>
      <c r="S47" s="10"/>
    </row>
    <row r="48" spans="2:19" ht="15" customHeight="1">
      <c r="B48" s="451"/>
      <c r="C48" s="471"/>
      <c r="D48" s="452"/>
      <c r="E48" s="208"/>
      <c r="F48" s="452"/>
      <c r="G48" s="452"/>
      <c r="H48" s="452"/>
      <c r="I48" s="476"/>
      <c r="J48" s="453">
        <f t="shared" si="0"/>
        <v>0</v>
      </c>
      <c r="K48" s="454"/>
      <c r="L48" s="455"/>
      <c r="M48" s="455"/>
      <c r="N48" s="519"/>
      <c r="S48" s="10"/>
    </row>
    <row r="49" spans="2:19" ht="15" customHeight="1">
      <c r="B49" s="451"/>
      <c r="C49" s="471"/>
      <c r="D49" s="452"/>
      <c r="E49" s="208"/>
      <c r="F49" s="452"/>
      <c r="G49" s="452"/>
      <c r="H49" s="452"/>
      <c r="I49" s="476"/>
      <c r="J49" s="453">
        <f t="shared" si="0"/>
        <v>0</v>
      </c>
      <c r="K49" s="454"/>
      <c r="L49" s="455"/>
      <c r="M49" s="455"/>
      <c r="N49" s="519"/>
      <c r="S49" s="10"/>
    </row>
    <row r="50" spans="2:19" ht="15" customHeight="1">
      <c r="B50" s="451"/>
      <c r="C50" s="471"/>
      <c r="D50" s="452"/>
      <c r="E50" s="208"/>
      <c r="F50" s="452"/>
      <c r="G50" s="452"/>
      <c r="H50" s="452"/>
      <c r="I50" s="476"/>
      <c r="J50" s="453">
        <f t="shared" si="0"/>
        <v>0</v>
      </c>
      <c r="K50" s="454"/>
      <c r="L50" s="455"/>
      <c r="M50" s="455"/>
      <c r="N50" s="519"/>
      <c r="S50" s="10"/>
    </row>
    <row r="51" spans="2:19" ht="15" customHeight="1">
      <c r="B51" s="451"/>
      <c r="C51" s="471"/>
      <c r="D51" s="452"/>
      <c r="E51" s="208"/>
      <c r="F51" s="452"/>
      <c r="G51" s="452"/>
      <c r="H51" s="452"/>
      <c r="I51" s="476"/>
      <c r="J51" s="453">
        <f t="shared" si="0"/>
        <v>0</v>
      </c>
      <c r="K51" s="454"/>
      <c r="L51" s="455"/>
      <c r="M51" s="455"/>
      <c r="N51" s="519"/>
      <c r="S51" s="10"/>
    </row>
    <row r="52" spans="2:19" ht="15" customHeight="1">
      <c r="B52" s="451"/>
      <c r="C52" s="471"/>
      <c r="D52" s="452"/>
      <c r="E52" s="208"/>
      <c r="F52" s="452"/>
      <c r="G52" s="452"/>
      <c r="H52" s="452"/>
      <c r="I52" s="476"/>
      <c r="J52" s="453">
        <f t="shared" si="0"/>
        <v>0</v>
      </c>
      <c r="K52" s="454"/>
      <c r="L52" s="455"/>
      <c r="M52" s="455"/>
      <c r="N52" s="519"/>
      <c r="S52" s="10"/>
    </row>
    <row r="53" spans="2:19" ht="15" customHeight="1">
      <c r="B53" s="451"/>
      <c r="C53" s="471"/>
      <c r="D53" s="452"/>
      <c r="E53" s="208"/>
      <c r="F53" s="452"/>
      <c r="G53" s="452"/>
      <c r="H53" s="452"/>
      <c r="I53" s="476"/>
      <c r="J53" s="453">
        <f t="shared" si="0"/>
        <v>0</v>
      </c>
      <c r="K53" s="454"/>
      <c r="L53" s="455"/>
      <c r="M53" s="455"/>
      <c r="N53" s="519"/>
      <c r="S53" s="10"/>
    </row>
    <row r="54" spans="2:19" ht="15" customHeight="1">
      <c r="B54" s="451"/>
      <c r="C54" s="471"/>
      <c r="D54" s="452"/>
      <c r="E54" s="208"/>
      <c r="F54" s="452"/>
      <c r="G54" s="452"/>
      <c r="H54" s="452"/>
      <c r="I54" s="476"/>
      <c r="J54" s="453">
        <f t="shared" si="0"/>
        <v>0</v>
      </c>
      <c r="K54" s="454"/>
      <c r="L54" s="455"/>
      <c r="M54" s="455"/>
      <c r="N54" s="519"/>
      <c r="S54" s="10"/>
    </row>
    <row r="55" spans="2:19" ht="15" customHeight="1">
      <c r="B55" s="451"/>
      <c r="C55" s="471"/>
      <c r="D55" s="452"/>
      <c r="E55" s="208"/>
      <c r="F55" s="452"/>
      <c r="G55" s="452"/>
      <c r="H55" s="452"/>
      <c r="I55" s="476"/>
      <c r="J55" s="453">
        <f t="shared" si="0"/>
        <v>0</v>
      </c>
      <c r="K55" s="454"/>
      <c r="L55" s="455"/>
      <c r="M55" s="455"/>
      <c r="N55" s="519"/>
      <c r="S55" s="10"/>
    </row>
    <row r="56" spans="2:19" ht="15" customHeight="1">
      <c r="B56" s="451"/>
      <c r="C56" s="471"/>
      <c r="D56" s="452"/>
      <c r="E56" s="208"/>
      <c r="F56" s="452"/>
      <c r="G56" s="452"/>
      <c r="H56" s="452"/>
      <c r="I56" s="476"/>
      <c r="J56" s="453">
        <f t="shared" si="0"/>
        <v>0</v>
      </c>
      <c r="K56" s="454"/>
      <c r="L56" s="455"/>
      <c r="M56" s="455"/>
      <c r="N56" s="519"/>
      <c r="S56" s="10"/>
    </row>
    <row r="57" spans="2:19" ht="15" customHeight="1">
      <c r="B57" s="451"/>
      <c r="C57" s="471"/>
      <c r="D57" s="452"/>
      <c r="E57" s="208"/>
      <c r="F57" s="452"/>
      <c r="G57" s="452"/>
      <c r="H57" s="452"/>
      <c r="I57" s="476"/>
      <c r="J57" s="453">
        <f t="shared" si="0"/>
        <v>0</v>
      </c>
      <c r="K57" s="454"/>
      <c r="L57" s="455"/>
      <c r="M57" s="455"/>
      <c r="N57" s="519"/>
      <c r="S57" s="10"/>
    </row>
    <row r="58" spans="2:19" ht="15" customHeight="1">
      <c r="B58" s="451"/>
      <c r="C58" s="471"/>
      <c r="D58" s="452"/>
      <c r="E58" s="208"/>
      <c r="F58" s="452"/>
      <c r="G58" s="452"/>
      <c r="H58" s="452"/>
      <c r="I58" s="476"/>
      <c r="J58" s="453">
        <f t="shared" si="0"/>
        <v>0</v>
      </c>
      <c r="K58" s="454"/>
      <c r="L58" s="455"/>
      <c r="M58" s="455"/>
      <c r="N58" s="519"/>
      <c r="S58" s="10"/>
    </row>
    <row r="59" spans="2:19" ht="15" customHeight="1">
      <c r="B59" s="451"/>
      <c r="C59" s="471"/>
      <c r="D59" s="452"/>
      <c r="E59" s="208"/>
      <c r="F59" s="452"/>
      <c r="G59" s="452"/>
      <c r="H59" s="452"/>
      <c r="I59" s="476"/>
      <c r="J59" s="453">
        <f t="shared" si="0"/>
        <v>0</v>
      </c>
      <c r="K59" s="454"/>
      <c r="L59" s="455"/>
      <c r="M59" s="455"/>
      <c r="N59" s="519"/>
      <c r="S59" s="10"/>
    </row>
    <row r="60" spans="2:19" ht="15" customHeight="1">
      <c r="B60" s="451"/>
      <c r="C60" s="471"/>
      <c r="D60" s="452"/>
      <c r="E60" s="208"/>
      <c r="F60" s="452"/>
      <c r="G60" s="452"/>
      <c r="H60" s="452"/>
      <c r="I60" s="476"/>
      <c r="J60" s="453">
        <f t="shared" si="0"/>
        <v>0</v>
      </c>
      <c r="K60" s="454"/>
      <c r="L60" s="455"/>
      <c r="M60" s="455"/>
      <c r="N60" s="519"/>
      <c r="S60" s="10"/>
    </row>
    <row r="61" spans="2:19" ht="15" customHeight="1">
      <c r="B61" s="451"/>
      <c r="C61" s="471"/>
      <c r="D61" s="452"/>
      <c r="E61" s="208"/>
      <c r="F61" s="452"/>
      <c r="G61" s="452"/>
      <c r="H61" s="452"/>
      <c r="I61" s="476"/>
      <c r="J61" s="453">
        <f t="shared" si="0"/>
        <v>0</v>
      </c>
      <c r="K61" s="454"/>
      <c r="L61" s="455"/>
      <c r="M61" s="455"/>
      <c r="N61" s="519"/>
      <c r="S61" s="10"/>
    </row>
    <row r="62" spans="2:19" ht="15" customHeight="1">
      <c r="B62" s="451"/>
      <c r="C62" s="471"/>
      <c r="D62" s="452"/>
      <c r="E62" s="208"/>
      <c r="F62" s="452"/>
      <c r="G62" s="452"/>
      <c r="H62" s="452"/>
      <c r="I62" s="476"/>
      <c r="J62" s="453">
        <f t="shared" si="0"/>
        <v>0</v>
      </c>
      <c r="K62" s="454"/>
      <c r="L62" s="455"/>
      <c r="M62" s="455"/>
      <c r="N62" s="519"/>
      <c r="S62" s="10"/>
    </row>
    <row r="63" spans="2:19" ht="15" customHeight="1">
      <c r="B63" s="451"/>
      <c r="C63" s="471"/>
      <c r="D63" s="452"/>
      <c r="E63" s="208"/>
      <c r="F63" s="452"/>
      <c r="G63" s="452"/>
      <c r="H63" s="452"/>
      <c r="I63" s="476"/>
      <c r="J63" s="453">
        <f t="shared" si="0"/>
        <v>0</v>
      </c>
      <c r="K63" s="454"/>
      <c r="L63" s="455"/>
      <c r="M63" s="455"/>
      <c r="N63" s="519"/>
      <c r="S63" s="10"/>
    </row>
    <row r="64" spans="2:19" ht="15" customHeight="1">
      <c r="B64" s="451"/>
      <c r="C64" s="471"/>
      <c r="D64" s="452"/>
      <c r="E64" s="208"/>
      <c r="F64" s="452"/>
      <c r="G64" s="452"/>
      <c r="H64" s="452"/>
      <c r="I64" s="476"/>
      <c r="J64" s="453">
        <f t="shared" si="0"/>
        <v>0</v>
      </c>
      <c r="K64" s="454"/>
      <c r="L64" s="455"/>
      <c r="M64" s="455"/>
      <c r="N64" s="519"/>
      <c r="S64" s="10"/>
    </row>
    <row r="65" spans="2:19" ht="15" customHeight="1">
      <c r="B65" s="451"/>
      <c r="C65" s="471"/>
      <c r="D65" s="452"/>
      <c r="E65" s="208"/>
      <c r="F65" s="452"/>
      <c r="G65" s="452"/>
      <c r="H65" s="452"/>
      <c r="I65" s="476"/>
      <c r="J65" s="453">
        <f t="shared" si="0"/>
        <v>0</v>
      </c>
      <c r="K65" s="454"/>
      <c r="L65" s="455"/>
      <c r="M65" s="455"/>
      <c r="N65" s="519"/>
      <c r="S65" s="10"/>
    </row>
    <row r="66" spans="2:19" ht="15" customHeight="1">
      <c r="B66" s="451"/>
      <c r="C66" s="471"/>
      <c r="D66" s="452"/>
      <c r="E66" s="208"/>
      <c r="F66" s="452"/>
      <c r="G66" s="452"/>
      <c r="H66" s="452"/>
      <c r="I66" s="476"/>
      <c r="J66" s="453">
        <f t="shared" si="0"/>
        <v>0</v>
      </c>
      <c r="K66" s="454"/>
      <c r="L66" s="455"/>
      <c r="M66" s="455"/>
      <c r="N66" s="519"/>
      <c r="S66" s="10"/>
    </row>
    <row r="67" spans="2:19" ht="15" customHeight="1">
      <c r="B67" s="451"/>
      <c r="C67" s="471"/>
      <c r="D67" s="452"/>
      <c r="E67" s="208"/>
      <c r="F67" s="452"/>
      <c r="G67" s="452"/>
      <c r="H67" s="452"/>
      <c r="I67" s="476"/>
      <c r="J67" s="453">
        <f t="shared" si="0"/>
        <v>0</v>
      </c>
      <c r="K67" s="454"/>
      <c r="L67" s="455"/>
      <c r="M67" s="455"/>
      <c r="N67" s="519"/>
      <c r="S67" s="10"/>
    </row>
    <row r="68" spans="2:19" ht="15" customHeight="1">
      <c r="B68" s="451"/>
      <c r="C68" s="471"/>
      <c r="D68" s="452"/>
      <c r="E68" s="208"/>
      <c r="F68" s="452"/>
      <c r="G68" s="452"/>
      <c r="H68" s="452"/>
      <c r="I68" s="476"/>
      <c r="J68" s="453">
        <f t="shared" si="0"/>
        <v>0</v>
      </c>
      <c r="K68" s="454"/>
      <c r="L68" s="455"/>
      <c r="M68" s="455"/>
      <c r="N68" s="519"/>
      <c r="S68" s="10"/>
    </row>
    <row r="69" spans="2:19" ht="15" customHeight="1">
      <c r="B69" s="451"/>
      <c r="C69" s="471"/>
      <c r="D69" s="452"/>
      <c r="E69" s="208"/>
      <c r="F69" s="452"/>
      <c r="G69" s="452"/>
      <c r="H69" s="452"/>
      <c r="I69" s="476"/>
      <c r="J69" s="453">
        <f t="shared" si="0"/>
        <v>0</v>
      </c>
      <c r="K69" s="454"/>
      <c r="L69" s="455"/>
      <c r="M69" s="455"/>
      <c r="N69" s="519"/>
      <c r="S69" s="10"/>
    </row>
    <row r="70" spans="2:19" ht="15" customHeight="1">
      <c r="B70" s="451"/>
      <c r="C70" s="471"/>
      <c r="D70" s="452"/>
      <c r="E70" s="208"/>
      <c r="F70" s="452"/>
      <c r="G70" s="452"/>
      <c r="H70" s="452"/>
      <c r="I70" s="476"/>
      <c r="J70" s="453">
        <f t="shared" si="0"/>
        <v>0</v>
      </c>
      <c r="K70" s="454"/>
      <c r="L70" s="455"/>
      <c r="M70" s="455"/>
      <c r="N70" s="519"/>
      <c r="S70" s="10"/>
    </row>
    <row r="71" spans="2:19" ht="15" customHeight="1">
      <c r="B71" s="451"/>
      <c r="C71" s="471"/>
      <c r="D71" s="452"/>
      <c r="E71" s="208"/>
      <c r="F71" s="452"/>
      <c r="G71" s="452"/>
      <c r="H71" s="452"/>
      <c r="I71" s="476"/>
      <c r="J71" s="453">
        <f t="shared" si="0"/>
        <v>0</v>
      </c>
      <c r="K71" s="454"/>
      <c r="L71" s="455"/>
      <c r="M71" s="455"/>
      <c r="N71" s="519"/>
      <c r="S71" s="10"/>
    </row>
    <row r="72" spans="2:19" ht="15" customHeight="1">
      <c r="B72" s="451"/>
      <c r="C72" s="471"/>
      <c r="D72" s="452"/>
      <c r="E72" s="208"/>
      <c r="F72" s="452"/>
      <c r="G72" s="452"/>
      <c r="H72" s="452"/>
      <c r="I72" s="476"/>
      <c r="J72" s="453">
        <f t="shared" si="0"/>
        <v>0</v>
      </c>
      <c r="K72" s="454"/>
      <c r="L72" s="455"/>
      <c r="M72" s="455"/>
      <c r="N72" s="519"/>
      <c r="S72" s="10"/>
    </row>
    <row r="73" spans="2:19" ht="15" customHeight="1">
      <c r="B73" s="451"/>
      <c r="C73" s="471"/>
      <c r="D73" s="452"/>
      <c r="E73" s="208"/>
      <c r="F73" s="452"/>
      <c r="G73" s="452"/>
      <c r="H73" s="452"/>
      <c r="I73" s="476"/>
      <c r="J73" s="453">
        <f t="shared" si="0"/>
        <v>0</v>
      </c>
      <c r="K73" s="454"/>
      <c r="L73" s="455"/>
      <c r="M73" s="455"/>
      <c r="N73" s="519"/>
      <c r="S73" s="10"/>
    </row>
    <row r="74" spans="2:19" ht="15" customHeight="1">
      <c r="B74" s="451"/>
      <c r="C74" s="471"/>
      <c r="D74" s="452"/>
      <c r="E74" s="208"/>
      <c r="F74" s="452"/>
      <c r="G74" s="452"/>
      <c r="H74" s="452"/>
      <c r="I74" s="476"/>
      <c r="J74" s="453">
        <f t="shared" si="0"/>
        <v>0</v>
      </c>
      <c r="K74" s="454"/>
      <c r="L74" s="455"/>
      <c r="M74" s="455"/>
      <c r="N74" s="519"/>
      <c r="S74" s="10"/>
    </row>
    <row r="75" spans="2:19" ht="15" customHeight="1">
      <c r="B75" s="451"/>
      <c r="C75" s="471"/>
      <c r="D75" s="452"/>
      <c r="E75" s="208"/>
      <c r="F75" s="452"/>
      <c r="G75" s="452"/>
      <c r="H75" s="452"/>
      <c r="I75" s="476"/>
      <c r="J75" s="453">
        <f t="shared" si="0"/>
        <v>0</v>
      </c>
      <c r="K75" s="454"/>
      <c r="L75" s="455"/>
      <c r="M75" s="455"/>
      <c r="N75" s="519"/>
      <c r="S75" s="10"/>
    </row>
    <row r="76" spans="2:19" ht="15" customHeight="1">
      <c r="B76" s="451"/>
      <c r="C76" s="471"/>
      <c r="D76" s="452"/>
      <c r="E76" s="208"/>
      <c r="F76" s="452"/>
      <c r="G76" s="452"/>
      <c r="H76" s="452"/>
      <c r="I76" s="476"/>
      <c r="J76" s="453">
        <f t="shared" si="0"/>
        <v>0</v>
      </c>
      <c r="K76" s="454"/>
      <c r="L76" s="455"/>
      <c r="M76" s="455"/>
      <c r="N76" s="519"/>
      <c r="S76" s="10"/>
    </row>
    <row r="77" spans="2:19" ht="15" customHeight="1">
      <c r="B77" s="451"/>
      <c r="C77" s="471"/>
      <c r="D77" s="452"/>
      <c r="E77" s="208"/>
      <c r="F77" s="452"/>
      <c r="G77" s="452"/>
      <c r="H77" s="452"/>
      <c r="I77" s="476"/>
      <c r="J77" s="453">
        <f t="shared" si="0"/>
        <v>0</v>
      </c>
      <c r="K77" s="454"/>
      <c r="L77" s="455"/>
      <c r="M77" s="455"/>
      <c r="N77" s="519"/>
      <c r="S77" s="10"/>
    </row>
    <row r="78" spans="2:19" ht="15" customHeight="1">
      <c r="B78" s="451"/>
      <c r="C78" s="471"/>
      <c r="D78" s="452"/>
      <c r="E78" s="208"/>
      <c r="F78" s="452"/>
      <c r="G78" s="452"/>
      <c r="H78" s="452"/>
      <c r="I78" s="476"/>
      <c r="J78" s="453">
        <f t="shared" si="0"/>
        <v>0</v>
      </c>
      <c r="K78" s="454"/>
      <c r="L78" s="455"/>
      <c r="M78" s="455"/>
      <c r="N78" s="519"/>
      <c r="S78" s="10"/>
    </row>
    <row r="79" spans="2:19" ht="15" customHeight="1">
      <c r="B79" s="451"/>
      <c r="C79" s="471"/>
      <c r="D79" s="452"/>
      <c r="E79" s="208"/>
      <c r="F79" s="452"/>
      <c r="G79" s="452"/>
      <c r="H79" s="452"/>
      <c r="I79" s="476"/>
      <c r="J79" s="453">
        <f t="shared" si="0"/>
        <v>0</v>
      </c>
      <c r="K79" s="454"/>
      <c r="L79" s="455"/>
      <c r="M79" s="455"/>
      <c r="N79" s="519"/>
      <c r="S79" s="10"/>
    </row>
    <row r="80" spans="2:19" ht="15" customHeight="1">
      <c r="B80" s="451"/>
      <c r="C80" s="471"/>
      <c r="D80" s="452"/>
      <c r="E80" s="208"/>
      <c r="F80" s="452"/>
      <c r="G80" s="452"/>
      <c r="H80" s="452"/>
      <c r="I80" s="476"/>
      <c r="J80" s="453">
        <f t="shared" si="0"/>
        <v>0</v>
      </c>
      <c r="K80" s="454"/>
      <c r="L80" s="455"/>
      <c r="M80" s="455"/>
      <c r="N80" s="519"/>
      <c r="S80" s="10"/>
    </row>
    <row r="81" spans="2:19" ht="15" customHeight="1">
      <c r="B81" s="451"/>
      <c r="C81" s="471"/>
      <c r="D81" s="452"/>
      <c r="E81" s="208"/>
      <c r="F81" s="452"/>
      <c r="G81" s="452"/>
      <c r="H81" s="452"/>
      <c r="I81" s="476"/>
      <c r="J81" s="453">
        <f t="shared" si="0"/>
        <v>0</v>
      </c>
      <c r="K81" s="454"/>
      <c r="L81" s="455"/>
      <c r="M81" s="455"/>
      <c r="N81" s="519"/>
      <c r="S81" s="10"/>
    </row>
    <row r="82" spans="2:19" ht="15" customHeight="1">
      <c r="B82" s="451"/>
      <c r="C82" s="471"/>
      <c r="D82" s="452"/>
      <c r="E82" s="208"/>
      <c r="F82" s="452"/>
      <c r="G82" s="452"/>
      <c r="H82" s="452"/>
      <c r="I82" s="476"/>
      <c r="J82" s="453">
        <f t="shared" si="0"/>
        <v>0</v>
      </c>
      <c r="K82" s="454"/>
      <c r="L82" s="455"/>
      <c r="M82" s="455"/>
      <c r="N82" s="519"/>
      <c r="S82" s="10"/>
    </row>
    <row r="83" spans="2:19" ht="15" customHeight="1">
      <c r="B83" s="451"/>
      <c r="C83" s="471"/>
      <c r="D83" s="452"/>
      <c r="E83" s="208"/>
      <c r="F83" s="452"/>
      <c r="G83" s="452"/>
      <c r="H83" s="452"/>
      <c r="I83" s="476"/>
      <c r="J83" s="453">
        <f t="shared" si="0"/>
        <v>0</v>
      </c>
      <c r="K83" s="454"/>
      <c r="L83" s="455"/>
      <c r="M83" s="455"/>
      <c r="N83" s="519"/>
      <c r="S83" s="10"/>
    </row>
    <row r="84" spans="2:19" ht="15" customHeight="1">
      <c r="B84" s="451"/>
      <c r="C84" s="471"/>
      <c r="D84" s="452"/>
      <c r="E84" s="208"/>
      <c r="F84" s="452"/>
      <c r="G84" s="452"/>
      <c r="H84" s="452"/>
      <c r="I84" s="476"/>
      <c r="J84" s="453">
        <f t="shared" si="0"/>
        <v>0</v>
      </c>
      <c r="K84" s="454"/>
      <c r="L84" s="455"/>
      <c r="M84" s="455"/>
      <c r="N84" s="519"/>
      <c r="S84" s="10"/>
    </row>
    <row r="85" spans="2:19" ht="15" customHeight="1">
      <c r="B85" s="451"/>
      <c r="C85" s="471"/>
      <c r="D85" s="452"/>
      <c r="E85" s="208"/>
      <c r="F85" s="452"/>
      <c r="G85" s="452"/>
      <c r="H85" s="452"/>
      <c r="I85" s="476"/>
      <c r="J85" s="453">
        <f t="shared" si="0"/>
        <v>0</v>
      </c>
      <c r="K85" s="454"/>
      <c r="L85" s="455"/>
      <c r="M85" s="455"/>
      <c r="N85" s="519"/>
      <c r="S85" s="10"/>
    </row>
    <row r="86" spans="2:19" ht="15" customHeight="1">
      <c r="B86" s="451"/>
      <c r="C86" s="471"/>
      <c r="D86" s="452"/>
      <c r="E86" s="208"/>
      <c r="F86" s="452"/>
      <c r="G86" s="452"/>
      <c r="H86" s="452"/>
      <c r="I86" s="476"/>
      <c r="J86" s="453">
        <f t="shared" si="0"/>
        <v>0</v>
      </c>
      <c r="K86" s="454"/>
      <c r="L86" s="455"/>
      <c r="M86" s="455"/>
      <c r="N86" s="519"/>
      <c r="S86" s="10"/>
    </row>
    <row r="87" spans="2:19" ht="15" customHeight="1">
      <c r="B87" s="451"/>
      <c r="C87" s="471"/>
      <c r="D87" s="452"/>
      <c r="E87" s="208"/>
      <c r="F87" s="452"/>
      <c r="G87" s="452"/>
      <c r="H87" s="452"/>
      <c r="I87" s="476"/>
      <c r="J87" s="453">
        <f t="shared" si="0"/>
        <v>0</v>
      </c>
      <c r="K87" s="454"/>
      <c r="L87" s="455"/>
      <c r="M87" s="455"/>
      <c r="N87" s="519"/>
      <c r="S87" s="10"/>
    </row>
    <row r="88" spans="2:19" ht="15" customHeight="1">
      <c r="B88" s="451"/>
      <c r="C88" s="471"/>
      <c r="D88" s="452"/>
      <c r="E88" s="208"/>
      <c r="F88" s="452"/>
      <c r="G88" s="452"/>
      <c r="H88" s="452"/>
      <c r="I88" s="476"/>
      <c r="J88" s="453">
        <f t="shared" si="0"/>
        <v>0</v>
      </c>
      <c r="K88" s="454"/>
      <c r="L88" s="455"/>
      <c r="M88" s="455"/>
      <c r="N88" s="519"/>
      <c r="S88" s="10"/>
    </row>
    <row r="89" spans="2:19" ht="15" customHeight="1">
      <c r="B89" s="451"/>
      <c r="C89" s="471"/>
      <c r="D89" s="452"/>
      <c r="E89" s="208"/>
      <c r="F89" s="452"/>
      <c r="G89" s="452"/>
      <c r="H89" s="452"/>
      <c r="I89" s="476"/>
      <c r="J89" s="453">
        <f t="shared" si="0"/>
        <v>0</v>
      </c>
      <c r="K89" s="454"/>
      <c r="L89" s="455"/>
      <c r="M89" s="455"/>
      <c r="N89" s="519"/>
      <c r="S89" s="10"/>
    </row>
    <row r="90" spans="2:19" ht="15" customHeight="1">
      <c r="B90" s="451"/>
      <c r="C90" s="471"/>
      <c r="D90" s="452"/>
      <c r="E90" s="208"/>
      <c r="F90" s="452"/>
      <c r="G90" s="452"/>
      <c r="H90" s="452"/>
      <c r="I90" s="476"/>
      <c r="J90" s="453">
        <f t="shared" si="0"/>
        <v>0</v>
      </c>
      <c r="K90" s="454"/>
      <c r="L90" s="455"/>
      <c r="M90" s="455"/>
      <c r="N90" s="519"/>
      <c r="S90" s="10"/>
    </row>
    <row r="91" spans="2:19" ht="15" customHeight="1">
      <c r="B91" s="451"/>
      <c r="C91" s="471"/>
      <c r="D91" s="452"/>
      <c r="E91" s="208"/>
      <c r="F91" s="452"/>
      <c r="G91" s="452"/>
      <c r="H91" s="452"/>
      <c r="I91" s="476"/>
      <c r="J91" s="453">
        <f t="shared" si="0"/>
        <v>0</v>
      </c>
      <c r="K91" s="454"/>
      <c r="L91" s="455"/>
      <c r="M91" s="455"/>
      <c r="N91" s="519"/>
      <c r="S91" s="10"/>
    </row>
    <row r="92" spans="2:19" ht="15" customHeight="1">
      <c r="B92" s="451"/>
      <c r="C92" s="471"/>
      <c r="D92" s="452"/>
      <c r="E92" s="208"/>
      <c r="F92" s="452"/>
      <c r="G92" s="452"/>
      <c r="H92" s="452"/>
      <c r="I92" s="476"/>
      <c r="J92" s="453">
        <f t="shared" si="0"/>
        <v>0</v>
      </c>
      <c r="K92" s="454"/>
      <c r="L92" s="455"/>
      <c r="M92" s="455"/>
      <c r="N92" s="519"/>
      <c r="S92" s="10"/>
    </row>
    <row r="93" spans="2:19" ht="15" customHeight="1">
      <c r="B93" s="451"/>
      <c r="C93" s="471"/>
      <c r="D93" s="452"/>
      <c r="E93" s="452"/>
      <c r="F93" s="452"/>
      <c r="G93" s="452"/>
      <c r="H93" s="452"/>
      <c r="I93" s="476"/>
      <c r="J93" s="453">
        <f t="shared" si="0"/>
        <v>0</v>
      </c>
      <c r="K93" s="454"/>
      <c r="L93" s="455"/>
      <c r="M93" s="455"/>
      <c r="N93" s="519"/>
      <c r="S93" s="10"/>
    </row>
    <row r="94" spans="2:19" ht="15" customHeight="1">
      <c r="B94" s="451"/>
      <c r="C94" s="471"/>
      <c r="D94" s="452"/>
      <c r="E94" s="452"/>
      <c r="F94" s="452"/>
      <c r="G94" s="452"/>
      <c r="H94" s="452"/>
      <c r="I94" s="476"/>
      <c r="J94" s="453">
        <f t="shared" si="0"/>
        <v>0</v>
      </c>
      <c r="K94" s="454"/>
      <c r="L94" s="455"/>
      <c r="M94" s="455"/>
      <c r="N94" s="519"/>
      <c r="S94" s="10"/>
    </row>
    <row r="95" spans="2:19" ht="15" customHeight="1">
      <c r="B95" s="451"/>
      <c r="C95" s="471"/>
      <c r="D95" s="452"/>
      <c r="E95" s="452"/>
      <c r="F95" s="452"/>
      <c r="G95" s="452"/>
      <c r="H95" s="452"/>
      <c r="I95" s="476"/>
      <c r="J95" s="453">
        <f t="shared" si="0"/>
        <v>0</v>
      </c>
      <c r="K95" s="454"/>
      <c r="L95" s="455"/>
      <c r="M95" s="455"/>
      <c r="N95" s="519"/>
      <c r="S95" s="10"/>
    </row>
    <row r="96" spans="2:19" ht="15" customHeight="1">
      <c r="B96" s="451"/>
      <c r="C96" s="471"/>
      <c r="D96" s="452"/>
      <c r="E96" s="452"/>
      <c r="F96" s="452"/>
      <c r="G96" s="452"/>
      <c r="H96" s="452"/>
      <c r="I96" s="476"/>
      <c r="J96" s="453">
        <f t="shared" si="0"/>
        <v>0</v>
      </c>
      <c r="K96" s="454"/>
      <c r="L96" s="455"/>
      <c r="M96" s="455"/>
      <c r="N96" s="519"/>
      <c r="S96" s="10"/>
    </row>
    <row r="97" spans="2:19" ht="15" customHeight="1">
      <c r="B97" s="451"/>
      <c r="C97" s="471"/>
      <c r="D97" s="452"/>
      <c r="E97" s="452"/>
      <c r="F97" s="452"/>
      <c r="G97" s="452"/>
      <c r="H97" s="452"/>
      <c r="I97" s="476"/>
      <c r="J97" s="453">
        <f t="shared" si="0"/>
        <v>0</v>
      </c>
      <c r="K97" s="454"/>
      <c r="L97" s="455"/>
      <c r="M97" s="455"/>
      <c r="N97" s="519"/>
      <c r="S97" s="10"/>
    </row>
    <row r="98" spans="2:19" ht="15" customHeight="1">
      <c r="B98" s="451"/>
      <c r="C98" s="471"/>
      <c r="D98" s="452"/>
      <c r="E98" s="452"/>
      <c r="F98" s="452"/>
      <c r="G98" s="452"/>
      <c r="H98" s="452"/>
      <c r="I98" s="476"/>
      <c r="J98" s="453">
        <f t="shared" si="0"/>
        <v>0</v>
      </c>
      <c r="K98" s="454"/>
      <c r="L98" s="455"/>
      <c r="M98" s="455"/>
      <c r="N98" s="519"/>
      <c r="S98" s="10"/>
    </row>
    <row r="99" spans="2:19" ht="15" customHeight="1">
      <c r="B99" s="451"/>
      <c r="C99" s="471"/>
      <c r="D99" s="452"/>
      <c r="E99" s="452"/>
      <c r="F99" s="452"/>
      <c r="G99" s="452"/>
      <c r="H99" s="452"/>
      <c r="I99" s="476"/>
      <c r="J99" s="453">
        <f t="shared" si="0"/>
        <v>0</v>
      </c>
      <c r="K99" s="454"/>
      <c r="L99" s="455"/>
      <c r="M99" s="455"/>
      <c r="N99" s="519"/>
      <c r="S99" s="10"/>
    </row>
    <row r="100" spans="2:19" ht="15" customHeight="1" thickBot="1">
      <c r="B100" s="456"/>
      <c r="C100" s="477"/>
      <c r="D100" s="457"/>
      <c r="E100" s="457"/>
      <c r="F100" s="457"/>
      <c r="G100" s="457"/>
      <c r="H100" s="457"/>
      <c r="I100" s="478"/>
      <c r="J100" s="458">
        <f t="shared" si="0"/>
        <v>0</v>
      </c>
      <c r="K100" s="459"/>
      <c r="L100" s="460"/>
      <c r="M100" s="460"/>
      <c r="N100" s="520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8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7" t="s">
        <v>158</v>
      </c>
      <c r="C2" s="728"/>
      <c r="D2" s="728"/>
      <c r="E2" s="728"/>
      <c r="F2" s="728"/>
      <c r="G2" s="728"/>
      <c r="H2" s="729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2" t="s">
        <v>100</v>
      </c>
      <c r="C4" s="353" t="s">
        <v>110</v>
      </c>
      <c r="D4" s="353" t="s">
        <v>111</v>
      </c>
      <c r="E4" s="353" t="s">
        <v>112</v>
      </c>
      <c r="F4" s="353" t="s">
        <v>113</v>
      </c>
      <c r="G4" s="353" t="s">
        <v>114</v>
      </c>
      <c r="H4" s="354" t="s">
        <v>157</v>
      </c>
    </row>
    <row r="5" spans="2:8" s="8" customFormat="1">
      <c r="B5" s="203"/>
      <c r="C5" s="471"/>
      <c r="D5" s="471"/>
      <c r="E5" s="471"/>
      <c r="F5" s="205"/>
      <c r="G5" s="206"/>
      <c r="H5" s="18">
        <f t="shared" ref="H5:H75" si="0">+F5*G5</f>
        <v>0</v>
      </c>
    </row>
    <row r="6" spans="2:8">
      <c r="B6" s="207"/>
      <c r="C6" s="471"/>
      <c r="D6" s="471"/>
      <c r="E6" s="471"/>
      <c r="F6" s="209"/>
      <c r="G6" s="210"/>
      <c r="H6" s="18">
        <f t="shared" si="0"/>
        <v>0</v>
      </c>
    </row>
    <row r="7" spans="2:8" ht="16" customHeight="1">
      <c r="B7" s="207"/>
      <c r="C7" s="471"/>
      <c r="D7" s="471"/>
      <c r="E7" s="471"/>
      <c r="F7" s="209"/>
      <c r="G7" s="210"/>
      <c r="H7" s="18">
        <f t="shared" si="0"/>
        <v>0</v>
      </c>
    </row>
    <row r="8" spans="2:8" ht="16" customHeight="1">
      <c r="B8" s="207"/>
      <c r="C8" s="471"/>
      <c r="D8" s="471"/>
      <c r="E8" s="471"/>
      <c r="F8" s="209"/>
      <c r="G8" s="210"/>
      <c r="H8" s="18">
        <f t="shared" si="0"/>
        <v>0</v>
      </c>
    </row>
    <row r="9" spans="2:8" ht="16" customHeight="1">
      <c r="B9" s="207"/>
      <c r="C9" s="471"/>
      <c r="D9" s="471"/>
      <c r="E9" s="471"/>
      <c r="F9" s="209"/>
      <c r="G9" s="210"/>
      <c r="H9" s="18">
        <f t="shared" si="0"/>
        <v>0</v>
      </c>
    </row>
    <row r="10" spans="2:8" ht="16" customHeight="1">
      <c r="B10" s="207"/>
      <c r="C10" s="471"/>
      <c r="D10" s="471"/>
      <c r="E10" s="471"/>
      <c r="F10" s="209"/>
      <c r="G10" s="210"/>
      <c r="H10" s="18">
        <f t="shared" si="0"/>
        <v>0</v>
      </c>
    </row>
    <row r="11" spans="2:8" ht="16" customHeight="1">
      <c r="B11" s="207"/>
      <c r="C11" s="471"/>
      <c r="D11" s="471"/>
      <c r="E11" s="471"/>
      <c r="F11" s="209"/>
      <c r="G11" s="210"/>
      <c r="H11" s="18">
        <f t="shared" si="0"/>
        <v>0</v>
      </c>
    </row>
    <row r="12" spans="2:8" ht="16" customHeight="1">
      <c r="B12" s="207"/>
      <c r="C12" s="471"/>
      <c r="D12" s="471"/>
      <c r="E12" s="471"/>
      <c r="F12" s="209"/>
      <c r="G12" s="210"/>
      <c r="H12" s="18">
        <f t="shared" si="0"/>
        <v>0</v>
      </c>
    </row>
    <row r="13" spans="2:8" ht="16" customHeight="1">
      <c r="B13" s="207"/>
      <c r="C13" s="471"/>
      <c r="D13" s="471"/>
      <c r="E13" s="471"/>
      <c r="F13" s="209"/>
      <c r="G13" s="210"/>
      <c r="H13" s="18">
        <f t="shared" si="0"/>
        <v>0</v>
      </c>
    </row>
    <row r="14" spans="2:8" ht="16" customHeight="1">
      <c r="B14" s="207"/>
      <c r="C14" s="471"/>
      <c r="D14" s="471"/>
      <c r="E14" s="471"/>
      <c r="F14" s="209"/>
      <c r="G14" s="210"/>
      <c r="H14" s="18">
        <f t="shared" si="0"/>
        <v>0</v>
      </c>
    </row>
    <row r="15" spans="2:8" ht="16" customHeight="1">
      <c r="B15" s="207"/>
      <c r="C15" s="471"/>
      <c r="D15" s="471"/>
      <c r="E15" s="471"/>
      <c r="F15" s="209"/>
      <c r="G15" s="210"/>
      <c r="H15" s="18">
        <f t="shared" si="0"/>
        <v>0</v>
      </c>
    </row>
    <row r="16" spans="2:8" ht="16" customHeight="1">
      <c r="B16" s="207"/>
      <c r="C16" s="471"/>
      <c r="D16" s="471"/>
      <c r="E16" s="471"/>
      <c r="F16" s="209"/>
      <c r="G16" s="210"/>
      <c r="H16" s="18">
        <f t="shared" si="0"/>
        <v>0</v>
      </c>
    </row>
    <row r="17" spans="2:8" ht="16" customHeight="1">
      <c r="B17" s="207"/>
      <c r="C17" s="471"/>
      <c r="D17" s="471"/>
      <c r="E17" s="471"/>
      <c r="F17" s="209"/>
      <c r="G17" s="210"/>
      <c r="H17" s="18">
        <f t="shared" si="0"/>
        <v>0</v>
      </c>
    </row>
    <row r="18" spans="2:8" ht="16" customHeight="1">
      <c r="B18" s="207"/>
      <c r="C18" s="471"/>
      <c r="D18" s="471"/>
      <c r="E18" s="471"/>
      <c r="F18" s="209"/>
      <c r="G18" s="210"/>
      <c r="H18" s="18">
        <f t="shared" si="0"/>
        <v>0</v>
      </c>
    </row>
    <row r="19" spans="2:8" ht="16" customHeight="1">
      <c r="B19" s="207"/>
      <c r="C19" s="471"/>
      <c r="D19" s="471"/>
      <c r="E19" s="471"/>
      <c r="F19" s="209"/>
      <c r="G19" s="210"/>
      <c r="H19" s="18">
        <f t="shared" si="0"/>
        <v>0</v>
      </c>
    </row>
    <row r="20" spans="2:8" ht="16" customHeight="1">
      <c r="B20" s="207"/>
      <c r="C20" s="471"/>
      <c r="D20" s="471"/>
      <c r="E20" s="471"/>
      <c r="F20" s="209"/>
      <c r="G20" s="210"/>
      <c r="H20" s="18">
        <f t="shared" si="0"/>
        <v>0</v>
      </c>
    </row>
    <row r="21" spans="2:8" ht="16" customHeight="1">
      <c r="B21" s="207"/>
      <c r="C21" s="471"/>
      <c r="D21" s="471"/>
      <c r="E21" s="471"/>
      <c r="F21" s="209"/>
      <c r="G21" s="210"/>
      <c r="H21" s="18">
        <f t="shared" si="0"/>
        <v>0</v>
      </c>
    </row>
    <row r="22" spans="2:8" ht="16" customHeight="1">
      <c r="B22" s="207"/>
      <c r="C22" s="471"/>
      <c r="D22" s="471"/>
      <c r="E22" s="471"/>
      <c r="F22" s="209"/>
      <c r="G22" s="210"/>
      <c r="H22" s="18">
        <f t="shared" si="0"/>
        <v>0</v>
      </c>
    </row>
    <row r="23" spans="2:8" ht="16" customHeight="1">
      <c r="B23" s="207"/>
      <c r="C23" s="471"/>
      <c r="D23" s="471"/>
      <c r="E23" s="471"/>
      <c r="F23" s="209"/>
      <c r="G23" s="210"/>
      <c r="H23" s="18">
        <f t="shared" si="0"/>
        <v>0</v>
      </c>
    </row>
    <row r="24" spans="2:8" ht="16" customHeight="1">
      <c r="B24" s="207"/>
      <c r="C24" s="471"/>
      <c r="D24" s="471"/>
      <c r="E24" s="471"/>
      <c r="F24" s="209"/>
      <c r="G24" s="210"/>
      <c r="H24" s="18">
        <f t="shared" si="0"/>
        <v>0</v>
      </c>
    </row>
    <row r="25" spans="2:8" ht="16" customHeight="1">
      <c r="B25" s="207"/>
      <c r="C25" s="471"/>
      <c r="D25" s="471"/>
      <c r="E25" s="471"/>
      <c r="F25" s="209"/>
      <c r="G25" s="210"/>
      <c r="H25" s="18">
        <f t="shared" si="0"/>
        <v>0</v>
      </c>
    </row>
    <row r="26" spans="2:8" ht="16" customHeight="1">
      <c r="B26" s="207"/>
      <c r="C26" s="471"/>
      <c r="D26" s="471"/>
      <c r="E26" s="471"/>
      <c r="F26" s="209"/>
      <c r="G26" s="210"/>
      <c r="H26" s="18">
        <f t="shared" si="0"/>
        <v>0</v>
      </c>
    </row>
    <row r="27" spans="2:8" ht="16" customHeight="1">
      <c r="B27" s="207"/>
      <c r="C27" s="471"/>
      <c r="D27" s="471" t="s">
        <v>61</v>
      </c>
      <c r="E27" s="471"/>
      <c r="F27" s="209"/>
      <c r="G27" s="210"/>
      <c r="H27" s="18">
        <f t="shared" si="0"/>
        <v>0</v>
      </c>
    </row>
    <row r="28" spans="2:8" ht="16" customHeight="1">
      <c r="B28" s="207"/>
      <c r="C28" s="471"/>
      <c r="D28" s="471"/>
      <c r="E28" s="471"/>
      <c r="F28" s="209"/>
      <c r="G28" s="210"/>
      <c r="H28" s="18">
        <f t="shared" si="0"/>
        <v>0</v>
      </c>
    </row>
    <row r="29" spans="2:8" ht="16" customHeight="1">
      <c r="B29" s="207"/>
      <c r="C29" s="471"/>
      <c r="D29" s="471"/>
      <c r="E29" s="471"/>
      <c r="F29" s="209"/>
      <c r="G29" s="210"/>
      <c r="H29" s="18">
        <f t="shared" si="0"/>
        <v>0</v>
      </c>
    </row>
    <row r="30" spans="2:8" ht="16" customHeight="1">
      <c r="B30" s="207"/>
      <c r="C30" s="471"/>
      <c r="D30" s="471"/>
      <c r="E30" s="471"/>
      <c r="F30" s="209"/>
      <c r="G30" s="210"/>
      <c r="H30" s="18">
        <f t="shared" si="0"/>
        <v>0</v>
      </c>
    </row>
    <row r="31" spans="2:8" ht="16" customHeight="1">
      <c r="B31" s="207"/>
      <c r="C31" s="471"/>
      <c r="D31" s="471"/>
      <c r="E31" s="471"/>
      <c r="F31" s="209"/>
      <c r="G31" s="210"/>
      <c r="H31" s="18">
        <f t="shared" si="0"/>
        <v>0</v>
      </c>
    </row>
    <row r="32" spans="2:8" ht="16" customHeight="1">
      <c r="B32" s="207"/>
      <c r="C32" s="471"/>
      <c r="D32" s="471"/>
      <c r="E32" s="471"/>
      <c r="F32" s="209"/>
      <c r="G32" s="210"/>
      <c r="H32" s="18">
        <f t="shared" si="0"/>
        <v>0</v>
      </c>
    </row>
    <row r="33" spans="2:8" ht="16" customHeight="1">
      <c r="B33" s="207"/>
      <c r="C33" s="471"/>
      <c r="D33" s="471"/>
      <c r="E33" s="471"/>
      <c r="F33" s="209"/>
      <c r="G33" s="210"/>
      <c r="H33" s="18">
        <f t="shared" si="0"/>
        <v>0</v>
      </c>
    </row>
    <row r="34" spans="2:8" ht="16" customHeight="1">
      <c r="B34" s="207"/>
      <c r="C34" s="471"/>
      <c r="D34" s="471"/>
      <c r="E34" s="471"/>
      <c r="F34" s="209"/>
      <c r="G34" s="210"/>
      <c r="H34" s="18">
        <f t="shared" si="0"/>
        <v>0</v>
      </c>
    </row>
    <row r="35" spans="2:8" ht="16" customHeight="1">
      <c r="B35" s="207"/>
      <c r="C35" s="471"/>
      <c r="D35" s="471"/>
      <c r="E35" s="471"/>
      <c r="F35" s="209"/>
      <c r="G35" s="210"/>
      <c r="H35" s="18">
        <f t="shared" si="0"/>
        <v>0</v>
      </c>
    </row>
    <row r="36" spans="2:8" ht="16" customHeight="1">
      <c r="B36" s="207"/>
      <c r="C36" s="471"/>
      <c r="D36" s="471"/>
      <c r="E36" s="471"/>
      <c r="F36" s="209"/>
      <c r="G36" s="210"/>
      <c r="H36" s="18">
        <f t="shared" si="0"/>
        <v>0</v>
      </c>
    </row>
    <row r="37" spans="2:8" ht="16" customHeight="1">
      <c r="B37" s="207"/>
      <c r="C37" s="471"/>
      <c r="D37" s="471"/>
      <c r="E37" s="471"/>
      <c r="F37" s="209"/>
      <c r="G37" s="210"/>
      <c r="H37" s="18">
        <f t="shared" si="0"/>
        <v>0</v>
      </c>
    </row>
    <row r="38" spans="2:8" ht="16" customHeight="1">
      <c r="B38" s="207"/>
      <c r="C38" s="471"/>
      <c r="D38" s="471"/>
      <c r="E38" s="471"/>
      <c r="F38" s="209"/>
      <c r="G38" s="210"/>
      <c r="H38" s="18">
        <f t="shared" si="0"/>
        <v>0</v>
      </c>
    </row>
    <row r="39" spans="2:8" ht="16" customHeight="1">
      <c r="B39" s="207"/>
      <c r="C39" s="471"/>
      <c r="D39" s="471"/>
      <c r="E39" s="471"/>
      <c r="F39" s="209"/>
      <c r="G39" s="210"/>
      <c r="H39" s="18">
        <f t="shared" si="0"/>
        <v>0</v>
      </c>
    </row>
    <row r="40" spans="2:8" ht="16" customHeight="1">
      <c r="B40" s="207"/>
      <c r="C40" s="471"/>
      <c r="D40" s="471"/>
      <c r="E40" s="471"/>
      <c r="F40" s="209"/>
      <c r="G40" s="210"/>
      <c r="H40" s="18">
        <f t="shared" si="0"/>
        <v>0</v>
      </c>
    </row>
    <row r="41" spans="2:8" ht="16" customHeight="1">
      <c r="B41" s="207"/>
      <c r="C41" s="471"/>
      <c r="D41" s="471"/>
      <c r="E41" s="471"/>
      <c r="F41" s="209"/>
      <c r="G41" s="210"/>
      <c r="H41" s="18">
        <f t="shared" si="0"/>
        <v>0</v>
      </c>
    </row>
    <row r="42" spans="2:8" ht="16" customHeight="1">
      <c r="B42" s="207"/>
      <c r="C42" s="471"/>
      <c r="D42" s="471"/>
      <c r="E42" s="471"/>
      <c r="F42" s="209"/>
      <c r="G42" s="210"/>
      <c r="H42" s="18">
        <f t="shared" si="0"/>
        <v>0</v>
      </c>
    </row>
    <row r="43" spans="2:8" ht="16" customHeight="1">
      <c r="B43" s="207"/>
      <c r="C43" s="471"/>
      <c r="D43" s="471"/>
      <c r="E43" s="471"/>
      <c r="F43" s="209"/>
      <c r="G43" s="210"/>
      <c r="H43" s="18">
        <f t="shared" si="0"/>
        <v>0</v>
      </c>
    </row>
    <row r="44" spans="2:8" ht="16" customHeight="1">
      <c r="B44" s="207"/>
      <c r="C44" s="471"/>
      <c r="D44" s="471"/>
      <c r="E44" s="471"/>
      <c r="F44" s="209"/>
      <c r="G44" s="210"/>
      <c r="H44" s="18">
        <f t="shared" si="0"/>
        <v>0</v>
      </c>
    </row>
    <row r="45" spans="2:8" ht="16" customHeight="1">
      <c r="B45" s="207"/>
      <c r="C45" s="471"/>
      <c r="D45" s="471"/>
      <c r="E45" s="471"/>
      <c r="F45" s="209"/>
      <c r="G45" s="210"/>
      <c r="H45" s="18">
        <f t="shared" si="0"/>
        <v>0</v>
      </c>
    </row>
    <row r="46" spans="2:8" ht="16" customHeight="1">
      <c r="B46" s="207"/>
      <c r="C46" s="471"/>
      <c r="D46" s="471"/>
      <c r="E46" s="471"/>
      <c r="F46" s="209"/>
      <c r="G46" s="210"/>
      <c r="H46" s="18">
        <f t="shared" si="0"/>
        <v>0</v>
      </c>
    </row>
    <row r="47" spans="2:8" ht="16" customHeight="1">
      <c r="B47" s="207"/>
      <c r="C47" s="471"/>
      <c r="D47" s="471"/>
      <c r="E47" s="471"/>
      <c r="F47" s="209"/>
      <c r="G47" s="210"/>
      <c r="H47" s="18">
        <f t="shared" si="0"/>
        <v>0</v>
      </c>
    </row>
    <row r="48" spans="2:8" ht="16" customHeight="1">
      <c r="B48" s="207"/>
      <c r="C48" s="471"/>
      <c r="D48" s="471"/>
      <c r="E48" s="471"/>
      <c r="F48" s="209"/>
      <c r="G48" s="210"/>
      <c r="H48" s="18">
        <f t="shared" si="0"/>
        <v>0</v>
      </c>
    </row>
    <row r="49" spans="2:8" ht="16" customHeight="1">
      <c r="B49" s="207"/>
      <c r="C49" s="471"/>
      <c r="D49" s="471"/>
      <c r="E49" s="471"/>
      <c r="F49" s="209"/>
      <c r="G49" s="210"/>
      <c r="H49" s="18">
        <f t="shared" si="0"/>
        <v>0</v>
      </c>
    </row>
    <row r="50" spans="2:8" ht="16" customHeight="1">
      <c r="B50" s="207"/>
      <c r="C50" s="471"/>
      <c r="D50" s="471"/>
      <c r="E50" s="471"/>
      <c r="F50" s="209"/>
      <c r="G50" s="210"/>
      <c r="H50" s="18">
        <f t="shared" si="0"/>
        <v>0</v>
      </c>
    </row>
    <row r="51" spans="2:8" ht="16" customHeight="1">
      <c r="B51" s="207"/>
      <c r="C51" s="471"/>
      <c r="D51" s="471"/>
      <c r="E51" s="471"/>
      <c r="F51" s="209"/>
      <c r="G51" s="210"/>
      <c r="H51" s="18">
        <f t="shared" si="0"/>
        <v>0</v>
      </c>
    </row>
    <row r="52" spans="2:8" ht="16" customHeight="1">
      <c r="B52" s="207"/>
      <c r="C52" s="471"/>
      <c r="D52" s="471"/>
      <c r="E52" s="471"/>
      <c r="F52" s="209"/>
      <c r="G52" s="210"/>
      <c r="H52" s="18">
        <f t="shared" si="0"/>
        <v>0</v>
      </c>
    </row>
    <row r="53" spans="2:8" ht="16" customHeight="1">
      <c r="B53" s="207"/>
      <c r="C53" s="471"/>
      <c r="D53" s="471"/>
      <c r="E53" s="471"/>
      <c r="F53" s="209"/>
      <c r="G53" s="210"/>
      <c r="H53" s="18">
        <f t="shared" si="0"/>
        <v>0</v>
      </c>
    </row>
    <row r="54" spans="2:8" ht="16" customHeight="1">
      <c r="B54" s="207"/>
      <c r="C54" s="471"/>
      <c r="D54" s="471"/>
      <c r="E54" s="471"/>
      <c r="F54" s="209"/>
      <c r="G54" s="210"/>
      <c r="H54" s="18">
        <f t="shared" si="0"/>
        <v>0</v>
      </c>
    </row>
    <row r="55" spans="2:8" ht="16" customHeight="1">
      <c r="B55" s="207"/>
      <c r="C55" s="471"/>
      <c r="D55" s="471"/>
      <c r="E55" s="471"/>
      <c r="F55" s="209"/>
      <c r="G55" s="210"/>
      <c r="H55" s="18">
        <f t="shared" si="0"/>
        <v>0</v>
      </c>
    </row>
    <row r="56" spans="2:8" ht="16" customHeight="1">
      <c r="B56" s="207"/>
      <c r="C56" s="471"/>
      <c r="D56" s="471"/>
      <c r="E56" s="471"/>
      <c r="F56" s="209"/>
      <c r="G56" s="210"/>
      <c r="H56" s="18">
        <f t="shared" si="0"/>
        <v>0</v>
      </c>
    </row>
    <row r="57" spans="2:8" ht="16" customHeight="1">
      <c r="B57" s="207"/>
      <c r="C57" s="471"/>
      <c r="D57" s="471"/>
      <c r="E57" s="471"/>
      <c r="F57" s="209"/>
      <c r="G57" s="210"/>
      <c r="H57" s="18">
        <f t="shared" si="0"/>
        <v>0</v>
      </c>
    </row>
    <row r="58" spans="2:8" ht="16" customHeight="1">
      <c r="B58" s="207"/>
      <c r="C58" s="471"/>
      <c r="D58" s="471"/>
      <c r="E58" s="471"/>
      <c r="F58" s="209"/>
      <c r="G58" s="210"/>
      <c r="H58" s="18">
        <f t="shared" si="0"/>
        <v>0</v>
      </c>
    </row>
    <row r="59" spans="2:8" ht="16" customHeight="1">
      <c r="B59" s="207"/>
      <c r="C59" s="471"/>
      <c r="D59" s="471"/>
      <c r="E59" s="471"/>
      <c r="F59" s="209"/>
      <c r="G59" s="210"/>
      <c r="H59" s="18">
        <f t="shared" si="0"/>
        <v>0</v>
      </c>
    </row>
    <row r="60" spans="2:8" ht="16" customHeight="1">
      <c r="B60" s="207"/>
      <c r="C60" s="471"/>
      <c r="D60" s="471"/>
      <c r="E60" s="471"/>
      <c r="F60" s="209"/>
      <c r="G60" s="210"/>
      <c r="H60" s="18">
        <f t="shared" si="0"/>
        <v>0</v>
      </c>
    </row>
    <row r="61" spans="2:8" ht="16" customHeight="1">
      <c r="B61" s="207"/>
      <c r="C61" s="471"/>
      <c r="D61" s="471"/>
      <c r="E61" s="471"/>
      <c r="F61" s="209"/>
      <c r="G61" s="210"/>
      <c r="H61" s="18">
        <f t="shared" si="0"/>
        <v>0</v>
      </c>
    </row>
    <row r="62" spans="2:8" ht="16" customHeight="1">
      <c r="B62" s="207"/>
      <c r="C62" s="471"/>
      <c r="D62" s="471"/>
      <c r="E62" s="471"/>
      <c r="F62" s="209"/>
      <c r="G62" s="210"/>
      <c r="H62" s="18">
        <f t="shared" si="0"/>
        <v>0</v>
      </c>
    </row>
    <row r="63" spans="2:8" ht="16" customHeight="1">
      <c r="B63" s="207"/>
      <c r="C63" s="471"/>
      <c r="D63" s="471"/>
      <c r="E63" s="471"/>
      <c r="F63" s="209"/>
      <c r="G63" s="210"/>
      <c r="H63" s="18">
        <f t="shared" si="0"/>
        <v>0</v>
      </c>
    </row>
    <row r="64" spans="2:8" ht="16" customHeight="1">
      <c r="B64" s="207"/>
      <c r="C64" s="471"/>
      <c r="D64" s="471"/>
      <c r="E64" s="471"/>
      <c r="F64" s="209"/>
      <c r="G64" s="210"/>
      <c r="H64" s="18">
        <f t="shared" si="0"/>
        <v>0</v>
      </c>
    </row>
    <row r="65" spans="2:8" ht="16" customHeight="1">
      <c r="B65" s="207"/>
      <c r="C65" s="471"/>
      <c r="D65" s="471"/>
      <c r="E65" s="471"/>
      <c r="F65" s="209"/>
      <c r="G65" s="210"/>
      <c r="H65" s="18">
        <f t="shared" si="0"/>
        <v>0</v>
      </c>
    </row>
    <row r="66" spans="2:8" ht="16" customHeight="1">
      <c r="B66" s="207"/>
      <c r="C66" s="471"/>
      <c r="D66" s="471"/>
      <c r="E66" s="471"/>
      <c r="F66" s="209"/>
      <c r="G66" s="210"/>
      <c r="H66" s="18">
        <f t="shared" si="0"/>
        <v>0</v>
      </c>
    </row>
    <row r="67" spans="2:8" ht="16" customHeight="1">
      <c r="B67" s="207"/>
      <c r="C67" s="471"/>
      <c r="D67" s="471"/>
      <c r="E67" s="471"/>
      <c r="F67" s="209"/>
      <c r="G67" s="210"/>
      <c r="H67" s="18">
        <f t="shared" si="0"/>
        <v>0</v>
      </c>
    </row>
    <row r="68" spans="2:8" ht="16" customHeight="1">
      <c r="B68" s="211"/>
      <c r="C68" s="471"/>
      <c r="D68" s="471"/>
      <c r="E68" s="471"/>
      <c r="F68" s="209"/>
      <c r="G68" s="210"/>
      <c r="H68" s="18">
        <f t="shared" si="0"/>
        <v>0</v>
      </c>
    </row>
    <row r="69" spans="2:8" ht="16" customHeight="1">
      <c r="B69" s="211"/>
      <c r="C69" s="471"/>
      <c r="D69" s="471"/>
      <c r="E69" s="471"/>
      <c r="F69" s="209"/>
      <c r="G69" s="210"/>
      <c r="H69" s="18">
        <f t="shared" si="0"/>
        <v>0</v>
      </c>
    </row>
    <row r="70" spans="2:8" ht="16" customHeight="1">
      <c r="B70" s="211"/>
      <c r="C70" s="471"/>
      <c r="D70" s="471"/>
      <c r="E70" s="471"/>
      <c r="F70" s="209"/>
      <c r="G70" s="210"/>
      <c r="H70" s="18">
        <f t="shared" si="0"/>
        <v>0</v>
      </c>
    </row>
    <row r="71" spans="2:8" ht="16" customHeight="1">
      <c r="B71" s="211"/>
      <c r="C71" s="471"/>
      <c r="D71" s="471"/>
      <c r="E71" s="471"/>
      <c r="F71" s="209"/>
      <c r="G71" s="210"/>
      <c r="H71" s="18">
        <f t="shared" si="0"/>
        <v>0</v>
      </c>
    </row>
    <row r="72" spans="2:8" ht="16" customHeight="1">
      <c r="B72" s="211"/>
      <c r="C72" s="471"/>
      <c r="D72" s="471"/>
      <c r="E72" s="471"/>
      <c r="F72" s="212"/>
      <c r="G72" s="204"/>
      <c r="H72" s="18">
        <f t="shared" si="0"/>
        <v>0</v>
      </c>
    </row>
    <row r="73" spans="2:8" ht="16" customHeight="1">
      <c r="B73" s="211"/>
      <c r="C73" s="471"/>
      <c r="D73" s="471"/>
      <c r="E73" s="471"/>
      <c r="F73" s="212"/>
      <c r="G73" s="204"/>
      <c r="H73" s="18">
        <f t="shared" si="0"/>
        <v>0</v>
      </c>
    </row>
    <row r="74" spans="2:8" ht="16" customHeight="1">
      <c r="B74" s="211"/>
      <c r="C74" s="471"/>
      <c r="D74" s="471"/>
      <c r="E74" s="471"/>
      <c r="F74" s="212"/>
      <c r="G74" s="204"/>
      <c r="H74" s="18">
        <f t="shared" si="0"/>
        <v>0</v>
      </c>
    </row>
    <row r="75" spans="2:8" ht="16" customHeight="1" thickBot="1">
      <c r="B75" s="213"/>
      <c r="C75" s="470"/>
      <c r="D75" s="470"/>
      <c r="E75" s="471"/>
      <c r="F75" s="215"/>
      <c r="G75" s="214"/>
      <c r="H75" s="350">
        <f t="shared" si="0"/>
        <v>0</v>
      </c>
    </row>
    <row r="76" spans="2:8" s="19" customFormat="1" ht="23.25" customHeight="1" thickBot="1">
      <c r="G76" s="20" t="s">
        <v>109</v>
      </c>
      <c r="H76" s="351">
        <f>SUM(H5:H75)</f>
        <v>0</v>
      </c>
    </row>
    <row r="79" spans="2:8" ht="20">
      <c r="B79" s="31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7" t="s">
        <v>153</v>
      </c>
    </row>
    <row r="2" spans="2:12" ht="23">
      <c r="B2" s="317" t="s">
        <v>156</v>
      </c>
    </row>
    <row r="3" spans="2:12" ht="23.25" customHeight="1" thickBot="1"/>
    <row r="4" spans="2:12" s="185" customFormat="1" ht="51.75" customHeight="1" thickBot="1">
      <c r="B4" s="730" t="s">
        <v>115</v>
      </c>
      <c r="C4" s="731"/>
      <c r="D4" s="731"/>
      <c r="E4" s="731"/>
      <c r="F4" s="731"/>
      <c r="G4" s="731"/>
      <c r="H4" s="731"/>
      <c r="I4" s="731"/>
      <c r="J4" s="731"/>
      <c r="K4" s="731"/>
      <c r="L4" s="732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6" t="s">
        <v>116</v>
      </c>
      <c r="C6" s="346" t="s">
        <v>117</v>
      </c>
      <c r="D6" s="346" t="s">
        <v>118</v>
      </c>
      <c r="E6" s="347" t="s">
        <v>119</v>
      </c>
      <c r="F6" s="347" t="s">
        <v>120</v>
      </c>
      <c r="G6" s="347" t="s">
        <v>137</v>
      </c>
      <c r="H6" s="347" t="s">
        <v>121</v>
      </c>
      <c r="I6" s="346" t="s">
        <v>122</v>
      </c>
      <c r="J6" s="348" t="s">
        <v>123</v>
      </c>
      <c r="K6" s="346" t="s">
        <v>124</v>
      </c>
      <c r="L6" s="349" t="s">
        <v>125</v>
      </c>
    </row>
    <row r="7" spans="2:12" s="190" customFormat="1" ht="22" customHeight="1">
      <c r="B7" s="461" t="s">
        <v>142</v>
      </c>
      <c r="C7" s="196" t="s">
        <v>138</v>
      </c>
      <c r="D7" s="196" t="s">
        <v>139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9">
        <v>1600</v>
      </c>
      <c r="K7" s="30">
        <f>+I7/J7</f>
        <v>33.352918750000001</v>
      </c>
      <c r="L7" s="464" t="s">
        <v>144</v>
      </c>
    </row>
    <row r="8" spans="2:12" s="190" customFormat="1" ht="22" customHeight="1">
      <c r="B8" s="462" t="s">
        <v>143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40">
        <v>1600</v>
      </c>
      <c r="K8" s="31">
        <f>+I8/J8</f>
        <v>11.31</v>
      </c>
      <c r="L8" s="465" t="s">
        <v>145</v>
      </c>
    </row>
    <row r="9" spans="2:12" s="190" customFormat="1" ht="22" customHeight="1">
      <c r="B9" s="462"/>
      <c r="C9" s="198"/>
      <c r="D9" s="198"/>
      <c r="E9" s="26"/>
      <c r="F9" s="199"/>
      <c r="G9" s="27"/>
      <c r="H9" s="199"/>
      <c r="I9" s="191">
        <f t="shared" si="0"/>
        <v>0</v>
      </c>
      <c r="J9" s="540">
        <v>1600</v>
      </c>
      <c r="K9" s="31">
        <f t="shared" ref="K9:K46" si="1">+I9/J9</f>
        <v>0</v>
      </c>
      <c r="L9" s="466"/>
    </row>
    <row r="10" spans="2:12" s="190" customFormat="1" ht="22" customHeight="1">
      <c r="B10" s="462"/>
      <c r="C10" s="198"/>
      <c r="D10" s="198"/>
      <c r="E10" s="26"/>
      <c r="F10" s="199"/>
      <c r="G10" s="27"/>
      <c r="H10" s="199"/>
      <c r="I10" s="191">
        <f t="shared" si="0"/>
        <v>0</v>
      </c>
      <c r="J10" s="540">
        <v>1600</v>
      </c>
      <c r="K10" s="31">
        <f t="shared" si="1"/>
        <v>0</v>
      </c>
      <c r="L10" s="466"/>
    </row>
    <row r="11" spans="2:12" s="190" customFormat="1" ht="22" customHeight="1">
      <c r="B11" s="462"/>
      <c r="C11" s="198"/>
      <c r="D11" s="198"/>
      <c r="E11" s="26"/>
      <c r="F11" s="199"/>
      <c r="G11" s="27"/>
      <c r="H11" s="199"/>
      <c r="I11" s="191">
        <f t="shared" si="0"/>
        <v>0</v>
      </c>
      <c r="J11" s="540">
        <v>1600</v>
      </c>
      <c r="K11" s="31">
        <f t="shared" si="1"/>
        <v>0</v>
      </c>
      <c r="L11" s="466"/>
    </row>
    <row r="12" spans="2:12" s="190" customFormat="1" ht="22" customHeight="1">
      <c r="B12" s="462"/>
      <c r="C12" s="198"/>
      <c r="D12" s="198"/>
      <c r="E12" s="26"/>
      <c r="F12" s="199"/>
      <c r="G12" s="27"/>
      <c r="H12" s="199"/>
      <c r="I12" s="191">
        <f t="shared" si="0"/>
        <v>0</v>
      </c>
      <c r="J12" s="540">
        <v>1600</v>
      </c>
      <c r="K12" s="31">
        <f t="shared" si="1"/>
        <v>0</v>
      </c>
      <c r="L12" s="466"/>
    </row>
    <row r="13" spans="2:12" s="190" customFormat="1" ht="22" customHeight="1">
      <c r="B13" s="462"/>
      <c r="C13" s="198"/>
      <c r="D13" s="198"/>
      <c r="E13" s="26"/>
      <c r="F13" s="199"/>
      <c r="G13" s="27"/>
      <c r="H13" s="199"/>
      <c r="I13" s="191">
        <f t="shared" si="0"/>
        <v>0</v>
      </c>
      <c r="J13" s="540">
        <v>1600</v>
      </c>
      <c r="K13" s="31">
        <f t="shared" si="1"/>
        <v>0</v>
      </c>
      <c r="L13" s="466"/>
    </row>
    <row r="14" spans="2:12" s="190" customFormat="1" ht="22" customHeight="1">
      <c r="B14" s="462"/>
      <c r="C14" s="198"/>
      <c r="D14" s="198"/>
      <c r="E14" s="26"/>
      <c r="F14" s="199"/>
      <c r="G14" s="27"/>
      <c r="H14" s="199"/>
      <c r="I14" s="191">
        <f t="shared" si="0"/>
        <v>0</v>
      </c>
      <c r="J14" s="540">
        <v>1600</v>
      </c>
      <c r="K14" s="31">
        <f t="shared" si="1"/>
        <v>0</v>
      </c>
      <c r="L14" s="466"/>
    </row>
    <row r="15" spans="2:12" s="190" customFormat="1" ht="22" customHeight="1">
      <c r="B15" s="462"/>
      <c r="C15" s="198"/>
      <c r="D15" s="198"/>
      <c r="E15" s="26"/>
      <c r="F15" s="199"/>
      <c r="G15" s="27"/>
      <c r="H15" s="199"/>
      <c r="I15" s="191">
        <f t="shared" si="0"/>
        <v>0</v>
      </c>
      <c r="J15" s="540">
        <v>1600</v>
      </c>
      <c r="K15" s="31">
        <f t="shared" si="1"/>
        <v>0</v>
      </c>
      <c r="L15" s="466"/>
    </row>
    <row r="16" spans="2:12" s="190" customFormat="1" ht="22" customHeight="1">
      <c r="B16" s="462"/>
      <c r="C16" s="198"/>
      <c r="D16" s="198"/>
      <c r="E16" s="26"/>
      <c r="F16" s="199"/>
      <c r="G16" s="27"/>
      <c r="H16" s="199"/>
      <c r="I16" s="191">
        <f t="shared" si="0"/>
        <v>0</v>
      </c>
      <c r="J16" s="540">
        <v>1600</v>
      </c>
      <c r="K16" s="31">
        <f t="shared" si="1"/>
        <v>0</v>
      </c>
      <c r="L16" s="466"/>
    </row>
    <row r="17" spans="2:12" s="190" customFormat="1" ht="22" customHeight="1">
      <c r="B17" s="462"/>
      <c r="C17" s="198"/>
      <c r="D17" s="198"/>
      <c r="E17" s="26"/>
      <c r="F17" s="199"/>
      <c r="G17" s="27"/>
      <c r="H17" s="199"/>
      <c r="I17" s="191">
        <f t="shared" si="0"/>
        <v>0</v>
      </c>
      <c r="J17" s="540">
        <v>1600</v>
      </c>
      <c r="K17" s="31">
        <f t="shared" si="1"/>
        <v>0</v>
      </c>
      <c r="L17" s="466"/>
    </row>
    <row r="18" spans="2:12" s="190" customFormat="1" ht="22" customHeight="1">
      <c r="B18" s="462"/>
      <c r="C18" s="198"/>
      <c r="D18" s="198"/>
      <c r="E18" s="26"/>
      <c r="F18" s="199"/>
      <c r="G18" s="27"/>
      <c r="H18" s="199"/>
      <c r="I18" s="191">
        <f t="shared" si="0"/>
        <v>0</v>
      </c>
      <c r="J18" s="540">
        <v>1600</v>
      </c>
      <c r="K18" s="31">
        <f t="shared" si="1"/>
        <v>0</v>
      </c>
      <c r="L18" s="466"/>
    </row>
    <row r="19" spans="2:12" s="190" customFormat="1" ht="22" customHeight="1">
      <c r="B19" s="462"/>
      <c r="C19" s="198"/>
      <c r="D19" s="198"/>
      <c r="E19" s="26"/>
      <c r="F19" s="199"/>
      <c r="G19" s="27"/>
      <c r="H19" s="199"/>
      <c r="I19" s="191">
        <f t="shared" si="0"/>
        <v>0</v>
      </c>
      <c r="J19" s="540">
        <v>1600</v>
      </c>
      <c r="K19" s="31">
        <f t="shared" si="1"/>
        <v>0</v>
      </c>
      <c r="L19" s="466"/>
    </row>
    <row r="20" spans="2:12" s="190" customFormat="1" ht="22" customHeight="1">
      <c r="B20" s="462"/>
      <c r="C20" s="198"/>
      <c r="D20" s="198"/>
      <c r="E20" s="26"/>
      <c r="F20" s="199"/>
      <c r="G20" s="27"/>
      <c r="H20" s="199"/>
      <c r="I20" s="191">
        <f t="shared" si="0"/>
        <v>0</v>
      </c>
      <c r="J20" s="540">
        <v>1600</v>
      </c>
      <c r="K20" s="31">
        <f t="shared" si="1"/>
        <v>0</v>
      </c>
      <c r="L20" s="466"/>
    </row>
    <row r="21" spans="2:12" s="190" customFormat="1" ht="22" customHeight="1">
      <c r="B21" s="462"/>
      <c r="C21" s="198"/>
      <c r="D21" s="198"/>
      <c r="E21" s="26"/>
      <c r="F21" s="199"/>
      <c r="G21" s="27"/>
      <c r="H21" s="199"/>
      <c r="I21" s="191">
        <f t="shared" si="0"/>
        <v>0</v>
      </c>
      <c r="J21" s="540">
        <v>1600</v>
      </c>
      <c r="K21" s="31">
        <f t="shared" si="1"/>
        <v>0</v>
      </c>
      <c r="L21" s="466"/>
    </row>
    <row r="22" spans="2:12" s="190" customFormat="1" ht="22" customHeight="1">
      <c r="B22" s="462"/>
      <c r="C22" s="198"/>
      <c r="D22" s="198"/>
      <c r="E22" s="26"/>
      <c r="F22" s="199"/>
      <c r="G22" s="27"/>
      <c r="H22" s="199"/>
      <c r="I22" s="191">
        <f t="shared" si="0"/>
        <v>0</v>
      </c>
      <c r="J22" s="540">
        <v>1600</v>
      </c>
      <c r="K22" s="31">
        <f t="shared" si="1"/>
        <v>0</v>
      </c>
      <c r="L22" s="466"/>
    </row>
    <row r="23" spans="2:12" s="190" customFormat="1" ht="22" customHeight="1">
      <c r="B23" s="462"/>
      <c r="C23" s="198"/>
      <c r="D23" s="198"/>
      <c r="E23" s="26"/>
      <c r="F23" s="199"/>
      <c r="G23" s="27"/>
      <c r="H23" s="199"/>
      <c r="I23" s="191">
        <f t="shared" si="0"/>
        <v>0</v>
      </c>
      <c r="J23" s="540">
        <v>1600</v>
      </c>
      <c r="K23" s="31">
        <f t="shared" si="1"/>
        <v>0</v>
      </c>
      <c r="L23" s="466"/>
    </row>
    <row r="24" spans="2:12" s="190" customFormat="1" ht="22" customHeight="1">
      <c r="B24" s="462"/>
      <c r="C24" s="198"/>
      <c r="D24" s="198"/>
      <c r="E24" s="26"/>
      <c r="F24" s="199"/>
      <c r="G24" s="27"/>
      <c r="H24" s="199"/>
      <c r="I24" s="191">
        <f t="shared" si="0"/>
        <v>0</v>
      </c>
      <c r="J24" s="540">
        <v>1600</v>
      </c>
      <c r="K24" s="31">
        <f t="shared" si="1"/>
        <v>0</v>
      </c>
      <c r="L24" s="466"/>
    </row>
    <row r="25" spans="2:12" s="190" customFormat="1" ht="22" customHeight="1">
      <c r="B25" s="462"/>
      <c r="C25" s="198"/>
      <c r="D25" s="198"/>
      <c r="E25" s="26"/>
      <c r="F25" s="199"/>
      <c r="G25" s="27"/>
      <c r="H25" s="199"/>
      <c r="I25" s="191">
        <f t="shared" si="0"/>
        <v>0</v>
      </c>
      <c r="J25" s="540">
        <v>1600</v>
      </c>
      <c r="K25" s="31">
        <f t="shared" si="1"/>
        <v>0</v>
      </c>
      <c r="L25" s="466"/>
    </row>
    <row r="26" spans="2:12" s="190" customFormat="1" ht="22" customHeight="1">
      <c r="B26" s="462"/>
      <c r="C26" s="198"/>
      <c r="D26" s="198"/>
      <c r="E26" s="26"/>
      <c r="F26" s="199"/>
      <c r="G26" s="27"/>
      <c r="H26" s="199"/>
      <c r="I26" s="191">
        <f t="shared" si="0"/>
        <v>0</v>
      </c>
      <c r="J26" s="540">
        <v>1600</v>
      </c>
      <c r="K26" s="31">
        <f t="shared" si="1"/>
        <v>0</v>
      </c>
      <c r="L26" s="466"/>
    </row>
    <row r="27" spans="2:12" s="190" customFormat="1" ht="22" customHeight="1">
      <c r="B27" s="462"/>
      <c r="C27" s="198"/>
      <c r="D27" s="198"/>
      <c r="E27" s="26"/>
      <c r="F27" s="199"/>
      <c r="G27" s="27"/>
      <c r="H27" s="199"/>
      <c r="I27" s="191">
        <f t="shared" si="0"/>
        <v>0</v>
      </c>
      <c r="J27" s="540">
        <v>1600</v>
      </c>
      <c r="K27" s="31">
        <f t="shared" si="1"/>
        <v>0</v>
      </c>
      <c r="L27" s="466"/>
    </row>
    <row r="28" spans="2:12" s="190" customFormat="1" ht="22" customHeight="1">
      <c r="B28" s="462"/>
      <c r="C28" s="198"/>
      <c r="D28" s="198"/>
      <c r="E28" s="26"/>
      <c r="F28" s="199"/>
      <c r="G28" s="27"/>
      <c r="H28" s="199"/>
      <c r="I28" s="191">
        <f t="shared" si="0"/>
        <v>0</v>
      </c>
      <c r="J28" s="540">
        <v>1600</v>
      </c>
      <c r="K28" s="31">
        <f t="shared" si="1"/>
        <v>0</v>
      </c>
      <c r="L28" s="466"/>
    </row>
    <row r="29" spans="2:12" s="190" customFormat="1" ht="22" customHeight="1">
      <c r="B29" s="462"/>
      <c r="C29" s="198"/>
      <c r="D29" s="198"/>
      <c r="E29" s="26"/>
      <c r="F29" s="199"/>
      <c r="G29" s="27"/>
      <c r="H29" s="199"/>
      <c r="I29" s="191">
        <f t="shared" si="0"/>
        <v>0</v>
      </c>
      <c r="J29" s="540">
        <v>1600</v>
      </c>
      <c r="K29" s="31">
        <f t="shared" si="1"/>
        <v>0</v>
      </c>
      <c r="L29" s="466"/>
    </row>
    <row r="30" spans="2:12" s="190" customFormat="1" ht="22" customHeight="1">
      <c r="B30" s="462"/>
      <c r="C30" s="198"/>
      <c r="D30" s="198"/>
      <c r="E30" s="26"/>
      <c r="F30" s="199"/>
      <c r="G30" s="27"/>
      <c r="H30" s="199"/>
      <c r="I30" s="191">
        <f t="shared" si="0"/>
        <v>0</v>
      </c>
      <c r="J30" s="540">
        <v>1600</v>
      </c>
      <c r="K30" s="31">
        <f t="shared" si="1"/>
        <v>0</v>
      </c>
      <c r="L30" s="466"/>
    </row>
    <row r="31" spans="2:12" s="190" customFormat="1" ht="22" customHeight="1">
      <c r="B31" s="462"/>
      <c r="C31" s="198"/>
      <c r="D31" s="198"/>
      <c r="E31" s="26"/>
      <c r="F31" s="199"/>
      <c r="G31" s="27"/>
      <c r="H31" s="199"/>
      <c r="I31" s="191">
        <f t="shared" si="0"/>
        <v>0</v>
      </c>
      <c r="J31" s="540">
        <v>1600</v>
      </c>
      <c r="K31" s="31">
        <f t="shared" si="1"/>
        <v>0</v>
      </c>
      <c r="L31" s="466"/>
    </row>
    <row r="32" spans="2:12" s="190" customFormat="1" ht="22" customHeight="1">
      <c r="B32" s="462"/>
      <c r="C32" s="198"/>
      <c r="D32" s="198"/>
      <c r="E32" s="26"/>
      <c r="F32" s="199"/>
      <c r="G32" s="27"/>
      <c r="H32" s="199"/>
      <c r="I32" s="191">
        <f t="shared" si="0"/>
        <v>0</v>
      </c>
      <c r="J32" s="540">
        <v>1600</v>
      </c>
      <c r="K32" s="31">
        <f t="shared" si="1"/>
        <v>0</v>
      </c>
      <c r="L32" s="466"/>
    </row>
    <row r="33" spans="2:12" s="190" customFormat="1" ht="22" customHeight="1">
      <c r="B33" s="462"/>
      <c r="C33" s="198"/>
      <c r="D33" s="198"/>
      <c r="E33" s="26"/>
      <c r="F33" s="199"/>
      <c r="G33" s="27"/>
      <c r="H33" s="199"/>
      <c r="I33" s="191">
        <f t="shared" si="0"/>
        <v>0</v>
      </c>
      <c r="J33" s="540">
        <v>1600</v>
      </c>
      <c r="K33" s="31">
        <f t="shared" si="1"/>
        <v>0</v>
      </c>
      <c r="L33" s="466"/>
    </row>
    <row r="34" spans="2:12" s="190" customFormat="1" ht="22" customHeight="1">
      <c r="B34" s="462"/>
      <c r="C34" s="198"/>
      <c r="D34" s="198"/>
      <c r="E34" s="26"/>
      <c r="F34" s="199"/>
      <c r="G34" s="27"/>
      <c r="H34" s="199"/>
      <c r="I34" s="191">
        <f t="shared" si="0"/>
        <v>0</v>
      </c>
      <c r="J34" s="540">
        <v>1600</v>
      </c>
      <c r="K34" s="31">
        <f t="shared" si="1"/>
        <v>0</v>
      </c>
      <c r="L34" s="466"/>
    </row>
    <row r="35" spans="2:12" s="190" customFormat="1" ht="22" customHeight="1">
      <c r="B35" s="462"/>
      <c r="C35" s="198"/>
      <c r="D35" s="198"/>
      <c r="E35" s="26"/>
      <c r="F35" s="199"/>
      <c r="G35" s="27"/>
      <c r="H35" s="199"/>
      <c r="I35" s="191">
        <f t="shared" si="0"/>
        <v>0</v>
      </c>
      <c r="J35" s="540">
        <v>1600</v>
      </c>
      <c r="K35" s="31">
        <f t="shared" si="1"/>
        <v>0</v>
      </c>
      <c r="L35" s="466"/>
    </row>
    <row r="36" spans="2:12" s="190" customFormat="1" ht="22" customHeight="1">
      <c r="B36" s="462"/>
      <c r="C36" s="198"/>
      <c r="D36" s="198"/>
      <c r="E36" s="26"/>
      <c r="F36" s="199"/>
      <c r="G36" s="27"/>
      <c r="H36" s="199"/>
      <c r="I36" s="191">
        <f t="shared" si="0"/>
        <v>0</v>
      </c>
      <c r="J36" s="540">
        <v>1600</v>
      </c>
      <c r="K36" s="31">
        <f t="shared" si="1"/>
        <v>0</v>
      </c>
      <c r="L36" s="466"/>
    </row>
    <row r="37" spans="2:12" s="190" customFormat="1" ht="22" customHeight="1">
      <c r="B37" s="462"/>
      <c r="C37" s="198"/>
      <c r="D37" s="198"/>
      <c r="E37" s="26"/>
      <c r="F37" s="199"/>
      <c r="G37" s="27"/>
      <c r="H37" s="199"/>
      <c r="I37" s="191">
        <f t="shared" si="0"/>
        <v>0</v>
      </c>
      <c r="J37" s="540">
        <v>1600</v>
      </c>
      <c r="K37" s="31">
        <f t="shared" si="1"/>
        <v>0</v>
      </c>
      <c r="L37" s="466"/>
    </row>
    <row r="38" spans="2:12" s="190" customFormat="1" ht="22" customHeight="1">
      <c r="B38" s="462"/>
      <c r="C38" s="198"/>
      <c r="D38" s="198"/>
      <c r="E38" s="26"/>
      <c r="F38" s="199"/>
      <c r="G38" s="27"/>
      <c r="H38" s="199"/>
      <c r="I38" s="191">
        <f t="shared" si="0"/>
        <v>0</v>
      </c>
      <c r="J38" s="540">
        <v>1600</v>
      </c>
      <c r="K38" s="31">
        <f t="shared" si="1"/>
        <v>0</v>
      </c>
      <c r="L38" s="466"/>
    </row>
    <row r="39" spans="2:12" s="190" customFormat="1" ht="22" customHeight="1">
      <c r="B39" s="462"/>
      <c r="C39" s="198"/>
      <c r="D39" s="198"/>
      <c r="E39" s="26"/>
      <c r="F39" s="199"/>
      <c r="G39" s="27"/>
      <c r="H39" s="199"/>
      <c r="I39" s="191">
        <f t="shared" si="0"/>
        <v>0</v>
      </c>
      <c r="J39" s="540">
        <v>1600</v>
      </c>
      <c r="K39" s="31">
        <f t="shared" si="1"/>
        <v>0</v>
      </c>
      <c r="L39" s="466"/>
    </row>
    <row r="40" spans="2:12" s="190" customFormat="1" ht="22" customHeight="1">
      <c r="B40" s="462"/>
      <c r="C40" s="198"/>
      <c r="D40" s="198"/>
      <c r="E40" s="26"/>
      <c r="F40" s="199"/>
      <c r="G40" s="27"/>
      <c r="H40" s="199"/>
      <c r="I40" s="191">
        <f t="shared" si="0"/>
        <v>0</v>
      </c>
      <c r="J40" s="540">
        <v>1600</v>
      </c>
      <c r="K40" s="31">
        <f t="shared" si="1"/>
        <v>0</v>
      </c>
      <c r="L40" s="466"/>
    </row>
    <row r="41" spans="2:12" s="190" customFormat="1" ht="22" customHeight="1">
      <c r="B41" s="462"/>
      <c r="C41" s="198"/>
      <c r="D41" s="198"/>
      <c r="E41" s="26"/>
      <c r="F41" s="199"/>
      <c r="G41" s="27"/>
      <c r="H41" s="199"/>
      <c r="I41" s="191">
        <f t="shared" si="0"/>
        <v>0</v>
      </c>
      <c r="J41" s="540">
        <v>1600</v>
      </c>
      <c r="K41" s="31">
        <f t="shared" si="1"/>
        <v>0</v>
      </c>
      <c r="L41" s="466"/>
    </row>
    <row r="42" spans="2:12" s="190" customFormat="1" ht="22" customHeight="1">
      <c r="B42" s="462"/>
      <c r="C42" s="198"/>
      <c r="D42" s="198"/>
      <c r="E42" s="26"/>
      <c r="F42" s="199"/>
      <c r="G42" s="27"/>
      <c r="H42" s="199"/>
      <c r="I42" s="191">
        <f t="shared" si="0"/>
        <v>0</v>
      </c>
      <c r="J42" s="540">
        <v>1600</v>
      </c>
      <c r="K42" s="31">
        <f t="shared" si="1"/>
        <v>0</v>
      </c>
      <c r="L42" s="466"/>
    </row>
    <row r="43" spans="2:12" s="190" customFormat="1" ht="22" customHeight="1">
      <c r="B43" s="462"/>
      <c r="C43" s="198"/>
      <c r="D43" s="198"/>
      <c r="E43" s="26"/>
      <c r="F43" s="199"/>
      <c r="G43" s="27"/>
      <c r="H43" s="199"/>
      <c r="I43" s="191">
        <f t="shared" si="0"/>
        <v>0</v>
      </c>
      <c r="J43" s="540">
        <v>1600</v>
      </c>
      <c r="K43" s="31">
        <f t="shared" si="1"/>
        <v>0</v>
      </c>
      <c r="L43" s="466"/>
    </row>
    <row r="44" spans="2:12" s="190" customFormat="1" ht="22" customHeight="1">
      <c r="B44" s="462"/>
      <c r="C44" s="198"/>
      <c r="D44" s="198"/>
      <c r="E44" s="26"/>
      <c r="F44" s="199"/>
      <c r="G44" s="27"/>
      <c r="H44" s="199"/>
      <c r="I44" s="191">
        <f t="shared" si="0"/>
        <v>0</v>
      </c>
      <c r="J44" s="540">
        <v>1600</v>
      </c>
      <c r="K44" s="31">
        <f t="shared" si="1"/>
        <v>0</v>
      </c>
      <c r="L44" s="466"/>
    </row>
    <row r="45" spans="2:12" s="190" customFormat="1" ht="22" customHeight="1">
      <c r="B45" s="462"/>
      <c r="C45" s="198"/>
      <c r="D45" s="198"/>
      <c r="E45" s="26"/>
      <c r="F45" s="199"/>
      <c r="G45" s="27"/>
      <c r="H45" s="199"/>
      <c r="I45" s="191">
        <f t="shared" si="0"/>
        <v>0</v>
      </c>
      <c r="J45" s="540">
        <v>1600</v>
      </c>
      <c r="K45" s="31">
        <f t="shared" si="1"/>
        <v>0</v>
      </c>
      <c r="L45" s="466"/>
    </row>
    <row r="46" spans="2:12" s="190" customFormat="1" ht="22" customHeight="1" thickBot="1">
      <c r="B46" s="463"/>
      <c r="C46" s="200"/>
      <c r="D46" s="200"/>
      <c r="E46" s="28"/>
      <c r="F46" s="201"/>
      <c r="G46" s="29"/>
      <c r="H46" s="201"/>
      <c r="I46" s="192">
        <f t="shared" si="0"/>
        <v>0</v>
      </c>
      <c r="J46" s="541">
        <v>1600</v>
      </c>
      <c r="K46" s="202">
        <f t="shared" si="1"/>
        <v>0</v>
      </c>
      <c r="L46" s="467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3" sqref="I3:O3"/>
    </sheetView>
  </sheetViews>
  <sheetFormatPr defaultColWidth="9.1796875" defaultRowHeight="12.5"/>
  <cols>
    <col min="1" max="1" width="4.1796875" style="286" customWidth="1"/>
    <col min="2" max="2" width="3.26953125" style="286" customWidth="1"/>
    <col min="3" max="3" width="23.453125" style="286" customWidth="1"/>
    <col min="4" max="4" width="25.453125" style="286" customWidth="1"/>
    <col min="5" max="5" width="15.7265625" style="286" customWidth="1"/>
    <col min="6" max="6" width="9.54296875" style="286" customWidth="1"/>
    <col min="7" max="7" width="14.7265625" style="286" customWidth="1"/>
    <col min="8" max="8" width="12" style="286" customWidth="1"/>
    <col min="9" max="9" width="11.54296875" style="286" customWidth="1"/>
    <col min="10" max="10" width="2.26953125" style="286" customWidth="1"/>
    <col min="11" max="14" width="3.1796875" style="286" customWidth="1"/>
    <col min="15" max="15" width="4.26953125" style="286" customWidth="1"/>
    <col min="16" max="16384" width="9.1796875" style="286"/>
  </cols>
  <sheetData>
    <row r="1" spans="2:15" ht="13" thickBot="1">
      <c r="I1" s="481"/>
      <c r="J1" s="481"/>
      <c r="K1" s="481"/>
      <c r="L1" s="481"/>
      <c r="M1" s="481"/>
      <c r="N1" s="481"/>
    </row>
    <row r="2" spans="2:15" ht="13">
      <c r="B2" s="616" t="s">
        <v>94</v>
      </c>
      <c r="C2" s="617"/>
      <c r="D2" s="617"/>
      <c r="E2" s="621" t="s">
        <v>63</v>
      </c>
      <c r="F2" s="621"/>
      <c r="G2" s="621"/>
      <c r="H2" s="483" t="s">
        <v>147</v>
      </c>
      <c r="I2" s="483">
        <v>1</v>
      </c>
      <c r="J2" s="484" t="s">
        <v>64</v>
      </c>
      <c r="K2" s="620">
        <v>1</v>
      </c>
      <c r="L2" s="620"/>
      <c r="M2" s="620"/>
      <c r="N2" s="620"/>
      <c r="O2" s="485"/>
    </row>
    <row r="3" spans="2:15" ht="27" customHeight="1">
      <c r="B3" s="644" t="s">
        <v>189</v>
      </c>
      <c r="C3" s="645"/>
      <c r="D3" s="482"/>
      <c r="E3" s="436"/>
      <c r="F3" s="436"/>
      <c r="G3" s="436"/>
      <c r="H3" s="469" t="s">
        <v>65</v>
      </c>
      <c r="I3" s="627"/>
      <c r="J3" s="628"/>
      <c r="K3" s="628"/>
      <c r="L3" s="628"/>
      <c r="M3" s="628"/>
      <c r="N3" s="628"/>
      <c r="O3" s="629"/>
    </row>
    <row r="4" spans="2:15" ht="22.5" customHeight="1">
      <c r="B4" s="644" t="s">
        <v>190</v>
      </c>
      <c r="C4" s="645"/>
      <c r="D4" s="436"/>
      <c r="E4" s="545" t="s">
        <v>136</v>
      </c>
      <c r="F4" s="436"/>
      <c r="G4" s="56" t="s">
        <v>187</v>
      </c>
      <c r="H4" s="287" t="s">
        <v>66</v>
      </c>
      <c r="I4" s="639"/>
      <c r="J4" s="639"/>
      <c r="K4" s="639"/>
      <c r="L4" s="639"/>
      <c r="M4" s="639"/>
      <c r="N4" s="639"/>
      <c r="O4" s="640"/>
    </row>
    <row r="5" spans="2:15" ht="20.25" customHeight="1">
      <c r="B5" s="644" t="s">
        <v>67</v>
      </c>
      <c r="C5" s="645"/>
      <c r="D5" s="436" t="s">
        <v>128</v>
      </c>
      <c r="E5" s="287"/>
      <c r="F5" s="287"/>
      <c r="G5" s="287"/>
      <c r="H5" s="287" t="s">
        <v>5</v>
      </c>
      <c r="I5" s="639"/>
      <c r="J5" s="639"/>
      <c r="K5" s="639"/>
      <c r="L5" s="639"/>
      <c r="M5" s="639"/>
      <c r="N5" s="639"/>
      <c r="O5" s="640"/>
    </row>
    <row r="6" spans="2:15" ht="13">
      <c r="B6" s="648" t="s">
        <v>68</v>
      </c>
      <c r="C6" s="649"/>
      <c r="D6" s="649"/>
      <c r="E6" s="56" t="s">
        <v>187</v>
      </c>
      <c r="F6" s="546" t="s">
        <v>69</v>
      </c>
      <c r="G6" s="56" t="s">
        <v>187</v>
      </c>
      <c r="H6" s="469"/>
      <c r="I6" s="480"/>
      <c r="J6" s="653"/>
      <c r="K6" s="653"/>
      <c r="L6" s="653"/>
      <c r="M6" s="653"/>
      <c r="N6" s="653"/>
      <c r="O6" s="654"/>
    </row>
    <row r="7" spans="2:15" ht="13.5" thickBot="1">
      <c r="B7" s="618" t="s">
        <v>70</v>
      </c>
      <c r="C7" s="619"/>
      <c r="D7" s="487" t="s">
        <v>188</v>
      </c>
      <c r="E7" s="486"/>
      <c r="F7" s="486"/>
      <c r="G7" s="486"/>
      <c r="H7" s="646"/>
      <c r="I7" s="646"/>
      <c r="J7" s="646"/>
      <c r="K7" s="646"/>
      <c r="L7" s="646"/>
      <c r="M7" s="646"/>
      <c r="N7" s="646"/>
      <c r="O7" s="647"/>
    </row>
    <row r="8" spans="2:15" ht="12.75" customHeight="1">
      <c r="B8" s="641" t="s">
        <v>61</v>
      </c>
      <c r="C8" s="642"/>
      <c r="D8" s="642"/>
      <c r="E8" s="642"/>
      <c r="F8" s="642"/>
      <c r="G8" s="642"/>
      <c r="H8" s="642"/>
      <c r="I8" s="642"/>
      <c r="J8" s="643"/>
      <c r="K8" s="630" t="s">
        <v>71</v>
      </c>
      <c r="L8" s="631"/>
      <c r="M8" s="631"/>
      <c r="N8" s="631"/>
      <c r="O8" s="632"/>
    </row>
    <row r="9" spans="2:15" ht="60.75" customHeight="1">
      <c r="B9" s="641"/>
      <c r="C9" s="642"/>
      <c r="D9" s="642"/>
      <c r="E9" s="642"/>
      <c r="F9" s="642"/>
      <c r="G9" s="642"/>
      <c r="H9" s="642"/>
      <c r="I9" s="642"/>
      <c r="J9" s="643"/>
      <c r="K9" s="33" t="s">
        <v>129</v>
      </c>
      <c r="L9" s="34" t="s">
        <v>146</v>
      </c>
      <c r="M9" s="34" t="s">
        <v>140</v>
      </c>
      <c r="N9" s="34"/>
      <c r="O9" s="35"/>
    </row>
    <row r="10" spans="2:15">
      <c r="B10" s="641"/>
      <c r="C10" s="642"/>
      <c r="D10" s="642"/>
      <c r="E10" s="642"/>
      <c r="F10" s="642"/>
      <c r="G10" s="642"/>
      <c r="H10" s="642"/>
      <c r="I10" s="642"/>
      <c r="J10" s="643"/>
      <c r="K10" s="633" t="s">
        <v>72</v>
      </c>
      <c r="L10" s="634"/>
      <c r="M10" s="634"/>
      <c r="N10" s="634"/>
      <c r="O10" s="635"/>
    </row>
    <row r="11" spans="2:15" ht="13" thickBot="1">
      <c r="B11" s="641"/>
      <c r="C11" s="642"/>
      <c r="D11" s="642"/>
      <c r="E11" s="642"/>
      <c r="F11" s="642"/>
      <c r="G11" s="642"/>
      <c r="H11" s="642"/>
      <c r="I11" s="642"/>
      <c r="J11" s="643"/>
      <c r="K11" s="636" t="s">
        <v>73</v>
      </c>
      <c r="L11" s="637"/>
      <c r="M11" s="637"/>
      <c r="N11" s="637"/>
      <c r="O11" s="638"/>
    </row>
    <row r="12" spans="2:15" ht="13">
      <c r="B12" s="622" t="s">
        <v>74</v>
      </c>
      <c r="C12" s="623"/>
      <c r="D12" s="623"/>
      <c r="E12" s="623"/>
      <c r="F12" s="624"/>
      <c r="G12" s="288"/>
      <c r="H12" s="288"/>
      <c r="I12" s="625"/>
      <c r="J12" s="626"/>
      <c r="K12" s="38"/>
      <c r="L12" s="38"/>
      <c r="M12" s="38"/>
      <c r="N12" s="38"/>
      <c r="O12" s="39"/>
    </row>
    <row r="13" spans="2:15" s="295" customFormat="1" ht="24" customHeight="1">
      <c r="B13" s="666" t="s">
        <v>75</v>
      </c>
      <c r="C13" s="667"/>
      <c r="D13" s="667"/>
      <c r="E13" s="667"/>
      <c r="F13" s="668"/>
      <c r="G13" s="292"/>
      <c r="H13" s="293"/>
      <c r="I13" s="669" t="s">
        <v>76</v>
      </c>
      <c r="J13" s="670"/>
      <c r="K13" s="40"/>
      <c r="L13" s="41"/>
      <c r="M13" s="42"/>
      <c r="N13" s="42"/>
      <c r="O13" s="43"/>
    </row>
    <row r="14" spans="2:15" s="295" customFormat="1" ht="13">
      <c r="B14" s="289"/>
      <c r="C14" s="290"/>
      <c r="D14" s="290"/>
      <c r="E14" s="312"/>
      <c r="F14" s="291"/>
      <c r="G14" s="682"/>
      <c r="H14" s="683"/>
      <c r="I14" s="536" t="s">
        <v>186</v>
      </c>
      <c r="J14" s="294"/>
      <c r="K14" s="40"/>
      <c r="L14" s="41"/>
      <c r="M14" s="42"/>
      <c r="N14" s="42"/>
      <c r="O14" s="43"/>
    </row>
    <row r="15" spans="2:15" ht="13">
      <c r="B15" s="296"/>
      <c r="C15" s="22"/>
      <c r="D15" s="88" t="s">
        <v>61</v>
      </c>
      <c r="E15" s="88"/>
      <c r="F15" s="57"/>
      <c r="G15" s="684"/>
      <c r="H15" s="685"/>
      <c r="I15" s="55"/>
      <c r="J15" s="297"/>
      <c r="K15" s="44"/>
      <c r="L15" s="45"/>
      <c r="M15" s="38"/>
      <c r="N15" s="38"/>
      <c r="O15" s="39"/>
    </row>
    <row r="16" spans="2:15" ht="13">
      <c r="B16" s="296"/>
      <c r="C16" s="22"/>
      <c r="D16" s="88"/>
      <c r="E16" s="88"/>
      <c r="F16" s="57"/>
      <c r="G16" s="684"/>
      <c r="H16" s="685"/>
      <c r="I16" s="55"/>
      <c r="J16" s="297"/>
      <c r="K16" s="44"/>
      <c r="L16" s="45"/>
      <c r="M16" s="38"/>
      <c r="N16" s="38"/>
      <c r="O16" s="39"/>
    </row>
    <row r="17" spans="2:15" ht="13">
      <c r="B17" s="296"/>
      <c r="C17" s="22"/>
      <c r="D17" s="88"/>
      <c r="E17" s="88"/>
      <c r="F17" s="57"/>
      <c r="G17" s="684"/>
      <c r="H17" s="685"/>
      <c r="I17" s="55"/>
      <c r="J17" s="297"/>
      <c r="K17" s="44"/>
      <c r="L17" s="45"/>
      <c r="M17" s="38"/>
      <c r="N17" s="38"/>
      <c r="O17" s="39"/>
    </row>
    <row r="18" spans="2:15" ht="13">
      <c r="B18" s="296"/>
      <c r="C18" s="22"/>
      <c r="D18" s="88"/>
      <c r="E18" s="88"/>
      <c r="F18" s="57"/>
      <c r="G18" s="684"/>
      <c r="H18" s="685"/>
      <c r="I18" s="55"/>
      <c r="J18" s="297"/>
      <c r="K18" s="44"/>
      <c r="L18" s="45"/>
      <c r="M18" s="38"/>
      <c r="N18" s="38"/>
      <c r="O18" s="39"/>
    </row>
    <row r="19" spans="2:15" ht="13">
      <c r="B19" s="296"/>
      <c r="C19" s="22"/>
      <c r="D19" s="88"/>
      <c r="E19" s="88"/>
      <c r="F19" s="57"/>
      <c r="G19" s="684"/>
      <c r="H19" s="685"/>
      <c r="I19" s="55"/>
      <c r="J19" s="297"/>
      <c r="K19" s="44"/>
      <c r="L19" s="45"/>
      <c r="M19" s="38"/>
      <c r="N19" s="38"/>
      <c r="O19" s="39"/>
    </row>
    <row r="20" spans="2:15" ht="13">
      <c r="B20" s="296"/>
      <c r="C20" s="22"/>
      <c r="D20" s="88"/>
      <c r="E20" s="88"/>
      <c r="F20" s="57"/>
      <c r="G20" s="684"/>
      <c r="H20" s="685"/>
      <c r="I20" s="55"/>
      <c r="J20" s="297"/>
      <c r="K20" s="44"/>
      <c r="L20" s="45"/>
      <c r="M20" s="38"/>
      <c r="N20" s="38"/>
      <c r="O20" s="39"/>
    </row>
    <row r="21" spans="2:15" ht="13">
      <c r="B21" s="296"/>
      <c r="C21" s="22"/>
      <c r="D21" s="88"/>
      <c r="E21" s="88"/>
      <c r="F21" s="57"/>
      <c r="G21" s="684"/>
      <c r="H21" s="685"/>
      <c r="I21" s="55"/>
      <c r="J21" s="297"/>
      <c r="K21" s="44"/>
      <c r="L21" s="45"/>
      <c r="M21" s="38"/>
      <c r="N21" s="38"/>
      <c r="O21" s="39"/>
    </row>
    <row r="22" spans="2:15" ht="13">
      <c r="B22" s="296"/>
      <c r="C22" s="22"/>
      <c r="D22" s="88"/>
      <c r="E22" s="88"/>
      <c r="F22" s="57"/>
      <c r="G22" s="684"/>
      <c r="H22" s="685"/>
      <c r="I22" s="55"/>
      <c r="J22" s="297"/>
      <c r="K22" s="44"/>
      <c r="L22" s="45"/>
      <c r="M22" s="38"/>
      <c r="N22" s="38"/>
      <c r="O22" s="39"/>
    </row>
    <row r="23" spans="2:15" ht="13">
      <c r="B23" s="296"/>
      <c r="C23" s="22"/>
      <c r="D23" s="88"/>
      <c r="E23" s="88"/>
      <c r="F23" s="57"/>
      <c r="G23" s="684"/>
      <c r="H23" s="685"/>
      <c r="I23" s="55"/>
      <c r="J23" s="297"/>
      <c r="K23" s="44"/>
      <c r="L23" s="45"/>
      <c r="M23" s="38"/>
      <c r="N23" s="38"/>
      <c r="O23" s="39"/>
    </row>
    <row r="24" spans="2:15" ht="13">
      <c r="B24" s="313"/>
      <c r="C24" s="22"/>
      <c r="D24" s="80"/>
      <c r="E24" s="80"/>
      <c r="F24" s="58"/>
      <c r="G24" s="684"/>
      <c r="H24" s="685"/>
      <c r="I24" s="55"/>
      <c r="J24" s="517"/>
      <c r="K24" s="44"/>
      <c r="L24" s="45"/>
      <c r="M24" s="38"/>
      <c r="N24" s="38"/>
      <c r="O24" s="39"/>
    </row>
    <row r="25" spans="2:15" ht="13">
      <c r="B25" s="313"/>
      <c r="C25" s="22"/>
      <c r="D25" s="80"/>
      <c r="E25" s="80"/>
      <c r="F25" s="58"/>
      <c r="G25" s="684"/>
      <c r="H25" s="685"/>
      <c r="I25" s="55"/>
      <c r="J25" s="517"/>
      <c r="K25" s="44"/>
      <c r="L25" s="45"/>
      <c r="M25" s="38"/>
      <c r="N25" s="38"/>
      <c r="O25" s="39"/>
    </row>
    <row r="26" spans="2:15" ht="13">
      <c r="B26" s="313"/>
      <c r="C26" s="22"/>
      <c r="D26" s="80"/>
      <c r="E26" s="80"/>
      <c r="F26" s="58"/>
      <c r="G26" s="684"/>
      <c r="H26" s="685"/>
      <c r="I26" s="55"/>
      <c r="J26" s="517"/>
      <c r="K26" s="44"/>
      <c r="L26" s="45"/>
      <c r="M26" s="38"/>
      <c r="N26" s="38"/>
      <c r="O26" s="39"/>
    </row>
    <row r="27" spans="2:15" ht="13">
      <c r="B27" s="313"/>
      <c r="C27" s="22"/>
      <c r="D27" s="80"/>
      <c r="E27" s="80"/>
      <c r="F27" s="58"/>
      <c r="G27" s="684"/>
      <c r="H27" s="685"/>
      <c r="I27" s="55"/>
      <c r="J27" s="517"/>
      <c r="K27" s="44"/>
      <c r="L27" s="45"/>
      <c r="M27" s="38"/>
      <c r="N27" s="38"/>
      <c r="O27" s="39"/>
    </row>
    <row r="28" spans="2:15" ht="13">
      <c r="B28" s="313"/>
      <c r="C28" s="22"/>
      <c r="D28" s="80"/>
      <c r="E28" s="80"/>
      <c r="F28" s="58"/>
      <c r="G28" s="684"/>
      <c r="H28" s="685"/>
      <c r="I28" s="55"/>
      <c r="J28" s="517"/>
      <c r="K28" s="44"/>
      <c r="L28" s="45"/>
      <c r="M28" s="38"/>
      <c r="N28" s="38"/>
      <c r="O28" s="39"/>
    </row>
    <row r="29" spans="2:15" ht="13.5" thickBot="1">
      <c r="B29" s="313"/>
      <c r="C29" s="22"/>
      <c r="D29" s="299"/>
      <c r="E29" s="299"/>
      <c r="F29" s="58"/>
      <c r="G29" s="686"/>
      <c r="H29" s="687"/>
      <c r="I29" s="55"/>
      <c r="J29" s="300"/>
      <c r="K29" s="44"/>
      <c r="L29" s="45"/>
      <c r="M29" s="38"/>
      <c r="N29" s="38"/>
      <c r="O29" s="39"/>
    </row>
    <row r="30" spans="2:15" ht="12.75" customHeight="1">
      <c r="B30" s="622" t="s">
        <v>77</v>
      </c>
      <c r="C30" s="623"/>
      <c r="D30" s="623"/>
      <c r="E30" s="623"/>
      <c r="F30" s="658"/>
      <c r="G30" s="659" t="s">
        <v>168</v>
      </c>
      <c r="H30" s="660"/>
      <c r="I30" s="655" t="s">
        <v>78</v>
      </c>
      <c r="J30" s="656"/>
      <c r="K30" s="46"/>
      <c r="L30" s="45"/>
      <c r="M30" s="38"/>
      <c r="N30" s="38"/>
      <c r="O30" s="39"/>
    </row>
    <row r="31" spans="2:15" ht="13">
      <c r="B31" s="296"/>
      <c r="C31" s="22"/>
      <c r="D31" s="88"/>
      <c r="E31" s="88"/>
      <c r="F31" s="314"/>
      <c r="G31" s="36"/>
      <c r="H31" s="688"/>
      <c r="I31" s="55"/>
      <c r="J31" s="301"/>
      <c r="K31" s="46"/>
      <c r="L31" s="45"/>
      <c r="M31" s="38"/>
      <c r="N31" s="38"/>
      <c r="O31" s="39"/>
    </row>
    <row r="32" spans="2:15" ht="13">
      <c r="B32" s="296"/>
      <c r="C32" s="22"/>
      <c r="D32" s="88"/>
      <c r="E32" s="88"/>
      <c r="F32" s="314"/>
      <c r="G32" s="36"/>
      <c r="H32" s="689"/>
      <c r="I32" s="55"/>
      <c r="J32" s="301"/>
      <c r="K32" s="46"/>
      <c r="L32" s="45"/>
      <c r="M32" s="38"/>
      <c r="N32" s="38"/>
      <c r="O32" s="39"/>
    </row>
    <row r="33" spans="2:15" ht="13">
      <c r="B33" s="296"/>
      <c r="C33" s="22"/>
      <c r="D33" s="88"/>
      <c r="E33" s="88"/>
      <c r="F33" s="314"/>
      <c r="G33" s="36"/>
      <c r="H33" s="689"/>
      <c r="I33" s="55"/>
      <c r="J33" s="301"/>
      <c r="K33" s="47"/>
      <c r="L33" s="48"/>
      <c r="M33" s="49"/>
      <c r="N33" s="49"/>
      <c r="O33" s="39"/>
    </row>
    <row r="34" spans="2:15" ht="13">
      <c r="B34" s="296"/>
      <c r="C34" s="22"/>
      <c r="D34" s="88"/>
      <c r="E34" s="88"/>
      <c r="F34" s="314"/>
      <c r="G34" s="36"/>
      <c r="H34" s="689"/>
      <c r="I34" s="55"/>
      <c r="J34" s="301"/>
      <c r="K34" s="46"/>
      <c r="L34" s="45"/>
      <c r="M34" s="38"/>
      <c r="N34" s="38"/>
      <c r="O34" s="39"/>
    </row>
    <row r="35" spans="2:15" ht="13">
      <c r="B35" s="296"/>
      <c r="C35" s="22"/>
      <c r="D35" s="88"/>
      <c r="E35" s="88"/>
      <c r="F35" s="314"/>
      <c r="G35" s="36"/>
      <c r="H35" s="689"/>
      <c r="I35" s="55"/>
      <c r="J35" s="301"/>
      <c r="K35" s="46"/>
      <c r="L35" s="45"/>
      <c r="M35" s="38"/>
      <c r="N35" s="38"/>
      <c r="O35" s="39"/>
    </row>
    <row r="36" spans="2:15" ht="13.5" thickBot="1">
      <c r="B36" s="298"/>
      <c r="C36" s="23"/>
      <c r="D36" s="299"/>
      <c r="E36" s="299"/>
      <c r="F36" s="315"/>
      <c r="G36" s="36"/>
      <c r="H36" s="690"/>
      <c r="I36" s="55"/>
      <c r="J36" s="301"/>
      <c r="K36" s="46"/>
      <c r="L36" s="45"/>
      <c r="M36" s="38"/>
      <c r="N36" s="38"/>
      <c r="O36" s="39"/>
    </row>
    <row r="37" spans="2:15" ht="13">
      <c r="B37" s="622" t="s">
        <v>79</v>
      </c>
      <c r="C37" s="623"/>
      <c r="D37" s="623"/>
      <c r="E37" s="623"/>
      <c r="F37" s="623"/>
      <c r="G37" s="623"/>
      <c r="H37" s="624"/>
      <c r="I37" s="655" t="s">
        <v>80</v>
      </c>
      <c r="J37" s="657"/>
      <c r="K37" s="46"/>
      <c r="L37" s="45"/>
      <c r="M37" s="38"/>
      <c r="N37" s="38"/>
      <c r="O37" s="39"/>
    </row>
    <row r="38" spans="2:15" s="295" customFormat="1" ht="26">
      <c r="B38" s="661"/>
      <c r="C38" s="662"/>
      <c r="D38" s="663"/>
      <c r="E38" s="664"/>
      <c r="F38" s="664"/>
      <c r="G38" s="664"/>
      <c r="H38" s="665"/>
      <c r="I38" s="593" t="s">
        <v>183</v>
      </c>
      <c r="J38" s="302"/>
      <c r="K38" s="50"/>
      <c r="L38" s="41"/>
      <c r="M38" s="42"/>
      <c r="N38" s="42"/>
      <c r="O38" s="43"/>
    </row>
    <row r="39" spans="2:15" ht="13">
      <c r="B39" s="303">
        <v>3.1</v>
      </c>
      <c r="C39" s="534" t="s">
        <v>81</v>
      </c>
      <c r="D39" s="650"/>
      <c r="E39" s="651"/>
      <c r="F39" s="651"/>
      <c r="G39" s="651"/>
      <c r="H39" s="652"/>
      <c r="I39" s="542"/>
      <c r="J39" s="302"/>
      <c r="K39" s="46"/>
      <c r="L39" s="45"/>
      <c r="M39" s="38"/>
      <c r="N39" s="38"/>
      <c r="O39" s="39"/>
    </row>
    <row r="40" spans="2:15" ht="13">
      <c r="B40" s="304">
        <v>3.2</v>
      </c>
      <c r="C40" s="305" t="s">
        <v>82</v>
      </c>
      <c r="D40" s="650"/>
      <c r="E40" s="651"/>
      <c r="F40" s="651"/>
      <c r="G40" s="651"/>
      <c r="H40" s="652"/>
      <c r="I40" s="542"/>
      <c r="J40" s="302"/>
      <c r="K40" s="46"/>
      <c r="L40" s="45"/>
      <c r="M40" s="38"/>
      <c r="N40" s="38"/>
      <c r="O40" s="39"/>
    </row>
    <row r="41" spans="2:15" ht="13">
      <c r="B41" s="304">
        <v>3.3</v>
      </c>
      <c r="C41" s="305" t="s">
        <v>83</v>
      </c>
      <c r="D41" s="650"/>
      <c r="E41" s="651"/>
      <c r="F41" s="651"/>
      <c r="G41" s="651"/>
      <c r="H41" s="652"/>
      <c r="I41" s="542"/>
      <c r="J41" s="302"/>
      <c r="K41" s="46"/>
      <c r="L41" s="45"/>
      <c r="M41" s="38"/>
      <c r="N41" s="38"/>
      <c r="O41" s="39"/>
    </row>
    <row r="42" spans="2:15" ht="13">
      <c r="B42" s="304">
        <v>3.4</v>
      </c>
      <c r="C42" s="305" t="s">
        <v>84</v>
      </c>
      <c r="D42" s="650"/>
      <c r="E42" s="651"/>
      <c r="F42" s="651"/>
      <c r="G42" s="651"/>
      <c r="H42" s="652"/>
      <c r="I42" s="542"/>
      <c r="J42" s="302"/>
      <c r="K42" s="46"/>
      <c r="L42" s="45"/>
      <c r="M42" s="38"/>
      <c r="N42" s="38"/>
      <c r="O42" s="39"/>
    </row>
    <row r="43" spans="2:15" ht="13">
      <c r="B43" s="468">
        <v>3.5</v>
      </c>
      <c r="C43" s="306" t="s">
        <v>85</v>
      </c>
      <c r="D43" s="671"/>
      <c r="E43" s="672"/>
      <c r="F43" s="672"/>
      <c r="G43" s="672"/>
      <c r="H43" s="672"/>
      <c r="I43" s="316"/>
      <c r="J43" s="307"/>
      <c r="K43" s="46"/>
      <c r="L43" s="45"/>
      <c r="M43" s="38"/>
      <c r="N43" s="38"/>
      <c r="O43" s="39"/>
    </row>
    <row r="44" spans="2:15" ht="13">
      <c r="B44" s="308"/>
      <c r="C44" s="305" t="s">
        <v>86</v>
      </c>
      <c r="D44" s="650"/>
      <c r="E44" s="651"/>
      <c r="F44" s="651"/>
      <c r="G44" s="651"/>
      <c r="H44" s="652"/>
      <c r="I44" s="542"/>
      <c r="J44" s="302"/>
      <c r="K44" s="46"/>
      <c r="L44" s="45"/>
      <c r="M44" s="38"/>
      <c r="N44" s="38"/>
      <c r="O44" s="39"/>
    </row>
    <row r="45" spans="2:15" ht="13">
      <c r="B45" s="308"/>
      <c r="C45" s="305" t="s">
        <v>95</v>
      </c>
      <c r="D45" s="650"/>
      <c r="E45" s="651"/>
      <c r="F45" s="651"/>
      <c r="G45" s="651"/>
      <c r="H45" s="652"/>
      <c r="I45" s="542"/>
      <c r="J45" s="302"/>
      <c r="K45" s="46"/>
      <c r="L45" s="45"/>
      <c r="M45" s="38"/>
      <c r="N45" s="38"/>
      <c r="O45" s="39"/>
    </row>
    <row r="46" spans="2:15" ht="13">
      <c r="B46" s="304">
        <v>3.6</v>
      </c>
      <c r="C46" s="305" t="s">
        <v>87</v>
      </c>
      <c r="D46" s="650"/>
      <c r="E46" s="651"/>
      <c r="F46" s="651"/>
      <c r="G46" s="651"/>
      <c r="H46" s="652"/>
      <c r="I46" s="542"/>
      <c r="J46" s="302"/>
      <c r="K46" s="46"/>
      <c r="L46" s="45"/>
      <c r="M46" s="38"/>
      <c r="N46" s="38"/>
      <c r="O46" s="39"/>
    </row>
    <row r="47" spans="2:15" ht="13">
      <c r="B47" s="304">
        <v>3.7</v>
      </c>
      <c r="C47" s="305" t="s">
        <v>88</v>
      </c>
      <c r="D47" s="650"/>
      <c r="E47" s="651"/>
      <c r="F47" s="651"/>
      <c r="G47" s="651"/>
      <c r="H47" s="652"/>
      <c r="I47" s="542"/>
      <c r="J47" s="302"/>
      <c r="K47" s="46"/>
      <c r="L47" s="45"/>
      <c r="M47" s="38"/>
      <c r="N47" s="38"/>
      <c r="O47" s="39"/>
    </row>
    <row r="48" spans="2:15" ht="13">
      <c r="B48" s="304">
        <v>3.8</v>
      </c>
      <c r="C48" s="305" t="s">
        <v>89</v>
      </c>
      <c r="D48" s="650"/>
      <c r="E48" s="651"/>
      <c r="F48" s="651"/>
      <c r="G48" s="651"/>
      <c r="H48" s="652"/>
      <c r="I48" s="542"/>
      <c r="J48" s="302"/>
      <c r="K48" s="46"/>
      <c r="L48" s="45"/>
      <c r="M48" s="38"/>
      <c r="N48" s="38"/>
      <c r="O48" s="39"/>
    </row>
    <row r="49" spans="2:15" ht="13">
      <c r="B49" s="304">
        <v>3.9</v>
      </c>
      <c r="C49" s="305" t="s">
        <v>90</v>
      </c>
      <c r="D49" s="650"/>
      <c r="E49" s="651"/>
      <c r="F49" s="651"/>
      <c r="G49" s="651"/>
      <c r="H49" s="652"/>
      <c r="I49" s="542"/>
      <c r="J49" s="302"/>
      <c r="K49" s="46"/>
      <c r="L49" s="45"/>
      <c r="M49" s="38"/>
      <c r="N49" s="38"/>
      <c r="O49" s="39"/>
    </row>
    <row r="50" spans="2:15" ht="13">
      <c r="B50" s="309">
        <v>3.1</v>
      </c>
      <c r="C50" s="305" t="s">
        <v>91</v>
      </c>
      <c r="D50" s="694"/>
      <c r="E50" s="695"/>
      <c r="F50" s="695"/>
      <c r="G50" s="695"/>
      <c r="H50" s="696"/>
      <c r="I50" s="549"/>
      <c r="J50" s="310"/>
      <c r="K50" s="46"/>
      <c r="L50" s="45"/>
      <c r="M50" s="38"/>
      <c r="N50" s="38"/>
      <c r="O50" s="39"/>
    </row>
    <row r="51" spans="2:15" ht="13">
      <c r="B51" s="552"/>
      <c r="C51" s="550"/>
      <c r="D51" s="697"/>
      <c r="E51" s="697"/>
      <c r="F51" s="697"/>
      <c r="G51" s="697"/>
      <c r="H51" s="697"/>
      <c r="I51" s="551"/>
      <c r="J51" s="310"/>
      <c r="K51" s="44"/>
      <c r="L51" s="45"/>
      <c r="M51" s="38"/>
      <c r="N51" s="38"/>
      <c r="O51" s="39"/>
    </row>
    <row r="52" spans="2:15" ht="13">
      <c r="B52" s="698" t="s">
        <v>36</v>
      </c>
      <c r="C52" s="699"/>
      <c r="D52" s="699"/>
      <c r="E52" s="699"/>
      <c r="F52" s="699"/>
      <c r="G52" s="699"/>
      <c r="H52" s="700"/>
      <c r="I52" s="673" t="s">
        <v>80</v>
      </c>
      <c r="J52" s="674"/>
      <c r="K52" s="44"/>
      <c r="L52" s="45"/>
      <c r="M52" s="38"/>
      <c r="N52" s="38"/>
      <c r="O52" s="39"/>
    </row>
    <row r="53" spans="2:15" s="295" customFormat="1" ht="13">
      <c r="B53" s="661"/>
      <c r="C53" s="662"/>
      <c r="D53" s="663"/>
      <c r="E53" s="664"/>
      <c r="F53" s="665"/>
      <c r="G53" s="663"/>
      <c r="H53" s="665"/>
      <c r="I53" s="675" t="s">
        <v>39</v>
      </c>
      <c r="J53" s="676"/>
      <c r="K53" s="40"/>
      <c r="L53" s="41"/>
      <c r="M53" s="42"/>
      <c r="N53" s="42"/>
      <c r="O53" s="43"/>
    </row>
    <row r="54" spans="2:15" ht="13">
      <c r="B54" s="706" t="s">
        <v>92</v>
      </c>
      <c r="C54" s="707"/>
      <c r="D54" s="679" t="s">
        <v>166</v>
      </c>
      <c r="E54" s="680"/>
      <c r="F54" s="681"/>
      <c r="G54" s="37" t="s">
        <v>74</v>
      </c>
      <c r="H54" s="691"/>
      <c r="I54" s="599"/>
      <c r="J54" s="302"/>
      <c r="K54" s="44"/>
      <c r="L54" s="45"/>
      <c r="M54" s="38"/>
      <c r="N54" s="38"/>
      <c r="O54" s="39"/>
    </row>
    <row r="55" spans="2:15" ht="13.5" customHeight="1">
      <c r="B55" s="677"/>
      <c r="C55" s="678"/>
      <c r="D55" s="679"/>
      <c r="E55" s="680"/>
      <c r="F55" s="681"/>
      <c r="G55" s="396"/>
      <c r="H55" s="692"/>
      <c r="I55" s="543"/>
      <c r="J55" s="302"/>
      <c r="K55" s="44"/>
      <c r="L55" s="45"/>
      <c r="M55" s="38"/>
      <c r="N55" s="38"/>
      <c r="O55" s="39"/>
    </row>
    <row r="56" spans="2:15" ht="13.5" thickBot="1">
      <c r="B56" s="701" t="s">
        <v>141</v>
      </c>
      <c r="C56" s="702"/>
      <c r="D56" s="703" t="s">
        <v>165</v>
      </c>
      <c r="E56" s="704"/>
      <c r="F56" s="705"/>
      <c r="G56" s="547"/>
      <c r="H56" s="693"/>
      <c r="I56" s="548"/>
      <c r="J56" s="544"/>
      <c r="K56" s="51"/>
      <c r="L56" s="52"/>
      <c r="M56" s="53"/>
      <c r="N56" s="53"/>
      <c r="O56" s="54"/>
    </row>
    <row r="57" spans="2:15">
      <c r="C57" s="311" t="s">
        <v>93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191</v>
      </c>
      <c r="B3" s="113">
        <f>+'PSS-A1'!D3</f>
        <v>0</v>
      </c>
      <c r="C3" s="69"/>
      <c r="D3" s="81"/>
      <c r="E3" s="71" t="s">
        <v>53</v>
      </c>
      <c r="F3" s="391">
        <f>+'PSS-A1'!I3</f>
        <v>0</v>
      </c>
      <c r="G3" s="392"/>
      <c r="H3" s="235"/>
      <c r="I3" s="236"/>
      <c r="K3" s="61" t="s">
        <v>61</v>
      </c>
    </row>
    <row r="4" spans="1:14">
      <c r="A4" s="135" t="s">
        <v>192</v>
      </c>
      <c r="B4" s="11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14" ht="24" customHeight="1">
      <c r="A5" s="76" t="s">
        <v>4</v>
      </c>
      <c r="B5" s="395" t="str">
        <f>+'PSS-A1'!D7</f>
        <v>XX/XX/20XX</v>
      </c>
      <c r="C5" s="77" t="s">
        <v>43</v>
      </c>
      <c r="D5" s="600" t="s">
        <v>193</v>
      </c>
      <c r="E5" s="78" t="s">
        <v>5</v>
      </c>
      <c r="F5" s="708"/>
      <c r="G5" s="709"/>
      <c r="H5" s="709"/>
      <c r="I5" s="710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11"/>
      <c r="E7" s="712"/>
      <c r="F7" s="712"/>
      <c r="G7" s="712"/>
      <c r="H7" s="712"/>
      <c r="I7" s="713"/>
      <c r="K7" s="61" t="s">
        <v>61</v>
      </c>
    </row>
    <row r="8" spans="1:14">
      <c r="A8" s="83"/>
      <c r="B8" s="84"/>
      <c r="C8" s="85"/>
      <c r="D8" s="714"/>
      <c r="E8" s="715"/>
      <c r="F8" s="715"/>
      <c r="G8" s="715"/>
      <c r="H8" s="715"/>
      <c r="I8" s="716"/>
    </row>
    <row r="9" spans="1:14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169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7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7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7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5" t="s">
        <v>61</v>
      </c>
      <c r="C15" s="514" t="s">
        <v>61</v>
      </c>
      <c r="D15" s="21"/>
      <c r="E15" s="102">
        <f>+'PSS-A1'!I18</f>
        <v>0</v>
      </c>
      <c r="F15" s="103">
        <f t="shared" si="0"/>
        <v>0</v>
      </c>
      <c r="G15" s="437"/>
      <c r="H15" s="104">
        <f t="shared" si="1"/>
        <v>0</v>
      </c>
      <c r="I15" s="105">
        <f t="shared" si="2"/>
        <v>0</v>
      </c>
      <c r="J15" s="516" t="s">
        <v>61</v>
      </c>
    </row>
    <row r="16" spans="1:14">
      <c r="A16" s="99">
        <f>+'PSS-A1'!C19</f>
        <v>0</v>
      </c>
      <c r="B16" s="100"/>
      <c r="C16" s="514" t="s">
        <v>61</v>
      </c>
      <c r="D16" s="21"/>
      <c r="E16" s="102">
        <f>+'PSS-A1'!I19</f>
        <v>0</v>
      </c>
      <c r="F16" s="103">
        <f t="shared" si="0"/>
        <v>0</v>
      </c>
      <c r="G16" s="437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7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7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7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7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7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7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7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7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7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7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8" t="s">
        <v>154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1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1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1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1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1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1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8" t="s">
        <v>155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3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8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441">
        <f>+'PSS-A1'!D4</f>
        <v>0</v>
      </c>
      <c r="C4" s="442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443" t="str">
        <f>+'PSS-A1'!D7</f>
        <v>XX/XX/20XX</v>
      </c>
      <c r="C5" s="444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91bec2a-8b84-4988-9d6e-3ffd28c35e69"/>
    <ds:schemaRef ds:uri="a8d08dfc-2116-422b-bc28-3e8cca2c59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2023-12-15T09:49:16Z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