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icini\AppData\Local\Microsoft\Windows\INetCache\Content.Outlook\FW55Z5EP\"/>
    </mc:Choice>
  </mc:AlternateContent>
  <xr:revisionPtr revIDLastSave="0" documentId="13_ncr:1_{D6DC0E2B-5AE4-4587-933E-F3AA8C3E1155}" xr6:coauthVersionLast="36" xr6:coauthVersionMax="36" xr10:uidLastSave="{00000000-0000-0000-0000-000000000000}"/>
  <workbookProtection workbookAlgorithmName="SHA-512" workbookHashValue="+eFgBR3wneFqPfmurMh0/JHVR8oSEq0zI92vwwwGfw5DuVheUqTD1NUkzUlHtA1o/RD2IrwY6k2+BwyXOjxfGg==" workbookSaltValue="iXDCBXrTSF6FVttlIf2ikQ==" workbookSpinCount="100000" lockStructure="1"/>
  <bookViews>
    <workbookView xWindow="0" yWindow="0" windowWidth="22560" windowHeight="10596" tabRatio="881" xr2:uid="{00000000-000D-0000-FFFF-FFFF00000000}"/>
  </bookViews>
  <sheets>
    <sheet name="LEGGERE" sheetId="143" r:id="rId1"/>
    <sheet name="WBS GRAFICA" sheetId="142" r:id="rId2"/>
    <sheet name="Spiegazioni PSS" sheetId="144" r:id="rId3"/>
    <sheet name="WP1" sheetId="23" r:id="rId4"/>
    <sheet name="WP2" sheetId="54" r:id="rId5"/>
    <sheet name="WP3" sheetId="67" r:id="rId6"/>
    <sheet name="WP4" sheetId="135" r:id="rId7"/>
    <sheet name="WP5" sheetId="136" r:id="rId8"/>
    <sheet name="WP6" sheetId="137" r:id="rId9"/>
    <sheet name="WP7" sheetId="139" r:id="rId10"/>
    <sheet name="TOTALE" sheetId="20" r:id="rId11"/>
    <sheet name="RIEPILOGO" sheetId="51" r:id="rId12"/>
    <sheet name="Totale per anno" sheetId="146" r:id="rId13"/>
    <sheet name="ALTRICOSTI" sheetId="140" r:id="rId14"/>
    <sheet name="VIAGGI" sheetId="46" r:id="rId15"/>
    <sheet name="COSTI ORARI" sheetId="138" r:id="rId16"/>
  </sheets>
  <definedNames>
    <definedName name="_xlnm._FilterDatabase" localSheetId="11" hidden="1">RIEPILOGO!$B$2:$O$6</definedName>
    <definedName name="_xlnm.Print_Area" localSheetId="13">ALTRICOSTI!$B$2:$H$68</definedName>
    <definedName name="_xlnm.Print_Area" localSheetId="15">'COSTI ORARI'!$B$3:$L$45</definedName>
    <definedName name="_xlnm.Print_Area" localSheetId="11">RIEPILOGO!$B$2:$R$11</definedName>
    <definedName name="_xlnm.Print_Area" localSheetId="10">TOTALE!$B$4:$J$67</definedName>
    <definedName name="_xlnm.Print_Area" localSheetId="14">VIAGGI!$B$2:$Q$71</definedName>
    <definedName name="_xlnm.Print_Area" localSheetId="3">'WP1'!$B$4:$J$67</definedName>
    <definedName name="_xlnm.Print_Area" localSheetId="4">'WP2'!$B$4:$J$67</definedName>
    <definedName name="_xlnm.Print_Area" localSheetId="5">'WP3'!$B$4:$J$67</definedName>
    <definedName name="_xlnm.Print_Area" localSheetId="6">'WP4'!$B$4:$J$67</definedName>
    <definedName name="_xlnm.Print_Area" localSheetId="7">'WP5'!$B$4:$J$67</definedName>
    <definedName name="_xlnm.Print_Area" localSheetId="8">'WP6'!$B$4:$J$67</definedName>
    <definedName name="_xlnm.Print_Area" localSheetId="9">'WP7'!$B$4:$J$67</definedName>
    <definedName name="Durata" localSheetId="6">OFFSET(Evento,0,3)</definedName>
    <definedName name="Durata" localSheetId="7">OFFSET(Evento,0,3)</definedName>
    <definedName name="Durata" localSheetId="8">OFFSET(Evento,0,3)</definedName>
    <definedName name="Durata" localSheetId="9">OFFSET(Evento,0,3)</definedName>
    <definedName name="Durata">OFFSET(Evento,0,3)</definedName>
    <definedName name="Evento">OFFSET(#REF!,0,0,COUNTIF(#REF!,"&lt;&gt;")-1)</definedName>
    <definedName name="Inizio" localSheetId="6">OFFSET(Evento,0,1)</definedName>
    <definedName name="Inizio" localSheetId="7">OFFSET(Evento,0,1)</definedName>
    <definedName name="Inizio" localSheetId="8">OFFSET(Evento,0,1)</definedName>
    <definedName name="Inizio" localSheetId="9">OFFSET(Evento,0,1)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F14" i="135" l="1"/>
  <c r="F14" i="67"/>
  <c r="F14" i="54"/>
  <c r="C9" i="51" l="1"/>
  <c r="C8" i="51"/>
  <c r="C7" i="51"/>
  <c r="C6" i="51"/>
  <c r="C5" i="51"/>
  <c r="C4" i="51"/>
  <c r="C3" i="51"/>
  <c r="K58" i="20"/>
  <c r="K57" i="20"/>
  <c r="K56" i="20"/>
  <c r="K55" i="20"/>
  <c r="K51" i="20"/>
  <c r="K50" i="20"/>
  <c r="K49" i="20"/>
  <c r="K48" i="20"/>
  <c r="K47" i="20"/>
  <c r="K46" i="20"/>
  <c r="K45" i="20"/>
  <c r="K43" i="20"/>
  <c r="K42" i="20"/>
  <c r="K41" i="20"/>
  <c r="K40" i="20"/>
  <c r="K36" i="20"/>
  <c r="K35" i="20"/>
  <c r="K34" i="20"/>
  <c r="K33" i="20"/>
  <c r="K32" i="20"/>
  <c r="K31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52" i="54"/>
  <c r="K38" i="54"/>
  <c r="K29" i="54"/>
  <c r="K52" i="67"/>
  <c r="K38" i="67"/>
  <c r="K29" i="67"/>
  <c r="K52" i="135"/>
  <c r="K38" i="135"/>
  <c r="K29" i="135"/>
  <c r="K52" i="136"/>
  <c r="K38" i="136"/>
  <c r="K29" i="136"/>
  <c r="K52" i="137"/>
  <c r="K38" i="137"/>
  <c r="K29" i="137"/>
  <c r="K52" i="139"/>
  <c r="K38" i="139"/>
  <c r="K29" i="139"/>
  <c r="K52" i="23"/>
  <c r="K38" i="23"/>
  <c r="K29" i="23"/>
  <c r="C3" i="146"/>
  <c r="D3" i="146"/>
  <c r="D4" i="146"/>
  <c r="D5" i="146"/>
  <c r="D6" i="146"/>
  <c r="G14" i="23"/>
  <c r="G24" i="23"/>
  <c r="J24" i="23" s="1"/>
  <c r="G31" i="23"/>
  <c r="F50" i="23"/>
  <c r="G50" i="23" s="1"/>
  <c r="I14" i="23"/>
  <c r="I24" i="23"/>
  <c r="I31" i="23"/>
  <c r="F31" i="54"/>
  <c r="G31" i="54" s="1"/>
  <c r="F32" i="54"/>
  <c r="G32" i="54" s="1"/>
  <c r="F33" i="54"/>
  <c r="G33" i="54" s="1"/>
  <c r="F34" i="54"/>
  <c r="G34" i="54" s="1"/>
  <c r="F35" i="54"/>
  <c r="G35" i="54" s="1"/>
  <c r="F36" i="54"/>
  <c r="G36" i="54" s="1"/>
  <c r="I14" i="54"/>
  <c r="F15" i="54"/>
  <c r="G15" i="54" s="1"/>
  <c r="F16" i="54"/>
  <c r="G16" i="54" s="1"/>
  <c r="F17" i="54"/>
  <c r="G17" i="54" s="1"/>
  <c r="F18" i="54"/>
  <c r="G18" i="54" s="1"/>
  <c r="F19" i="54"/>
  <c r="F20" i="54"/>
  <c r="I20" i="54" s="1"/>
  <c r="F21" i="54"/>
  <c r="G21" i="54"/>
  <c r="F22" i="54"/>
  <c r="G22" i="54" s="1"/>
  <c r="F23" i="54"/>
  <c r="F24" i="54"/>
  <c r="G24" i="54" s="1"/>
  <c r="F25" i="54"/>
  <c r="G25" i="54" s="1"/>
  <c r="F26" i="54"/>
  <c r="G26" i="54" s="1"/>
  <c r="F27" i="54"/>
  <c r="F28" i="54"/>
  <c r="G28" i="54" s="1"/>
  <c r="F55" i="54"/>
  <c r="I36" i="54"/>
  <c r="J36" i="54" s="1"/>
  <c r="I21" i="54"/>
  <c r="J21" i="54" s="1"/>
  <c r="I24" i="54"/>
  <c r="F31" i="67"/>
  <c r="G31" i="67" s="1"/>
  <c r="F32" i="67"/>
  <c r="G32" i="67" s="1"/>
  <c r="F33" i="67"/>
  <c r="G33" i="67" s="1"/>
  <c r="F34" i="67"/>
  <c r="F35" i="67"/>
  <c r="G35" i="67" s="1"/>
  <c r="F36" i="67"/>
  <c r="G36" i="67" s="1"/>
  <c r="G14" i="67"/>
  <c r="F15" i="67"/>
  <c r="G15" i="67" s="1"/>
  <c r="F16" i="67"/>
  <c r="F17" i="67"/>
  <c r="G17" i="67" s="1"/>
  <c r="F18" i="67"/>
  <c r="F19" i="67"/>
  <c r="I19" i="67" s="1"/>
  <c r="F20" i="67"/>
  <c r="G20" i="67" s="1"/>
  <c r="F21" i="67"/>
  <c r="I21" i="67" s="1"/>
  <c r="F22" i="67"/>
  <c r="G22" i="67" s="1"/>
  <c r="F23" i="67"/>
  <c r="I23" i="67" s="1"/>
  <c r="F24" i="67"/>
  <c r="G24" i="67" s="1"/>
  <c r="F25" i="67"/>
  <c r="G25" i="67" s="1"/>
  <c r="F26" i="67"/>
  <c r="G26" i="67" s="1"/>
  <c r="F27" i="67"/>
  <c r="I27" i="67" s="1"/>
  <c r="F28" i="67"/>
  <c r="G28" i="67" s="1"/>
  <c r="F55" i="67"/>
  <c r="I17" i="67"/>
  <c r="F31" i="135"/>
  <c r="F32" i="135"/>
  <c r="F33" i="135"/>
  <c r="G33" i="135" s="1"/>
  <c r="F34" i="135"/>
  <c r="G34" i="135" s="1"/>
  <c r="F35" i="135"/>
  <c r="F36" i="135"/>
  <c r="G36" i="135" s="1"/>
  <c r="G14" i="135"/>
  <c r="F15" i="135"/>
  <c r="I15" i="135" s="1"/>
  <c r="F16" i="135"/>
  <c r="G16" i="135" s="1"/>
  <c r="F17" i="135"/>
  <c r="G17" i="135" s="1"/>
  <c r="F18" i="135"/>
  <c r="G18" i="135" s="1"/>
  <c r="F19" i="135"/>
  <c r="I19" i="135" s="1"/>
  <c r="F20" i="135"/>
  <c r="G20" i="135" s="1"/>
  <c r="I20" i="135"/>
  <c r="F21" i="135"/>
  <c r="F22" i="135"/>
  <c r="G22" i="135"/>
  <c r="F23" i="135"/>
  <c r="I23" i="135" s="1"/>
  <c r="F24" i="135"/>
  <c r="G24" i="135" s="1"/>
  <c r="F25" i="135"/>
  <c r="F26" i="135"/>
  <c r="I26" i="135" s="1"/>
  <c r="G26" i="135"/>
  <c r="F27" i="135"/>
  <c r="I27" i="135" s="1"/>
  <c r="F28" i="135"/>
  <c r="I28" i="135" s="1"/>
  <c r="G28" i="135"/>
  <c r="F55" i="135"/>
  <c r="I14" i="135"/>
  <c r="I11" i="146"/>
  <c r="J11" i="146"/>
  <c r="K11" i="146"/>
  <c r="F40" i="54"/>
  <c r="G40" i="54" s="1"/>
  <c r="F40" i="67"/>
  <c r="G40" i="67" s="1"/>
  <c r="F40" i="135"/>
  <c r="G40" i="135" s="1"/>
  <c r="G28" i="136"/>
  <c r="G18" i="136"/>
  <c r="G14" i="136"/>
  <c r="F47" i="136"/>
  <c r="G47" i="136" s="1"/>
  <c r="F42" i="136"/>
  <c r="G42" i="136" s="1"/>
  <c r="I14" i="136"/>
  <c r="I14" i="137"/>
  <c r="G14" i="137"/>
  <c r="I14" i="139"/>
  <c r="G14" i="139"/>
  <c r="G15" i="23"/>
  <c r="G27" i="23"/>
  <c r="G22" i="23"/>
  <c r="F47" i="23"/>
  <c r="G47" i="23" s="1"/>
  <c r="F40" i="23"/>
  <c r="G40" i="23" s="1"/>
  <c r="H14" i="20"/>
  <c r="F14" i="20"/>
  <c r="F28" i="20"/>
  <c r="H28" i="20"/>
  <c r="H24" i="20"/>
  <c r="I24" i="20" s="1"/>
  <c r="F24" i="20"/>
  <c r="H15" i="20"/>
  <c r="F15" i="20"/>
  <c r="I15" i="20"/>
  <c r="H16" i="20"/>
  <c r="I16" i="20" s="1"/>
  <c r="F16" i="20"/>
  <c r="H17" i="20"/>
  <c r="F17" i="20"/>
  <c r="H18" i="20"/>
  <c r="F18" i="20"/>
  <c r="H19" i="20"/>
  <c r="F19" i="20"/>
  <c r="H20" i="20"/>
  <c r="F20" i="20"/>
  <c r="H21" i="20"/>
  <c r="F21" i="20"/>
  <c r="H22" i="20"/>
  <c r="F22" i="20"/>
  <c r="I22" i="20" s="1"/>
  <c r="H23" i="20"/>
  <c r="I23" i="20" s="1"/>
  <c r="F23" i="20"/>
  <c r="H25" i="20"/>
  <c r="I25" i="20" s="1"/>
  <c r="F25" i="20"/>
  <c r="H26" i="20"/>
  <c r="F26" i="20"/>
  <c r="H27" i="20"/>
  <c r="F27" i="20"/>
  <c r="I27" i="20" s="1"/>
  <c r="H31" i="20"/>
  <c r="I31" i="20" s="1"/>
  <c r="F31" i="20"/>
  <c r="H32" i="20"/>
  <c r="F32" i="20"/>
  <c r="H33" i="20"/>
  <c r="I33" i="20" s="1"/>
  <c r="F33" i="20"/>
  <c r="H34" i="20"/>
  <c r="F34" i="20"/>
  <c r="G34" i="20" s="1"/>
  <c r="H35" i="20"/>
  <c r="F35" i="20"/>
  <c r="H36" i="20"/>
  <c r="F36" i="20"/>
  <c r="H40" i="20"/>
  <c r="E40" i="20"/>
  <c r="H41" i="20"/>
  <c r="E41" i="20"/>
  <c r="H42" i="20"/>
  <c r="E42" i="20"/>
  <c r="H43" i="20"/>
  <c r="E43" i="20"/>
  <c r="H45" i="20"/>
  <c r="E45" i="20"/>
  <c r="H46" i="20"/>
  <c r="I46" i="20" s="1"/>
  <c r="E46" i="20"/>
  <c r="H47" i="20"/>
  <c r="E47" i="20"/>
  <c r="H48" i="20"/>
  <c r="E48" i="20"/>
  <c r="H49" i="20"/>
  <c r="E49" i="20"/>
  <c r="H50" i="20"/>
  <c r="I50" i="20" s="1"/>
  <c r="E50" i="20"/>
  <c r="H51" i="20"/>
  <c r="E51" i="20"/>
  <c r="F55" i="20"/>
  <c r="F56" i="20"/>
  <c r="I28" i="23"/>
  <c r="J28" i="23" s="1"/>
  <c r="E31" i="20"/>
  <c r="G31" i="20" s="1"/>
  <c r="E32" i="20"/>
  <c r="G32" i="20" s="1"/>
  <c r="E33" i="20"/>
  <c r="G33" i="20" s="1"/>
  <c r="E34" i="20"/>
  <c r="E35" i="20"/>
  <c r="G35" i="20" s="1"/>
  <c r="E36" i="20"/>
  <c r="G36" i="20" s="1"/>
  <c r="D40" i="20"/>
  <c r="D47" i="20"/>
  <c r="D50" i="20"/>
  <c r="D41" i="20"/>
  <c r="D42" i="20"/>
  <c r="D43" i="20"/>
  <c r="D45" i="20"/>
  <c r="D46" i="20"/>
  <c r="D48" i="20"/>
  <c r="D49" i="20"/>
  <c r="D51" i="20"/>
  <c r="E28" i="20"/>
  <c r="E24" i="20"/>
  <c r="G24" i="20"/>
  <c r="J24" i="20" s="1"/>
  <c r="E15" i="20"/>
  <c r="E27" i="20"/>
  <c r="E14" i="20"/>
  <c r="E22" i="20"/>
  <c r="E16" i="20"/>
  <c r="G16" i="20" s="1"/>
  <c r="E17" i="20"/>
  <c r="E18" i="20"/>
  <c r="E19" i="20"/>
  <c r="E20" i="20"/>
  <c r="G20" i="20" s="1"/>
  <c r="E21" i="20"/>
  <c r="E23" i="20"/>
  <c r="E25" i="20"/>
  <c r="G25" i="20" s="1"/>
  <c r="E26" i="20"/>
  <c r="G28" i="23"/>
  <c r="I40" i="54"/>
  <c r="E29" i="135"/>
  <c r="E6" i="51" s="1"/>
  <c r="I40" i="135"/>
  <c r="G15" i="136"/>
  <c r="G16" i="136"/>
  <c r="G17" i="136"/>
  <c r="I15" i="136"/>
  <c r="I16" i="136"/>
  <c r="I17" i="136"/>
  <c r="I18" i="136"/>
  <c r="E29" i="136"/>
  <c r="E7" i="51" s="1"/>
  <c r="G15" i="137"/>
  <c r="G16" i="137"/>
  <c r="G17" i="137"/>
  <c r="G18" i="137"/>
  <c r="G19" i="137"/>
  <c r="G20" i="137"/>
  <c r="G21" i="137"/>
  <c r="G22" i="137"/>
  <c r="J22" i="137" s="1"/>
  <c r="G23" i="137"/>
  <c r="G24" i="137"/>
  <c r="G25" i="137"/>
  <c r="G26" i="137"/>
  <c r="G27" i="137"/>
  <c r="G28" i="137"/>
  <c r="I15" i="137"/>
  <c r="I16" i="137"/>
  <c r="I17" i="137"/>
  <c r="I18" i="137"/>
  <c r="I19" i="137"/>
  <c r="I20" i="137"/>
  <c r="I21" i="137"/>
  <c r="I22" i="137"/>
  <c r="I23" i="137"/>
  <c r="I24" i="137"/>
  <c r="I25" i="137"/>
  <c r="I26" i="137"/>
  <c r="I27" i="137"/>
  <c r="I28" i="137"/>
  <c r="G15" i="139"/>
  <c r="G16" i="139"/>
  <c r="J16" i="139" s="1"/>
  <c r="G17" i="139"/>
  <c r="G18" i="139"/>
  <c r="G19" i="139"/>
  <c r="G20" i="139"/>
  <c r="J20" i="139" s="1"/>
  <c r="G21" i="139"/>
  <c r="G22" i="139"/>
  <c r="G23" i="139"/>
  <c r="G24" i="139"/>
  <c r="G25" i="139"/>
  <c r="J25" i="139"/>
  <c r="G26" i="139"/>
  <c r="G27" i="139"/>
  <c r="G28" i="139"/>
  <c r="I15" i="139"/>
  <c r="I16" i="139"/>
  <c r="I17" i="139"/>
  <c r="I18" i="139"/>
  <c r="I19" i="139"/>
  <c r="J19" i="139"/>
  <c r="I20" i="139"/>
  <c r="I21" i="139"/>
  <c r="I22" i="139"/>
  <c r="I23" i="139"/>
  <c r="I24" i="139"/>
  <c r="I25" i="139"/>
  <c r="I26" i="139"/>
  <c r="I27" i="139"/>
  <c r="I28" i="139"/>
  <c r="J28" i="139" s="1"/>
  <c r="E29" i="139"/>
  <c r="E9" i="51" s="1"/>
  <c r="E29" i="23"/>
  <c r="E3" i="51" s="1"/>
  <c r="D9" i="146"/>
  <c r="C9" i="146"/>
  <c r="D8" i="146"/>
  <c r="C8" i="146"/>
  <c r="D7" i="146"/>
  <c r="C7" i="146"/>
  <c r="C6" i="146"/>
  <c r="B6" i="146"/>
  <c r="C5" i="146"/>
  <c r="B5" i="146"/>
  <c r="C4" i="146"/>
  <c r="B4" i="146"/>
  <c r="B3" i="146"/>
  <c r="D3" i="51"/>
  <c r="D36" i="135"/>
  <c r="B36" i="135"/>
  <c r="D35" i="135"/>
  <c r="B35" i="135"/>
  <c r="D34" i="135"/>
  <c r="B34" i="135"/>
  <c r="D33" i="135"/>
  <c r="B33" i="135"/>
  <c r="D32" i="135"/>
  <c r="B32" i="135"/>
  <c r="D31" i="135"/>
  <c r="B31" i="135"/>
  <c r="D36" i="67"/>
  <c r="B36" i="67"/>
  <c r="D35" i="67"/>
  <c r="B35" i="67"/>
  <c r="D34" i="67"/>
  <c r="B34" i="67"/>
  <c r="D33" i="67"/>
  <c r="B33" i="67"/>
  <c r="D32" i="67"/>
  <c r="B32" i="67"/>
  <c r="D31" i="67"/>
  <c r="B31" i="67"/>
  <c r="D32" i="54"/>
  <c r="D33" i="54"/>
  <c r="D34" i="54"/>
  <c r="D35" i="54"/>
  <c r="D36" i="54"/>
  <c r="D31" i="54"/>
  <c r="B32" i="54"/>
  <c r="B33" i="54"/>
  <c r="B34" i="54"/>
  <c r="B35" i="54"/>
  <c r="B36" i="54"/>
  <c r="B31" i="54"/>
  <c r="B31" i="20"/>
  <c r="G5" i="20"/>
  <c r="I24" i="136"/>
  <c r="I25" i="136"/>
  <c r="I26" i="136"/>
  <c r="I27" i="136"/>
  <c r="I19" i="136"/>
  <c r="I20" i="136"/>
  <c r="I21" i="136"/>
  <c r="I22" i="136"/>
  <c r="I23" i="136"/>
  <c r="I28" i="136"/>
  <c r="J28" i="136" s="1"/>
  <c r="H29" i="23"/>
  <c r="I15" i="23"/>
  <c r="I16" i="23"/>
  <c r="I17" i="23"/>
  <c r="I18" i="23"/>
  <c r="I19" i="23"/>
  <c r="I20" i="23"/>
  <c r="I21" i="23"/>
  <c r="I22" i="23"/>
  <c r="I23" i="23"/>
  <c r="I25" i="23"/>
  <c r="I26" i="23"/>
  <c r="I27" i="23"/>
  <c r="G16" i="23"/>
  <c r="G17" i="23"/>
  <c r="G18" i="23"/>
  <c r="J18" i="23" s="1"/>
  <c r="G19" i="23"/>
  <c r="G20" i="23"/>
  <c r="G21" i="23"/>
  <c r="G23" i="23"/>
  <c r="J23" i="23" s="1"/>
  <c r="G25" i="23"/>
  <c r="G26" i="23"/>
  <c r="H29" i="54"/>
  <c r="H29" i="67"/>
  <c r="H29" i="135"/>
  <c r="H29" i="139"/>
  <c r="J24" i="139"/>
  <c r="J26" i="139"/>
  <c r="J18" i="139"/>
  <c r="J22" i="139"/>
  <c r="H29" i="137"/>
  <c r="J28" i="137"/>
  <c r="J26" i="137"/>
  <c r="J16" i="137"/>
  <c r="J18" i="137"/>
  <c r="J20" i="137"/>
  <c r="H29" i="136"/>
  <c r="G24" i="136"/>
  <c r="G25" i="136"/>
  <c r="G26" i="136"/>
  <c r="J26" i="136" s="1"/>
  <c r="G27" i="136"/>
  <c r="J27" i="136" s="1"/>
  <c r="J17" i="136"/>
  <c r="J18" i="136"/>
  <c r="G19" i="136"/>
  <c r="G20" i="136"/>
  <c r="J20" i="136" s="1"/>
  <c r="G21" i="136"/>
  <c r="J21" i="136"/>
  <c r="G22" i="136"/>
  <c r="J22" i="136" s="1"/>
  <c r="G23" i="136"/>
  <c r="J23" i="136" s="1"/>
  <c r="F40" i="139"/>
  <c r="G40" i="139" s="1"/>
  <c r="F40" i="137"/>
  <c r="G40" i="137" s="1"/>
  <c r="F40" i="136"/>
  <c r="G40" i="136" s="1"/>
  <c r="I32" i="23"/>
  <c r="I33" i="23"/>
  <c r="I34" i="23"/>
  <c r="I35" i="23"/>
  <c r="I36" i="23"/>
  <c r="I40" i="23"/>
  <c r="I41" i="23"/>
  <c r="I42" i="23"/>
  <c r="I43" i="23"/>
  <c r="I45" i="23"/>
  <c r="I46" i="23"/>
  <c r="I47" i="23"/>
  <c r="I48" i="23"/>
  <c r="I49" i="23"/>
  <c r="I50" i="23"/>
  <c r="J50" i="23" s="1"/>
  <c r="I51" i="23"/>
  <c r="G32" i="23"/>
  <c r="J32" i="23" s="1"/>
  <c r="G33" i="23"/>
  <c r="J33" i="23" s="1"/>
  <c r="G34" i="23"/>
  <c r="G35" i="23"/>
  <c r="G36" i="23"/>
  <c r="F41" i="23"/>
  <c r="G41" i="23" s="1"/>
  <c r="F42" i="23"/>
  <c r="F42" i="20" s="1"/>
  <c r="F43" i="23"/>
  <c r="G43" i="23" s="1"/>
  <c r="J43" i="23" s="1"/>
  <c r="F45" i="23"/>
  <c r="F45" i="20" s="1"/>
  <c r="F46" i="23"/>
  <c r="F46" i="20" s="1"/>
  <c r="F48" i="23"/>
  <c r="F48" i="20" s="1"/>
  <c r="F49" i="23"/>
  <c r="G49" i="23" s="1"/>
  <c r="F51" i="23"/>
  <c r="F51" i="20" s="1"/>
  <c r="G57" i="23"/>
  <c r="G60" i="23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68" i="140" s="1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I6" i="138"/>
  <c r="K6" i="138" s="1"/>
  <c r="I7" i="138"/>
  <c r="K7" i="138" s="1"/>
  <c r="I8" i="138"/>
  <c r="K8" i="138" s="1"/>
  <c r="I9" i="138"/>
  <c r="K9" i="138" s="1"/>
  <c r="G64" i="23"/>
  <c r="E29" i="54"/>
  <c r="E4" i="51" s="1"/>
  <c r="E29" i="67"/>
  <c r="E5" i="51" s="1"/>
  <c r="E29" i="137"/>
  <c r="E8" i="51" s="1"/>
  <c r="O9" i="51"/>
  <c r="D9" i="51"/>
  <c r="G31" i="139"/>
  <c r="I31" i="139"/>
  <c r="G32" i="139"/>
  <c r="I32" i="139"/>
  <c r="G33" i="139"/>
  <c r="I33" i="139"/>
  <c r="G34" i="139"/>
  <c r="I34" i="139"/>
  <c r="G35" i="139"/>
  <c r="I35" i="139"/>
  <c r="G36" i="139"/>
  <c r="I36" i="139"/>
  <c r="H38" i="139"/>
  <c r="I40" i="139"/>
  <c r="F41" i="139"/>
  <c r="G41" i="139" s="1"/>
  <c r="I41" i="139"/>
  <c r="F42" i="139"/>
  <c r="G42" i="139" s="1"/>
  <c r="I42" i="139"/>
  <c r="F43" i="139"/>
  <c r="G43" i="139" s="1"/>
  <c r="I43" i="139"/>
  <c r="F45" i="139"/>
  <c r="G45" i="139" s="1"/>
  <c r="I45" i="139"/>
  <c r="F46" i="139"/>
  <c r="G46" i="139" s="1"/>
  <c r="I46" i="139"/>
  <c r="F47" i="139"/>
  <c r="G47" i="139" s="1"/>
  <c r="I47" i="139"/>
  <c r="F48" i="139"/>
  <c r="G48" i="139" s="1"/>
  <c r="I48" i="139"/>
  <c r="F49" i="139"/>
  <c r="G49" i="139" s="1"/>
  <c r="I49" i="139"/>
  <c r="F50" i="139"/>
  <c r="G50" i="139" s="1"/>
  <c r="I50" i="139"/>
  <c r="F51" i="139"/>
  <c r="G51" i="139" s="1"/>
  <c r="I51" i="139"/>
  <c r="D52" i="139"/>
  <c r="H52" i="139"/>
  <c r="G57" i="139"/>
  <c r="J57" i="139" s="1"/>
  <c r="G58" i="139"/>
  <c r="J58" i="139"/>
  <c r="G60" i="139"/>
  <c r="G64" i="139"/>
  <c r="O5" i="51"/>
  <c r="O6" i="51"/>
  <c r="O7" i="51"/>
  <c r="O8" i="51"/>
  <c r="O4" i="51"/>
  <c r="O3" i="51"/>
  <c r="I45" i="138"/>
  <c r="K45" i="138" s="1"/>
  <c r="I44" i="138"/>
  <c r="K44" i="138" s="1"/>
  <c r="I43" i="138"/>
  <c r="K43" i="138" s="1"/>
  <c r="I42" i="138"/>
  <c r="K42" i="138" s="1"/>
  <c r="I41" i="138"/>
  <c r="K41" i="138" s="1"/>
  <c r="I40" i="138"/>
  <c r="K40" i="138"/>
  <c r="I39" i="138"/>
  <c r="K39" i="138" s="1"/>
  <c r="I38" i="138"/>
  <c r="K38" i="138" s="1"/>
  <c r="I37" i="138"/>
  <c r="K37" i="138" s="1"/>
  <c r="I36" i="138"/>
  <c r="K36" i="138"/>
  <c r="I35" i="138"/>
  <c r="K35" i="138" s="1"/>
  <c r="I34" i="138"/>
  <c r="K34" i="138" s="1"/>
  <c r="I33" i="138"/>
  <c r="K33" i="138" s="1"/>
  <c r="I32" i="138"/>
  <c r="K32" i="138" s="1"/>
  <c r="I31" i="138"/>
  <c r="K31" i="138"/>
  <c r="I30" i="138"/>
  <c r="K30" i="138"/>
  <c r="I29" i="138"/>
  <c r="K29" i="138" s="1"/>
  <c r="I28" i="138"/>
  <c r="K28" i="138" s="1"/>
  <c r="I27" i="138"/>
  <c r="K27" i="138" s="1"/>
  <c r="I26" i="138"/>
  <c r="K26" i="138" s="1"/>
  <c r="I25" i="138"/>
  <c r="K25" i="138" s="1"/>
  <c r="I24" i="138"/>
  <c r="K24" i="138" s="1"/>
  <c r="I23" i="138"/>
  <c r="K23" i="138"/>
  <c r="I22" i="138"/>
  <c r="K22" i="138" s="1"/>
  <c r="I21" i="138"/>
  <c r="K21" i="138" s="1"/>
  <c r="I20" i="138"/>
  <c r="K20" i="138" s="1"/>
  <c r="I19" i="138"/>
  <c r="K19" i="138" s="1"/>
  <c r="I18" i="138"/>
  <c r="K18" i="138" s="1"/>
  <c r="I17" i="138"/>
  <c r="K17" i="138" s="1"/>
  <c r="I16" i="138"/>
  <c r="K16" i="138"/>
  <c r="I15" i="138"/>
  <c r="K15" i="138" s="1"/>
  <c r="I14" i="138"/>
  <c r="K14" i="138"/>
  <c r="I13" i="138"/>
  <c r="K13" i="138" s="1"/>
  <c r="I12" i="138"/>
  <c r="K12" i="138" s="1"/>
  <c r="I11" i="138"/>
  <c r="K11" i="138" s="1"/>
  <c r="I10" i="138"/>
  <c r="K10" i="138" s="1"/>
  <c r="F50" i="54"/>
  <c r="G50" i="54" s="1"/>
  <c r="F41" i="54"/>
  <c r="G41" i="54" s="1"/>
  <c r="F42" i="54"/>
  <c r="G42" i="54" s="1"/>
  <c r="F43" i="54"/>
  <c r="G43" i="54" s="1"/>
  <c r="F45" i="54"/>
  <c r="G45" i="54" s="1"/>
  <c r="F46" i="54"/>
  <c r="G46" i="54" s="1"/>
  <c r="F47" i="54"/>
  <c r="G47" i="54" s="1"/>
  <c r="F48" i="54"/>
  <c r="G48" i="54" s="1"/>
  <c r="F49" i="54"/>
  <c r="G49" i="54" s="1"/>
  <c r="F51" i="54"/>
  <c r="G51" i="54" s="1"/>
  <c r="G57" i="54"/>
  <c r="J57" i="54" s="1"/>
  <c r="G60" i="54"/>
  <c r="G64" i="54"/>
  <c r="I41" i="54"/>
  <c r="I42" i="54"/>
  <c r="I43" i="54"/>
  <c r="I45" i="54"/>
  <c r="I46" i="54"/>
  <c r="I47" i="54"/>
  <c r="I48" i="54"/>
  <c r="I49" i="54"/>
  <c r="I50" i="54"/>
  <c r="I51" i="54"/>
  <c r="F47" i="67"/>
  <c r="G47" i="67" s="1"/>
  <c r="F48" i="67"/>
  <c r="G48" i="67" s="1"/>
  <c r="F49" i="67"/>
  <c r="G49" i="67" s="1"/>
  <c r="F50" i="67"/>
  <c r="G50" i="67" s="1"/>
  <c r="F47" i="135"/>
  <c r="G47" i="135" s="1"/>
  <c r="F48" i="135"/>
  <c r="G48" i="135" s="1"/>
  <c r="F49" i="135"/>
  <c r="G49" i="135" s="1"/>
  <c r="F50" i="135"/>
  <c r="G50" i="135" s="1"/>
  <c r="F50" i="136"/>
  <c r="G50" i="136" s="1"/>
  <c r="F47" i="137"/>
  <c r="G47" i="137" s="1"/>
  <c r="F48" i="137"/>
  <c r="G48" i="137" s="1"/>
  <c r="F49" i="137"/>
  <c r="G49" i="137" s="1"/>
  <c r="F50" i="137"/>
  <c r="G50" i="137" s="1"/>
  <c r="D8" i="51"/>
  <c r="G31" i="137"/>
  <c r="I31" i="137"/>
  <c r="G32" i="137"/>
  <c r="I32" i="137"/>
  <c r="G33" i="137"/>
  <c r="I33" i="137"/>
  <c r="G34" i="137"/>
  <c r="I34" i="137"/>
  <c r="G35" i="137"/>
  <c r="I35" i="137"/>
  <c r="G36" i="137"/>
  <c r="I36" i="137"/>
  <c r="H38" i="137"/>
  <c r="I40" i="137"/>
  <c r="F41" i="137"/>
  <c r="G41" i="137" s="1"/>
  <c r="I41" i="137"/>
  <c r="F42" i="137"/>
  <c r="G42" i="137" s="1"/>
  <c r="I42" i="137"/>
  <c r="F43" i="137"/>
  <c r="G43" i="137" s="1"/>
  <c r="I43" i="137"/>
  <c r="F45" i="137"/>
  <c r="G45" i="137" s="1"/>
  <c r="I45" i="137"/>
  <c r="F46" i="137"/>
  <c r="G46" i="137" s="1"/>
  <c r="I46" i="137"/>
  <c r="I47" i="137"/>
  <c r="I48" i="137"/>
  <c r="I49" i="137"/>
  <c r="I50" i="137"/>
  <c r="F51" i="137"/>
  <c r="G51" i="137" s="1"/>
  <c r="I51" i="137"/>
  <c r="D52" i="137"/>
  <c r="H52" i="137"/>
  <c r="G57" i="137"/>
  <c r="J57" i="137" s="1"/>
  <c r="G58" i="137"/>
  <c r="J58" i="137"/>
  <c r="G60" i="137"/>
  <c r="G64" i="137"/>
  <c r="F41" i="136"/>
  <c r="G41" i="136" s="1"/>
  <c r="F43" i="136"/>
  <c r="G43" i="136" s="1"/>
  <c r="F45" i="136"/>
  <c r="G45" i="136" s="1"/>
  <c r="F46" i="136"/>
  <c r="G46" i="136" s="1"/>
  <c r="F48" i="136"/>
  <c r="G48" i="136" s="1"/>
  <c r="F49" i="136"/>
  <c r="G49" i="136" s="1"/>
  <c r="F51" i="136"/>
  <c r="G51" i="136" s="1"/>
  <c r="G31" i="136"/>
  <c r="G32" i="136"/>
  <c r="G33" i="136"/>
  <c r="G34" i="136"/>
  <c r="G35" i="136"/>
  <c r="G36" i="136"/>
  <c r="G57" i="136"/>
  <c r="J57" i="136" s="1"/>
  <c r="G60" i="136"/>
  <c r="G64" i="136"/>
  <c r="I31" i="136"/>
  <c r="I32" i="136"/>
  <c r="I33" i="136"/>
  <c r="I34" i="136"/>
  <c r="I35" i="136"/>
  <c r="I36" i="136"/>
  <c r="I40" i="136"/>
  <c r="I41" i="136"/>
  <c r="I42" i="136"/>
  <c r="I43" i="136"/>
  <c r="I45" i="136"/>
  <c r="I46" i="136"/>
  <c r="I47" i="136"/>
  <c r="I48" i="136"/>
  <c r="I49" i="136"/>
  <c r="I50" i="136"/>
  <c r="I51" i="136"/>
  <c r="D7" i="51"/>
  <c r="D6" i="51"/>
  <c r="H38" i="136"/>
  <c r="D52" i="136"/>
  <c r="H52" i="136"/>
  <c r="G58" i="136"/>
  <c r="J58" i="136" s="1"/>
  <c r="B28" i="20"/>
  <c r="E56" i="20"/>
  <c r="E55" i="20"/>
  <c r="D32" i="20"/>
  <c r="D33" i="20"/>
  <c r="D34" i="20"/>
  <c r="D35" i="20"/>
  <c r="D36" i="20"/>
  <c r="D31" i="20"/>
  <c r="B32" i="20"/>
  <c r="B33" i="20"/>
  <c r="B34" i="20"/>
  <c r="B35" i="20"/>
  <c r="B36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14" i="20"/>
  <c r="G58" i="135"/>
  <c r="J58" i="135" s="1"/>
  <c r="G57" i="135"/>
  <c r="J57" i="135" s="1"/>
  <c r="H52" i="135"/>
  <c r="D52" i="135"/>
  <c r="I51" i="135"/>
  <c r="F51" i="135"/>
  <c r="G51" i="135" s="1"/>
  <c r="I50" i="135"/>
  <c r="I49" i="135"/>
  <c r="I48" i="135"/>
  <c r="I47" i="135"/>
  <c r="I46" i="135"/>
  <c r="F46" i="135"/>
  <c r="G46" i="135" s="1"/>
  <c r="J46" i="135" s="1"/>
  <c r="I45" i="135"/>
  <c r="F45" i="135"/>
  <c r="G45" i="135" s="1"/>
  <c r="I43" i="135"/>
  <c r="F43" i="135"/>
  <c r="G43" i="135" s="1"/>
  <c r="I42" i="135"/>
  <c r="F42" i="135"/>
  <c r="G42" i="135" s="1"/>
  <c r="I41" i="135"/>
  <c r="F41" i="135"/>
  <c r="G41" i="135" s="1"/>
  <c r="G58" i="67"/>
  <c r="J58" i="67" s="1"/>
  <c r="G57" i="67"/>
  <c r="J57" i="67"/>
  <c r="H52" i="67"/>
  <c r="D52" i="67"/>
  <c r="I51" i="67"/>
  <c r="F51" i="67"/>
  <c r="G51" i="67" s="1"/>
  <c r="I50" i="67"/>
  <c r="I49" i="67"/>
  <c r="I48" i="67"/>
  <c r="I47" i="67"/>
  <c r="I46" i="67"/>
  <c r="F46" i="67"/>
  <c r="G46" i="67" s="1"/>
  <c r="I45" i="67"/>
  <c r="F45" i="67"/>
  <c r="I43" i="67"/>
  <c r="F43" i="67"/>
  <c r="G43" i="67" s="1"/>
  <c r="I42" i="67"/>
  <c r="F42" i="67"/>
  <c r="G42" i="67" s="1"/>
  <c r="I41" i="67"/>
  <c r="F41" i="67"/>
  <c r="G41" i="67" s="1"/>
  <c r="I40" i="67"/>
  <c r="G58" i="54"/>
  <c r="J58" i="54" s="1"/>
  <c r="H52" i="54"/>
  <c r="D52" i="54"/>
  <c r="G57" i="20"/>
  <c r="J57" i="20" s="1"/>
  <c r="G60" i="67"/>
  <c r="G64" i="67"/>
  <c r="G60" i="135"/>
  <c r="G64" i="135"/>
  <c r="G58" i="20"/>
  <c r="G64" i="20"/>
  <c r="H38" i="54"/>
  <c r="H38" i="23"/>
  <c r="H52" i="23"/>
  <c r="D5" i="51"/>
  <c r="B4" i="51"/>
  <c r="B5" i="51"/>
  <c r="B6" i="51"/>
  <c r="B3" i="51"/>
  <c r="H38" i="67"/>
  <c r="H38" i="135"/>
  <c r="Q22" i="46"/>
  <c r="Q23" i="46"/>
  <c r="Q24" i="46"/>
  <c r="Q25" i="46"/>
  <c r="Q26" i="46"/>
  <c r="Q27" i="46"/>
  <c r="Q28" i="46"/>
  <c r="Q29" i="46"/>
  <c r="Q30" i="46"/>
  <c r="Q31" i="46"/>
  <c r="Q32" i="46"/>
  <c r="Q33" i="46"/>
  <c r="Q34" i="46"/>
  <c r="Q35" i="46"/>
  <c r="Q36" i="46"/>
  <c r="Q37" i="46"/>
  <c r="Q38" i="46"/>
  <c r="Q39" i="46"/>
  <c r="Q40" i="46"/>
  <c r="Q41" i="46"/>
  <c r="Q42" i="46"/>
  <c r="M22" i="46"/>
  <c r="M23" i="46"/>
  <c r="M24" i="46"/>
  <c r="M25" i="46"/>
  <c r="M26" i="46"/>
  <c r="M27" i="46"/>
  <c r="M28" i="46"/>
  <c r="M29" i="46"/>
  <c r="M30" i="46"/>
  <c r="M31" i="46"/>
  <c r="M32" i="46"/>
  <c r="M33" i="46"/>
  <c r="M34" i="46"/>
  <c r="M35" i="46"/>
  <c r="M36" i="46"/>
  <c r="M37" i="46"/>
  <c r="M38" i="46"/>
  <c r="M39" i="46"/>
  <c r="M40" i="46"/>
  <c r="M41" i="46"/>
  <c r="M42" i="46"/>
  <c r="M5" i="46"/>
  <c r="Q5" i="46"/>
  <c r="Q71" i="46" s="1"/>
  <c r="Q6" i="46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43" i="46"/>
  <c r="Q44" i="46"/>
  <c r="Q45" i="46"/>
  <c r="Q46" i="46"/>
  <c r="Q47" i="46"/>
  <c r="Q48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43" i="46"/>
  <c r="M44" i="46"/>
  <c r="M45" i="46"/>
  <c r="M46" i="46"/>
  <c r="M47" i="46"/>
  <c r="M48" i="46"/>
  <c r="D4" i="51"/>
  <c r="J58" i="20"/>
  <c r="J35" i="23"/>
  <c r="J57" i="23"/>
  <c r="G58" i="23"/>
  <c r="J58" i="23" s="1"/>
  <c r="D52" i="23"/>
  <c r="Q70" i="46"/>
  <c r="M70" i="46"/>
  <c r="Q49" i="46"/>
  <c r="Q50" i="46"/>
  <c r="Q51" i="46"/>
  <c r="Q52" i="46"/>
  <c r="Q53" i="46"/>
  <c r="Q54" i="46"/>
  <c r="Q55" i="46"/>
  <c r="Q56" i="46"/>
  <c r="Q57" i="46"/>
  <c r="Q58" i="46"/>
  <c r="Q59" i="46"/>
  <c r="Q60" i="46"/>
  <c r="Q61" i="46"/>
  <c r="Q62" i="46"/>
  <c r="Q63" i="46"/>
  <c r="Q64" i="46"/>
  <c r="Q65" i="46"/>
  <c r="Q66" i="46"/>
  <c r="Q67" i="46"/>
  <c r="Q68" i="46"/>
  <c r="Q69" i="46"/>
  <c r="M6" i="46"/>
  <c r="M7" i="46"/>
  <c r="M8" i="46"/>
  <c r="M9" i="46"/>
  <c r="M49" i="46"/>
  <c r="M50" i="46"/>
  <c r="M51" i="46"/>
  <c r="M52" i="46"/>
  <c r="M53" i="46"/>
  <c r="M54" i="46"/>
  <c r="M55" i="46"/>
  <c r="M56" i="46"/>
  <c r="M57" i="46"/>
  <c r="M58" i="46"/>
  <c r="M59" i="46"/>
  <c r="M60" i="46"/>
  <c r="M61" i="46"/>
  <c r="M62" i="46"/>
  <c r="M63" i="46"/>
  <c r="M64" i="46"/>
  <c r="M65" i="46"/>
  <c r="M66" i="46"/>
  <c r="M67" i="46"/>
  <c r="M68" i="46"/>
  <c r="M69" i="46"/>
  <c r="P71" i="46"/>
  <c r="O71" i="46"/>
  <c r="N71" i="46"/>
  <c r="G38" i="139"/>
  <c r="J27" i="139"/>
  <c r="J23" i="137"/>
  <c r="J15" i="137"/>
  <c r="G25" i="135"/>
  <c r="I25" i="135"/>
  <c r="G21" i="135"/>
  <c r="J21" i="135" s="1"/>
  <c r="I21" i="135"/>
  <c r="G19" i="135"/>
  <c r="J19" i="135" s="1"/>
  <c r="G32" i="135"/>
  <c r="I32" i="135"/>
  <c r="I35" i="20"/>
  <c r="I33" i="67"/>
  <c r="J33" i="67" s="1"/>
  <c r="I22" i="67"/>
  <c r="G35" i="135"/>
  <c r="I35" i="135"/>
  <c r="G31" i="135"/>
  <c r="I31" i="135"/>
  <c r="G18" i="67"/>
  <c r="J18" i="67" s="1"/>
  <c r="I18" i="67"/>
  <c r="G34" i="67"/>
  <c r="I34" i="67"/>
  <c r="J17" i="137"/>
  <c r="G27" i="135"/>
  <c r="J27" i="135" s="1"/>
  <c r="G26" i="20"/>
  <c r="G23" i="20"/>
  <c r="I22" i="135"/>
  <c r="G27" i="54"/>
  <c r="J27" i="54" s="1"/>
  <c r="I27" i="54"/>
  <c r="G19" i="54"/>
  <c r="I19" i="54"/>
  <c r="J19" i="54" s="1"/>
  <c r="J25" i="20"/>
  <c r="G23" i="54"/>
  <c r="I23" i="54"/>
  <c r="J25" i="135"/>
  <c r="J16" i="20"/>
  <c r="I20" i="20"/>
  <c r="I26" i="67"/>
  <c r="J26" i="67"/>
  <c r="G17" i="20"/>
  <c r="G15" i="20"/>
  <c r="J15" i="20" s="1"/>
  <c r="G16" i="67"/>
  <c r="I16" i="67"/>
  <c r="I25" i="54"/>
  <c r="J25" i="54" s="1"/>
  <c r="J31" i="139" l="1"/>
  <c r="J35" i="137"/>
  <c r="J36" i="137"/>
  <c r="J32" i="136"/>
  <c r="J43" i="135"/>
  <c r="J45" i="135"/>
  <c r="J51" i="135"/>
  <c r="J42" i="67"/>
  <c r="J50" i="54"/>
  <c r="J47" i="23"/>
  <c r="I45" i="20"/>
  <c r="G46" i="20"/>
  <c r="J50" i="67"/>
  <c r="J36" i="136"/>
  <c r="J50" i="139"/>
  <c r="J47" i="139"/>
  <c r="J45" i="139"/>
  <c r="J35" i="136"/>
  <c r="J31" i="23"/>
  <c r="J31" i="136"/>
  <c r="I36" i="67"/>
  <c r="J36" i="67" s="1"/>
  <c r="J34" i="136"/>
  <c r="I32" i="20"/>
  <c r="J32" i="20" s="1"/>
  <c r="I36" i="135"/>
  <c r="J36" i="135" s="1"/>
  <c r="J33" i="136"/>
  <c r="J33" i="137"/>
  <c r="I32" i="67"/>
  <c r="J32" i="67" s="1"/>
  <c r="J35" i="139"/>
  <c r="J36" i="139"/>
  <c r="I31" i="67"/>
  <c r="I38" i="139"/>
  <c r="J31" i="137"/>
  <c r="I38" i="23"/>
  <c r="J32" i="137"/>
  <c r="J32" i="139"/>
  <c r="J46" i="67"/>
  <c r="J43" i="67"/>
  <c r="J40" i="139"/>
  <c r="J45" i="54"/>
  <c r="J47" i="137"/>
  <c r="J49" i="135"/>
  <c r="J41" i="23"/>
  <c r="J43" i="136"/>
  <c r="J49" i="67"/>
  <c r="J46" i="137"/>
  <c r="J51" i="54"/>
  <c r="J48" i="139"/>
  <c r="I52" i="67"/>
  <c r="J45" i="136"/>
  <c r="J51" i="136"/>
  <c r="J50" i="136"/>
  <c r="J47" i="135"/>
  <c r="J46" i="54"/>
  <c r="J51" i="139"/>
  <c r="J46" i="139"/>
  <c r="J49" i="23"/>
  <c r="I47" i="20"/>
  <c r="J51" i="67"/>
  <c r="J48" i="137"/>
  <c r="J49" i="139"/>
  <c r="J43" i="139"/>
  <c r="J41" i="139"/>
  <c r="J41" i="54"/>
  <c r="J42" i="135"/>
  <c r="I42" i="20"/>
  <c r="F47" i="20"/>
  <c r="G47" i="20" s="1"/>
  <c r="J47" i="136"/>
  <c r="F52" i="137"/>
  <c r="F52" i="139"/>
  <c r="J42" i="139"/>
  <c r="G52" i="139"/>
  <c r="J48" i="67"/>
  <c r="J43" i="137"/>
  <c r="J34" i="137"/>
  <c r="J50" i="137"/>
  <c r="J33" i="139"/>
  <c r="J34" i="23"/>
  <c r="H29" i="20"/>
  <c r="J40" i="135"/>
  <c r="I52" i="136"/>
  <c r="J42" i="137"/>
  <c r="I38" i="136"/>
  <c r="G38" i="136"/>
  <c r="J51" i="137"/>
  <c r="J47" i="54"/>
  <c r="J34" i="67"/>
  <c r="J35" i="135"/>
  <c r="J49" i="136"/>
  <c r="J45" i="137"/>
  <c r="I38" i="137"/>
  <c r="J48" i="136"/>
  <c r="J41" i="137"/>
  <c r="J49" i="54"/>
  <c r="J46" i="136"/>
  <c r="J47" i="67"/>
  <c r="J43" i="54"/>
  <c r="J48" i="54"/>
  <c r="J16" i="67"/>
  <c r="J50" i="135"/>
  <c r="J49" i="137"/>
  <c r="J48" i="135"/>
  <c r="E29" i="20"/>
  <c r="J18" i="54"/>
  <c r="I49" i="20"/>
  <c r="I34" i="20"/>
  <c r="J34" i="20" s="1"/>
  <c r="I29" i="136"/>
  <c r="I56" i="136" s="1"/>
  <c r="J28" i="135"/>
  <c r="J22" i="67"/>
  <c r="K52" i="20"/>
  <c r="J25" i="136"/>
  <c r="J17" i="139"/>
  <c r="J21" i="137"/>
  <c r="I18" i="20"/>
  <c r="J42" i="136"/>
  <c r="I18" i="54"/>
  <c r="G38" i="54"/>
  <c r="I52" i="23"/>
  <c r="J24" i="136"/>
  <c r="J20" i="23"/>
  <c r="G19" i="20"/>
  <c r="J35" i="20"/>
  <c r="J27" i="23"/>
  <c r="J34" i="139"/>
  <c r="G48" i="20"/>
  <c r="J19" i="23"/>
  <c r="J19" i="136"/>
  <c r="J23" i="139"/>
  <c r="J15" i="139"/>
  <c r="J27" i="137"/>
  <c r="J19" i="137"/>
  <c r="J16" i="136"/>
  <c r="G18" i="20"/>
  <c r="J18" i="20" s="1"/>
  <c r="G42" i="20"/>
  <c r="I26" i="20"/>
  <c r="J26" i="20" s="1"/>
  <c r="I17" i="20"/>
  <c r="G29" i="136"/>
  <c r="D56" i="136" s="1"/>
  <c r="G56" i="136" s="1"/>
  <c r="K29" i="20"/>
  <c r="I52" i="139"/>
  <c r="G46" i="23"/>
  <c r="J46" i="23" s="1"/>
  <c r="I29" i="139"/>
  <c r="I56" i="139" s="1"/>
  <c r="J15" i="136"/>
  <c r="I51" i="20"/>
  <c r="G28" i="20"/>
  <c r="I16" i="135"/>
  <c r="J16" i="135" s="1"/>
  <c r="J21" i="139"/>
  <c r="J25" i="137"/>
  <c r="J14" i="139"/>
  <c r="J29" i="139" s="1"/>
  <c r="G29" i="137"/>
  <c r="D55" i="137" s="1"/>
  <c r="G55" i="137" s="1"/>
  <c r="J55" i="137" s="1"/>
  <c r="I29" i="137"/>
  <c r="I56" i="137" s="1"/>
  <c r="I29" i="23"/>
  <c r="I56" i="23" s="1"/>
  <c r="F52" i="135"/>
  <c r="J14" i="23"/>
  <c r="H52" i="20"/>
  <c r="J40" i="23"/>
  <c r="J40" i="67"/>
  <c r="J40" i="137"/>
  <c r="I52" i="137"/>
  <c r="F52" i="67"/>
  <c r="J40" i="54"/>
  <c r="F52" i="136"/>
  <c r="F52" i="23"/>
  <c r="J14" i="137"/>
  <c r="I14" i="20"/>
  <c r="J56" i="136"/>
  <c r="J14" i="136"/>
  <c r="D55" i="136"/>
  <c r="G55" i="136" s="1"/>
  <c r="J55" i="136" s="1"/>
  <c r="G29" i="139"/>
  <c r="E11" i="51"/>
  <c r="G14" i="20"/>
  <c r="K53" i="54"/>
  <c r="K59" i="54" s="1"/>
  <c r="K61" i="54" s="1"/>
  <c r="K65" i="54" s="1"/>
  <c r="K67" i="54" s="1"/>
  <c r="I4" i="51" s="1"/>
  <c r="G4" i="146" s="1"/>
  <c r="K53" i="136"/>
  <c r="K59" i="136" s="1"/>
  <c r="K61" i="136" s="1"/>
  <c r="K65" i="136" s="1"/>
  <c r="K67" i="136" s="1"/>
  <c r="I7" i="51" s="1"/>
  <c r="G7" i="146" s="1"/>
  <c r="K53" i="135"/>
  <c r="K59" i="135" s="1"/>
  <c r="K61" i="135" s="1"/>
  <c r="K65" i="135" s="1"/>
  <c r="K67" i="135" s="1"/>
  <c r="I6" i="51" s="1"/>
  <c r="G6" i="146" s="1"/>
  <c r="K53" i="23"/>
  <c r="K59" i="23" s="1"/>
  <c r="K61" i="23" s="1"/>
  <c r="K65" i="23" s="1"/>
  <c r="K67" i="23" s="1"/>
  <c r="I3" i="51" s="1"/>
  <c r="G3" i="146" s="1"/>
  <c r="L3" i="146" s="1"/>
  <c r="K53" i="139"/>
  <c r="K59" i="139" s="1"/>
  <c r="K61" i="139" s="1"/>
  <c r="K65" i="139" s="1"/>
  <c r="K67" i="139" s="1"/>
  <c r="I9" i="51" s="1"/>
  <c r="G9" i="146" s="1"/>
  <c r="K53" i="67"/>
  <c r="K59" i="67" s="1"/>
  <c r="K61" i="67" s="1"/>
  <c r="K65" i="67" s="1"/>
  <c r="K67" i="67" s="1"/>
  <c r="I5" i="51" s="1"/>
  <c r="G5" i="146" s="1"/>
  <c r="K53" i="137"/>
  <c r="K59" i="137" s="1"/>
  <c r="K61" i="137" s="1"/>
  <c r="K65" i="137" s="1"/>
  <c r="K67" i="137" s="1"/>
  <c r="I8" i="51" s="1"/>
  <c r="G8" i="146" s="1"/>
  <c r="I29" i="135"/>
  <c r="I56" i="135" s="1"/>
  <c r="G38" i="67"/>
  <c r="J31" i="67"/>
  <c r="J31" i="20"/>
  <c r="G38" i="20"/>
  <c r="J26" i="54"/>
  <c r="J17" i="20"/>
  <c r="J32" i="135"/>
  <c r="I19" i="20"/>
  <c r="I22" i="54"/>
  <c r="J22" i="54" s="1"/>
  <c r="G23" i="135"/>
  <c r="J23" i="135" s="1"/>
  <c r="I15" i="54"/>
  <c r="J15" i="54" s="1"/>
  <c r="F41" i="20"/>
  <c r="G41" i="20" s="1"/>
  <c r="J26" i="23"/>
  <c r="J15" i="23"/>
  <c r="I48" i="20"/>
  <c r="J48" i="20" s="1"/>
  <c r="I40" i="20"/>
  <c r="G19" i="67"/>
  <c r="J19" i="67" s="1"/>
  <c r="G14" i="54"/>
  <c r="J14" i="54" s="1"/>
  <c r="J28" i="67"/>
  <c r="I18" i="135"/>
  <c r="J18" i="135" s="1"/>
  <c r="J25" i="23"/>
  <c r="J17" i="23"/>
  <c r="J33" i="20"/>
  <c r="I28" i="67"/>
  <c r="I33" i="135"/>
  <c r="G15" i="135"/>
  <c r="J15" i="135" s="1"/>
  <c r="J46" i="20"/>
  <c r="J36" i="23"/>
  <c r="G29" i="23"/>
  <c r="I43" i="20"/>
  <c r="I36" i="20"/>
  <c r="I21" i="20"/>
  <c r="I24" i="135"/>
  <c r="J24" i="135" s="1"/>
  <c r="J26" i="135"/>
  <c r="J14" i="135"/>
  <c r="G22" i="20"/>
  <c r="J22" i="20" s="1"/>
  <c r="J23" i="54"/>
  <c r="I26" i="54"/>
  <c r="I34" i="135"/>
  <c r="J34" i="135" s="1"/>
  <c r="I35" i="67"/>
  <c r="J35" i="67" s="1"/>
  <c r="I17" i="135"/>
  <c r="J17" i="135" s="1"/>
  <c r="D52" i="20"/>
  <c r="J21" i="23"/>
  <c r="J20" i="135"/>
  <c r="G23" i="67"/>
  <c r="J23" i="67" s="1"/>
  <c r="J17" i="67"/>
  <c r="I34" i="54"/>
  <c r="J34" i="54" s="1"/>
  <c r="J24" i="54"/>
  <c r="J22" i="135"/>
  <c r="G38" i="23"/>
  <c r="G21" i="20"/>
  <c r="G27" i="20"/>
  <c r="J27" i="20" s="1"/>
  <c r="I28" i="20"/>
  <c r="J28" i="20" s="1"/>
  <c r="J22" i="23"/>
  <c r="I15" i="67"/>
  <c r="J15" i="67" s="1"/>
  <c r="I33" i="54"/>
  <c r="J33" i="54" s="1"/>
  <c r="J19" i="20"/>
  <c r="J20" i="20"/>
  <c r="J23" i="20"/>
  <c r="H38" i="20"/>
  <c r="I14" i="67"/>
  <c r="J14" i="67" s="1"/>
  <c r="G51" i="23"/>
  <c r="J51" i="23" s="1"/>
  <c r="I41" i="20"/>
  <c r="I32" i="54"/>
  <c r="J32" i="54" s="1"/>
  <c r="J41" i="67"/>
  <c r="J41" i="135"/>
  <c r="G52" i="135"/>
  <c r="J42" i="54"/>
  <c r="G52" i="54"/>
  <c r="G52" i="136"/>
  <c r="J41" i="136"/>
  <c r="G45" i="67"/>
  <c r="J45" i="67" s="1"/>
  <c r="G38" i="137"/>
  <c r="I52" i="135"/>
  <c r="D55" i="139"/>
  <c r="G55" i="139" s="1"/>
  <c r="J55" i="139" s="1"/>
  <c r="J31" i="135"/>
  <c r="G38" i="135"/>
  <c r="I52" i="54"/>
  <c r="J40" i="136"/>
  <c r="G51" i="20"/>
  <c r="G52" i="137"/>
  <c r="F52" i="54"/>
  <c r="G45" i="20"/>
  <c r="J16" i="23"/>
  <c r="F49" i="20"/>
  <c r="G49" i="20" s="1"/>
  <c r="F43" i="20"/>
  <c r="G43" i="20" s="1"/>
  <c r="F40" i="20"/>
  <c r="I25" i="67"/>
  <c r="J25" i="67" s="1"/>
  <c r="I17" i="54"/>
  <c r="J17" i="54" s="1"/>
  <c r="I31" i="54"/>
  <c r="I24" i="67"/>
  <c r="J24" i="67" s="1"/>
  <c r="G21" i="67"/>
  <c r="I16" i="54"/>
  <c r="J16" i="54" s="1"/>
  <c r="G48" i="23"/>
  <c r="J48" i="23" s="1"/>
  <c r="G45" i="23"/>
  <c r="J45" i="23" s="1"/>
  <c r="G42" i="23"/>
  <c r="J42" i="23" s="1"/>
  <c r="F50" i="20"/>
  <c r="G50" i="20" s="1"/>
  <c r="J50" i="20" s="1"/>
  <c r="I28" i="54"/>
  <c r="J28" i="54" s="1"/>
  <c r="G20" i="54"/>
  <c r="J24" i="137"/>
  <c r="I20" i="67"/>
  <c r="G27" i="67"/>
  <c r="J27" i="67" s="1"/>
  <c r="I35" i="54"/>
  <c r="J35" i="54" s="1"/>
  <c r="I53" i="139" l="1"/>
  <c r="I59" i="139" s="1"/>
  <c r="I61" i="139" s="1"/>
  <c r="I65" i="139" s="1"/>
  <c r="I67" i="139" s="1"/>
  <c r="G9" i="51" s="1"/>
  <c r="E9" i="146" s="1"/>
  <c r="J45" i="20"/>
  <c r="K53" i="20"/>
  <c r="K59" i="20" s="1"/>
  <c r="K61" i="20" s="1"/>
  <c r="J47" i="20"/>
  <c r="I38" i="135"/>
  <c r="I38" i="20"/>
  <c r="J38" i="136"/>
  <c r="I53" i="136"/>
  <c r="I59" i="136" s="1"/>
  <c r="I61" i="136" s="1"/>
  <c r="I65" i="136" s="1"/>
  <c r="I67" i="136" s="1"/>
  <c r="G7" i="51" s="1"/>
  <c r="E7" i="146" s="1"/>
  <c r="I53" i="137"/>
  <c r="I59" i="137" s="1"/>
  <c r="I61" i="137" s="1"/>
  <c r="I65" i="137" s="1"/>
  <c r="I67" i="137" s="1"/>
  <c r="G8" i="51" s="1"/>
  <c r="E8" i="146" s="1"/>
  <c r="J33" i="135"/>
  <c r="J38" i="23"/>
  <c r="J38" i="139"/>
  <c r="J38" i="137"/>
  <c r="G53" i="136"/>
  <c r="G59" i="136" s="1"/>
  <c r="G61" i="136" s="1"/>
  <c r="G65" i="136" s="1"/>
  <c r="G67" i="136" s="1"/>
  <c r="J38" i="67"/>
  <c r="J43" i="20"/>
  <c r="J42" i="20"/>
  <c r="J52" i="139"/>
  <c r="J49" i="20"/>
  <c r="F52" i="20"/>
  <c r="J52" i="135"/>
  <c r="J52" i="137"/>
  <c r="J29" i="136"/>
  <c r="J21" i="20"/>
  <c r="J41" i="20"/>
  <c r="J36" i="20"/>
  <c r="J51" i="20"/>
  <c r="I52" i="20"/>
  <c r="D56" i="137"/>
  <c r="G56" i="137" s="1"/>
  <c r="J56" i="137" s="1"/>
  <c r="J14" i="20"/>
  <c r="J29" i="20" s="1"/>
  <c r="I53" i="23"/>
  <c r="I59" i="23" s="1"/>
  <c r="I61" i="23" s="1"/>
  <c r="I65" i="23" s="1"/>
  <c r="I67" i="23" s="1"/>
  <c r="G3" i="51" s="1"/>
  <c r="I11" i="51"/>
  <c r="J52" i="67"/>
  <c r="J52" i="54"/>
  <c r="G53" i="137"/>
  <c r="K63" i="20"/>
  <c r="J29" i="137"/>
  <c r="I29" i="20"/>
  <c r="I56" i="20" s="1"/>
  <c r="J29" i="135"/>
  <c r="D56" i="139"/>
  <c r="G56" i="139" s="1"/>
  <c r="J56" i="139" s="1"/>
  <c r="G53" i="139"/>
  <c r="J38" i="135"/>
  <c r="J29" i="23"/>
  <c r="I38" i="67"/>
  <c r="G29" i="20"/>
  <c r="D55" i="20" s="1"/>
  <c r="G55" i="20" s="1"/>
  <c r="J55" i="20" s="1"/>
  <c r="J38" i="20"/>
  <c r="J52" i="23"/>
  <c r="G29" i="135"/>
  <c r="D55" i="135" s="1"/>
  <c r="G55" i="135" s="1"/>
  <c r="J55" i="135" s="1"/>
  <c r="I53" i="135"/>
  <c r="I59" i="135" s="1"/>
  <c r="I61" i="135" s="1"/>
  <c r="I65" i="135" s="1"/>
  <c r="I67" i="135" s="1"/>
  <c r="G6" i="51" s="1"/>
  <c r="E6" i="146" s="1"/>
  <c r="D56" i="23"/>
  <c r="G56" i="23" s="1"/>
  <c r="J56" i="23" s="1"/>
  <c r="D55" i="23"/>
  <c r="G55" i="23" s="1"/>
  <c r="J55" i="23" s="1"/>
  <c r="I38" i="54"/>
  <c r="J31" i="54"/>
  <c r="J38" i="54" s="1"/>
  <c r="J20" i="54"/>
  <c r="J29" i="54" s="1"/>
  <c r="G29" i="54"/>
  <c r="J52" i="136"/>
  <c r="G52" i="23"/>
  <c r="G53" i="23" s="1"/>
  <c r="G40" i="20"/>
  <c r="J20" i="67"/>
  <c r="J29" i="67" s="1"/>
  <c r="I29" i="67"/>
  <c r="I29" i="54"/>
  <c r="G52" i="67"/>
  <c r="J21" i="67"/>
  <c r="G29" i="67"/>
  <c r="K65" i="20" l="1"/>
  <c r="K67" i="20" s="1"/>
  <c r="J65" i="136"/>
  <c r="J53" i="136"/>
  <c r="J59" i="136" s="1"/>
  <c r="J61" i="136" s="1"/>
  <c r="I63" i="20"/>
  <c r="J53" i="139"/>
  <c r="J59" i="139" s="1"/>
  <c r="J61" i="139" s="1"/>
  <c r="J53" i="137"/>
  <c r="J59" i="137" s="1"/>
  <c r="J61" i="137" s="1"/>
  <c r="G59" i="137"/>
  <c r="G61" i="137" s="1"/>
  <c r="G65" i="137" s="1"/>
  <c r="G67" i="137" s="1"/>
  <c r="J8" i="51" s="1"/>
  <c r="G53" i="135"/>
  <c r="G59" i="135" s="1"/>
  <c r="G61" i="135" s="1"/>
  <c r="G65" i="135" s="1"/>
  <c r="D56" i="135"/>
  <c r="G56" i="135" s="1"/>
  <c r="J56" i="135" s="1"/>
  <c r="J53" i="67"/>
  <c r="J53" i="135"/>
  <c r="G59" i="23"/>
  <c r="G61" i="23" s="1"/>
  <c r="G65" i="23" s="1"/>
  <c r="J53" i="23"/>
  <c r="J59" i="23" s="1"/>
  <c r="J61" i="23" s="1"/>
  <c r="I53" i="20"/>
  <c r="I59" i="20" s="1"/>
  <c r="D56" i="20"/>
  <c r="G56" i="20" s="1"/>
  <c r="J56" i="20" s="1"/>
  <c r="G59" i="139"/>
  <c r="G61" i="139" s="1"/>
  <c r="G65" i="139" s="1"/>
  <c r="J65" i="139" s="1"/>
  <c r="J53" i="54"/>
  <c r="J40" i="20"/>
  <c r="J52" i="20" s="1"/>
  <c r="J53" i="20" s="1"/>
  <c r="G52" i="20"/>
  <c r="G53" i="20" s="1"/>
  <c r="E3" i="146"/>
  <c r="J67" i="136"/>
  <c r="H7" i="51" s="1"/>
  <c r="J7" i="51"/>
  <c r="D55" i="54"/>
  <c r="G55" i="54" s="1"/>
  <c r="J55" i="54" s="1"/>
  <c r="D56" i="54"/>
  <c r="G56" i="54" s="1"/>
  <c r="G53" i="54"/>
  <c r="D56" i="67"/>
  <c r="G56" i="67" s="1"/>
  <c r="G53" i="67"/>
  <c r="D55" i="67"/>
  <c r="G55" i="67" s="1"/>
  <c r="J55" i="67" s="1"/>
  <c r="I56" i="54"/>
  <c r="I53" i="54"/>
  <c r="I56" i="67"/>
  <c r="I53" i="67"/>
  <c r="J67" i="137" l="1"/>
  <c r="H8" i="51" s="1"/>
  <c r="F8" i="51" s="1"/>
  <c r="J65" i="137"/>
  <c r="J59" i="135"/>
  <c r="J61" i="135" s="1"/>
  <c r="I59" i="54"/>
  <c r="I61" i="54" s="1"/>
  <c r="I65" i="54" s="1"/>
  <c r="I67" i="54" s="1"/>
  <c r="G4" i="51" s="1"/>
  <c r="G59" i="20"/>
  <c r="J59" i="20"/>
  <c r="J61" i="20" s="1"/>
  <c r="G67" i="139"/>
  <c r="G63" i="20" s="1"/>
  <c r="G60" i="20" s="1"/>
  <c r="G59" i="67"/>
  <c r="G61" i="67" s="1"/>
  <c r="G65" i="67" s="1"/>
  <c r="G67" i="67" s="1"/>
  <c r="F7" i="146"/>
  <c r="F7" i="51"/>
  <c r="G67" i="23"/>
  <c r="J65" i="23"/>
  <c r="G59" i="54"/>
  <c r="G61" i="54" s="1"/>
  <c r="G67" i="135"/>
  <c r="J65" i="135"/>
  <c r="J56" i="54"/>
  <c r="J59" i="54" s="1"/>
  <c r="J61" i="54" s="1"/>
  <c r="I59" i="67"/>
  <c r="I61" i="67" s="1"/>
  <c r="I65" i="67" s="1"/>
  <c r="I67" i="67" s="1"/>
  <c r="G5" i="51" s="1"/>
  <c r="E5" i="146" s="1"/>
  <c r="J56" i="67"/>
  <c r="J59" i="67" s="1"/>
  <c r="J61" i="67" s="1"/>
  <c r="F8" i="146" l="1"/>
  <c r="H8" i="146" s="1"/>
  <c r="J67" i="139"/>
  <c r="H9" i="51" s="1"/>
  <c r="F9" i="51" s="1"/>
  <c r="L8" i="146"/>
  <c r="L7" i="146"/>
  <c r="H7" i="146"/>
  <c r="J63" i="20"/>
  <c r="J9" i="51"/>
  <c r="I61" i="20"/>
  <c r="I65" i="20" s="1"/>
  <c r="I67" i="20" s="1"/>
  <c r="E4" i="146"/>
  <c r="E11" i="146" s="1"/>
  <c r="G11" i="51"/>
  <c r="G65" i="54"/>
  <c r="G61" i="20"/>
  <c r="G65" i="20" s="1"/>
  <c r="J65" i="67"/>
  <c r="J6" i="51"/>
  <c r="J67" i="135"/>
  <c r="H6" i="51" s="1"/>
  <c r="J3" i="51"/>
  <c r="J67" i="23"/>
  <c r="J5" i="51"/>
  <c r="J67" i="67"/>
  <c r="H5" i="51" s="1"/>
  <c r="F9" i="146" l="1"/>
  <c r="H9" i="146" s="1"/>
  <c r="L9" i="146"/>
  <c r="H3" i="51"/>
  <c r="F3" i="51" s="1"/>
  <c r="G67" i="20"/>
  <c r="J67" i="20" s="1"/>
  <c r="J65" i="20"/>
  <c r="F6" i="51"/>
  <c r="F6" i="146"/>
  <c r="G67" i="54"/>
  <c r="J65" i="54"/>
  <c r="F5" i="51"/>
  <c r="F5" i="146"/>
  <c r="L6" i="146" l="1"/>
  <c r="H6" i="146"/>
  <c r="L5" i="146"/>
  <c r="H5" i="146"/>
  <c r="F3" i="146"/>
  <c r="H3" i="146" s="1"/>
  <c r="J4" i="51"/>
  <c r="J67" i="54"/>
  <c r="H4" i="51" s="1"/>
  <c r="F4" i="146" l="1"/>
  <c r="H4" i="146" s="1"/>
  <c r="H11" i="146" s="1"/>
  <c r="F4" i="51"/>
  <c r="F11" i="51" s="1"/>
  <c r="H11" i="51"/>
  <c r="F11" i="146" l="1"/>
  <c r="L4" i="146" l="1"/>
  <c r="L11" i="146" s="1"/>
  <c r="G11" i="1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E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</text>
    </comment>
    <comment ref="B31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Specificare di cosa si tratta nel foglio "ALTRI COSTI"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E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<sst xmlns="http://schemas.openxmlformats.org/spreadsheetml/2006/main" count="718" uniqueCount="183">
  <si>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</si>
  <si>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</si>
  <si>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</si>
  <si>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</si>
  <si>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</si>
  <si>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</si>
  <si>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</si>
  <si>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</si>
  <si>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</si>
  <si>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Direct Labour cost centers of categories</t>
  </si>
  <si>
    <t>in manhours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</si>
  <si>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</si>
  <si>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</si>
  <si>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</si>
  <si>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</si>
  <si>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</si>
  <si>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</si>
  <si>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</si>
  <si>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</si>
  <si>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</si>
  <si>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</si>
  <si>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</si>
  <si>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</si>
  <si>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</si>
  <si>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</si>
  <si>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</si>
  <si>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</si>
  <si>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</si>
  <si>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</si>
  <si>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</si>
  <si>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</si>
  <si>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</si>
  <si>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</si>
  <si>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</si>
  <si>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</si>
  <si>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</si>
  <si>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</si>
  <si>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</si>
  <si>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</si>
  <si>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</si>
  <si>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</si>
  <si>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</si>
  <si>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</si>
  <si>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</si>
  <si>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</si>
  <si>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</si>
  <si>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</si>
  <si>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</si>
  <si>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</si>
  <si>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 xml:space="preserve">RFQ/ITT No.:  </t>
  </si>
  <si>
    <t xml:space="preserve">COMPANY NAME:  </t>
  </si>
  <si>
    <t>5 General &amp; Admin.Expenses (if applicable)</t>
  </si>
  <si>
    <t>6 Research &amp; Develop. Exp. (if applicable)</t>
  </si>
  <si>
    <t>7 Other (if applicable)</t>
  </si>
  <si>
    <t xml:space="preserve"> </t>
  </si>
  <si>
    <t>1. LABOUR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</si>
  <si>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</si>
  <si>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</si>
  <si>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</si>
  <si>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</si>
  <si>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</si>
  <si>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</si>
  <si>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</t>
  </si>
  <si>
    <t>NUMERO VIAGGI       ( A )</t>
  </si>
  <si>
    <t>NUMERO PERSONE ( B )</t>
  </si>
  <si>
    <t>NUMERO GIORNI    ( C )</t>
  </si>
  <si>
    <t>(AxBxC)</t>
  </si>
  <si>
    <t>VITTO E ALLOGGIO</t>
  </si>
  <si>
    <t>COSTO BIGLIETTO</t>
  </si>
  <si>
    <t>COSTO TOTALE</t>
  </si>
  <si>
    <t>TOTALE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</si>
  <si>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</si>
  <si>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</si>
  <si>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</si>
  <si>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</si>
  <si>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</si>
  <si>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</si>
  <si>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</si>
  <si>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</si>
  <si>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COSTO ORARIO</t>
  </si>
  <si>
    <t>NOTE E RIFERIMENTI</t>
  </si>
  <si>
    <t>DM 26-02-04 rivalutazione assegni di ricerca</t>
  </si>
  <si>
    <t>NOTE:</t>
  </si>
  <si>
    <t>D = 50%</t>
  </si>
  <si>
    <t>F = 20%</t>
  </si>
  <si>
    <t>Numero WBS</t>
  </si>
  <si>
    <t>Offerente</t>
  </si>
  <si>
    <t>manhours</t>
  </si>
  <si>
    <t xml:space="preserve"> Total effort</t>
  </si>
  <si>
    <t>12 Cost without additional charge  (SUBCO)</t>
  </si>
  <si>
    <t>ACCANTONAMENTO ANNUO TFR/TFS</t>
  </si>
  <si>
    <t>Retribuzioni pers universitario</t>
  </si>
  <si>
    <t>C</t>
  </si>
  <si>
    <t>Durata WP (in mesi)</t>
  </si>
  <si>
    <t>A</t>
  </si>
  <si>
    <t>Totale Prezzo WP arrotondato (Euro)</t>
  </si>
  <si>
    <r>
      <t xml:space="preserve">Inizio WP- </t>
    </r>
    <r>
      <rPr>
        <b/>
        <sz val="12"/>
        <color indexed="10"/>
        <rFont val="Arial"/>
        <family val="2"/>
      </rPr>
      <t>mese</t>
    </r>
    <r>
      <rPr>
        <b/>
        <sz val="12"/>
        <rFont val="Arial"/>
        <family val="2"/>
      </rPr>
      <t xml:space="preserve">  (formato mm)</t>
    </r>
  </si>
  <si>
    <r>
      <t xml:space="preserve">Inizio WP- </t>
    </r>
    <r>
      <rPr>
        <b/>
        <sz val="12"/>
        <color indexed="10"/>
        <rFont val="Arial"/>
        <family val="2"/>
      </rPr>
      <t>anno</t>
    </r>
    <r>
      <rPr>
        <b/>
        <sz val="12"/>
        <rFont val="Arial"/>
        <family val="2"/>
      </rPr>
      <t xml:space="preserve">  (formato aa)</t>
    </r>
  </si>
  <si>
    <r>
      <t xml:space="preserve">Fine WP- </t>
    </r>
    <r>
      <rPr>
        <b/>
        <sz val="12"/>
        <color indexed="10"/>
        <rFont val="Arial"/>
        <family val="2"/>
      </rPr>
      <t>mese</t>
    </r>
    <r>
      <rPr>
        <b/>
        <sz val="12"/>
        <rFont val="Arial"/>
        <family val="2"/>
      </rPr>
      <t xml:space="preserve">  (formato mm)</t>
    </r>
  </si>
  <si>
    <r>
      <t xml:space="preserve">Fine WP- </t>
    </r>
    <r>
      <rPr>
        <b/>
        <sz val="12"/>
        <color indexed="10"/>
        <rFont val="Arial"/>
        <family val="2"/>
      </rPr>
      <t>anno</t>
    </r>
    <r>
      <rPr>
        <b/>
        <sz val="12"/>
        <rFont val="Arial"/>
        <family val="2"/>
      </rPr>
      <t xml:space="preserve">  (formato aa)</t>
    </r>
  </si>
  <si>
    <r>
      <t xml:space="preserve">Codice di distribuzione nel tempo dei costi del WP </t>
    </r>
    <r>
      <rPr>
        <b/>
        <sz val="12"/>
        <color indexed="10"/>
        <rFont val="Arial"/>
        <family val="2"/>
      </rPr>
      <t>( * )</t>
    </r>
  </si>
  <si>
    <r>
      <t xml:space="preserve">( * ) </t>
    </r>
    <r>
      <rPr>
        <b/>
        <sz val="12"/>
        <rFont val="Times New Roman"/>
        <family val="1"/>
      </rPr>
      <t>Tipo di    distribuzione.</t>
    </r>
  </si>
  <si>
    <t>Descrizione</t>
  </si>
  <si>
    <t>Senza maggiorazione estera</t>
  </si>
  <si>
    <t>Con maggiorazione estera</t>
  </si>
  <si>
    <t>Costo lordo per l'erogatore</t>
  </si>
  <si>
    <t>Costo lordo per l'erogatore (escluso contr percettore)</t>
  </si>
  <si>
    <t>ASSEGNO DI RICERCA - MIN</t>
  </si>
  <si>
    <t>ASSEGNO DI RICERCA - MAX</t>
  </si>
  <si>
    <t>BORSA DI DOTTORATO SENZA MAG. ESTERA</t>
  </si>
  <si>
    <t>BORSA DI DOTTORATO CON MAG. ESTERA</t>
  </si>
  <si>
    <t>PRIME</t>
  </si>
  <si>
    <t>WP3</t>
  </si>
  <si>
    <t>WP2</t>
  </si>
  <si>
    <t>WP1</t>
  </si>
  <si>
    <t>WP4</t>
  </si>
  <si>
    <t>WP5</t>
  </si>
  <si>
    <t>WP6</t>
  </si>
  <si>
    <t>WP7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</si>
  <si>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</si>
  <si>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</si>
  <si>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</si>
  <si>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</si>
  <si>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</si>
  <si>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</si>
  <si>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Il numero delle ore annue potenzialmente vendibili per il personale Universitario (Docente e ricercatori) è pari a 1250 ore anno (ore lavorabili meno le 350 ore di docenza)</t>
  </si>
  <si>
    <t>NOTA - I dati inseriti nella tabella sono solo di esempio</t>
  </si>
  <si>
    <t>Nome del foglio</t>
  </si>
  <si>
    <t>Spiegazione</t>
  </si>
  <si>
    <t>AUTOESPLICATIVO</t>
  </si>
  <si>
    <t>ALTRI COSTI</t>
  </si>
  <si>
    <t>COSTI ORARI</t>
  </si>
  <si>
    <t>Note importante:</t>
  </si>
  <si>
    <t>VIAGGI</t>
  </si>
  <si>
    <t>RIEPILOGO</t>
  </si>
  <si>
    <t>WBS GRAFICA</t>
  </si>
  <si>
    <r>
      <t>Rappresentazione Grafica dei PSS contenuti nel foglio -</t>
    </r>
    <r>
      <rPr>
        <b/>
        <sz val="9"/>
        <color indexed="10"/>
        <rFont val="Arial"/>
        <family val="2"/>
      </rPr>
      <t xml:space="preserve"> CLICCANDO SUL RETTANGOLO DEL WP SI VIENE PORTATI DIRETTAMENTE AL PSS CORRISPONDENTE.</t>
    </r>
  </si>
  <si>
    <t>SPIEGAZIONI PSS</t>
  </si>
  <si>
    <r>
      <t xml:space="preserve">CALCOLO COSTI ORARI PER ISTITUTI ED ENTI SCIENTIFICI </t>
    </r>
    <r>
      <rPr>
        <b/>
        <sz val="9"/>
        <color indexed="10"/>
        <rFont val="Arial"/>
        <family val="2"/>
      </rPr>
      <t>(PER LE DITTE CERTIFICATE INSERIRE RIFERIMENTI UILTIMA CERTIFICAZIONE ASI)</t>
    </r>
  </si>
  <si>
    <r>
      <t xml:space="preserve">NEI PSS, NEI FOGLI VIAGGI , ALTRI COSTI, COSTI ORARI e RIEPILOGO </t>
    </r>
    <r>
      <rPr>
        <b/>
        <sz val="9"/>
        <color indexed="12"/>
        <rFont val="Arial"/>
        <family val="2"/>
      </rPr>
      <t>RIEMPIRE SOLO GLI SPAZI COLORATI IN CELESTE (LE RESTANTI PARTI DEI FOGLI SONO BLOCCATE)</t>
    </r>
  </si>
  <si>
    <t>Ritorna a WBS</t>
  </si>
  <si>
    <r>
      <t xml:space="preserve">RIEPILOGO DEI DATI UTILI PER IL TRASFERIMENTO ALLA GESTIONE DEL CONTRATTO - </t>
    </r>
    <r>
      <rPr>
        <b/>
        <sz val="9"/>
        <color indexed="10"/>
        <rFont val="Arial"/>
        <family val="2"/>
      </rPr>
      <t xml:space="preserve">RIEMPIRE </t>
    </r>
    <r>
      <rPr>
        <b/>
        <u/>
        <sz val="9"/>
        <color indexed="10"/>
        <rFont val="Arial"/>
        <family val="2"/>
      </rPr>
      <t>OBBLIGATORIAMENTE</t>
    </r>
    <r>
      <rPr>
        <b/>
        <sz val="9"/>
        <color indexed="10"/>
        <rFont val="Arial"/>
        <family val="2"/>
      </rPr>
      <t xml:space="preserve"> I CAMPI IN CELESTE</t>
    </r>
  </si>
  <si>
    <r>
      <t xml:space="preserve">IL FORM PSS-A2 RAGGRUPPA IN UN NODO </t>
    </r>
    <r>
      <rPr>
        <b/>
        <sz val="9"/>
        <rFont val="Arial"/>
        <family val="2"/>
      </rPr>
      <t>(quindi non ha un WPD-Work Package Description)</t>
    </r>
    <r>
      <rPr>
        <sz val="9"/>
        <rFont val="Arial"/>
        <family val="2"/>
      </rPr>
      <t xml:space="preserve"> I COSTI DEI FORM PSS1, PSS2,...PSS7. NEI PSS-A2 L'IMPORTO ASSOCIATO AI SUBCO E' INSERITO AUTOMATICAMENTE NELLA VOCE </t>
    </r>
    <r>
      <rPr>
        <b/>
        <sz val="9"/>
        <color indexed="12"/>
        <rFont val="Arial"/>
        <family val="2"/>
      </rPr>
      <t>"CWAC" PUNTO 12</t>
    </r>
  </si>
  <si>
    <t>DA UTILIZZARE PER IL DETTAGLIO DELLA VOCE 3.9 DEI PSS-A3</t>
  </si>
  <si>
    <t>DA UTILIZZARE PER IL DETTAGLIO DELLE VOCI 3 DEI PSS-A3 (ESCLUSO VOCE 3.9)</t>
  </si>
  <si>
    <t>CNR</t>
  </si>
  <si>
    <t>INAF</t>
  </si>
  <si>
    <t xml:space="preserve">RICERCATORE </t>
  </si>
  <si>
    <t>II LIV. / 4 FASCIA</t>
  </si>
  <si>
    <t>EVENTUALE NOLO AUTO/TAXI</t>
  </si>
  <si>
    <t>UNI</t>
  </si>
  <si>
    <t>11 Profit ()</t>
  </si>
  <si>
    <t>Ore totali WP</t>
  </si>
  <si>
    <t>MH%</t>
  </si>
  <si>
    <t>SUBCO</t>
  </si>
  <si>
    <t>IL FILE EXCEL CONTIENE I FOGLI COME DA WBS GRAFICA SOTTOSTANTE</t>
  </si>
  <si>
    <t>CLICCANDO SUI RIQUADRI SI VIENE PORTATI DIRETTAMENTE AI FOGLI DI COSTO DA RIEMPIRE</t>
  </si>
  <si>
    <t>AD OGNI FOGLIO CORRISPONDE UN WPD (Work Package Description)</t>
  </si>
  <si>
    <t>INTERNAL SPECIAL FACILITIES (if applicable)</t>
  </si>
  <si>
    <t>INTERNAL SPECIAL FACILITIES  (if applicable)</t>
  </si>
  <si>
    <t>Totale per anno</t>
  </si>
  <si>
    <t>DA LEGGERE CON ATTENZIONE - LA CARTELLA CONTIENE I SEGUENTI FOGLI (LE CELLE DI COLORE CELESTE SONO DI INPUT)</t>
  </si>
  <si>
    <t>Verifica</t>
  </si>
  <si>
    <t>AutoFin. In</t>
  </si>
  <si>
    <t>Autofin</t>
  </si>
  <si>
    <t>Cost NO Autofin</t>
  </si>
  <si>
    <t>Finanz 1° ANNO</t>
  </si>
  <si>
    <t xml:space="preserve">Finanz 2° ANNO </t>
  </si>
  <si>
    <t xml:space="preserve">Finanz 3° ANNO </t>
  </si>
  <si>
    <t>AutoFin.Unit</t>
  </si>
  <si>
    <t>TOTAL COST WP</t>
  </si>
  <si>
    <t xml:space="preserve">TOTAL COST </t>
  </si>
  <si>
    <t>rates in Euro.</t>
  </si>
  <si>
    <t>ORE LAVORABILI ANNUE (CONVENZIONALMENTE POSTE A 1600)</t>
  </si>
  <si>
    <r>
      <t xml:space="preserve">NEI PSS-A3 UTILIZZATI BISOGNA </t>
    </r>
    <r>
      <rPr>
        <b/>
        <sz val="9"/>
        <color indexed="12"/>
        <rFont val="Arial"/>
        <family val="2"/>
      </rPr>
      <t>NECESSARIAMENTE</t>
    </r>
    <r>
      <rPr>
        <b/>
        <sz val="9"/>
        <rFont val="Arial"/>
        <family val="2"/>
      </rPr>
      <t xml:space="preserve"> INSERIRE IL TITOLO DEL WP NELLA </t>
    </r>
    <r>
      <rPr>
        <b/>
        <sz val="9"/>
        <color indexed="12"/>
        <rFont val="Arial"/>
        <family val="2"/>
      </rPr>
      <t>CELLA E9</t>
    </r>
  </si>
  <si>
    <t>16 TOTAL PRICE  FOR ASI &amp; OTHER</t>
  </si>
  <si>
    <t>Autofin. (Euro)</t>
  </si>
  <si>
    <t xml:space="preserve">Cost NO Autofin  (Euro) </t>
  </si>
  <si>
    <t>di cui Cost NO Autofin  ASI</t>
  </si>
  <si>
    <t>TOTAL COST WP (Euro)</t>
  </si>
  <si>
    <r>
      <rPr>
        <b/>
        <sz val="12"/>
        <color rgb="FFFF0000"/>
        <rFont val="Arial"/>
        <family val="2"/>
      </rPr>
      <t>di cui</t>
    </r>
    <r>
      <rPr>
        <b/>
        <sz val="12"/>
        <rFont val="Arial"/>
        <family val="2"/>
      </rPr>
      <t xml:space="preserve"> Cost NO Autofin                     ASI (Euro)</t>
    </r>
  </si>
  <si>
    <r>
      <rPr>
        <b/>
        <i/>
        <sz val="12"/>
        <color rgb="FFFF0000"/>
        <rFont val="Arial"/>
        <family val="2"/>
      </rPr>
      <t>di cui</t>
    </r>
    <r>
      <rPr>
        <b/>
        <i/>
        <sz val="12"/>
        <rFont val="Arial"/>
        <family val="2"/>
      </rPr>
      <t xml:space="preserve"> Cost NO Autofin  NO ASI (Euro)</t>
    </r>
  </si>
  <si>
    <r>
      <rPr>
        <b/>
        <i/>
        <sz val="12"/>
        <color rgb="FFFF0000"/>
        <rFont val="Arial"/>
        <family val="2"/>
      </rPr>
      <t xml:space="preserve">di cui </t>
    </r>
    <r>
      <rPr>
        <b/>
        <i/>
        <sz val="12"/>
        <rFont val="Arial"/>
        <family val="2"/>
      </rPr>
      <t>Cost NO Autofin  ASI (Euro)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</si>
</sst>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[$-410]mmm\-yy;@"/>
  </numFmts>
  <fonts count="8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sz val="12"/>
      <color indexed="10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b/>
      <i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2"/>
      <color indexed="14"/>
      <name val="Times New Roman"/>
      <family val="1"/>
    </font>
    <font>
      <b/>
      <i/>
      <sz val="12"/>
      <color indexed="14"/>
      <name val="Arial"/>
      <family val="2"/>
    </font>
    <font>
      <b/>
      <sz val="12"/>
      <color indexed="10"/>
      <name val="Times New Roman"/>
      <family val="1"/>
    </font>
    <font>
      <b/>
      <i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4"/>
      <name val="Arial"/>
      <family val="2"/>
    </font>
    <font>
      <sz val="12"/>
      <color indexed="14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i/>
      <sz val="12"/>
      <color indexed="16"/>
      <name val="Arial"/>
      <family val="2"/>
    </font>
    <font>
      <sz val="12"/>
      <color indexed="16"/>
      <name val="Arial"/>
      <family val="2"/>
    </font>
    <font>
      <b/>
      <sz val="12"/>
      <color indexed="16"/>
      <name val="Times New Roman"/>
      <family val="1"/>
    </font>
    <font>
      <b/>
      <sz val="12"/>
      <color indexed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12"/>
      <name val="Geneva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9"/>
      <color indexed="10"/>
      <name val="Arial"/>
      <family val="2"/>
    </font>
    <font>
      <i/>
      <sz val="12"/>
      <color indexed="16"/>
      <name val="Arial"/>
      <family val="2"/>
    </font>
    <font>
      <b/>
      <sz val="12"/>
      <color indexed="12"/>
      <name val="Times New Roman"/>
      <family val="1"/>
    </font>
    <font>
      <b/>
      <sz val="12"/>
      <color indexed="12"/>
      <name val="Arial"/>
      <family val="2"/>
    </font>
    <font>
      <sz val="12"/>
      <color indexed="17"/>
      <name val="Arial"/>
      <family val="2"/>
    </font>
    <font>
      <i/>
      <sz val="12"/>
      <color indexed="17"/>
      <name val="Arial"/>
      <family val="2"/>
    </font>
    <font>
      <b/>
      <sz val="12"/>
      <color indexed="17"/>
      <name val="Times New Roman"/>
      <family val="1"/>
    </font>
    <font>
      <b/>
      <sz val="12"/>
      <color indexed="17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indexed="12"/>
      <name val="Arial"/>
      <family val="2"/>
    </font>
    <font>
      <b/>
      <i/>
      <sz val="12"/>
      <name val="Arial"/>
      <family val="2"/>
    </font>
    <font>
      <b/>
      <i/>
      <sz val="12"/>
      <color indexed="18"/>
      <name val="Arial"/>
      <family val="2"/>
    </font>
    <font>
      <i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2"/>
      <color rgb="FF00B0F0"/>
      <name val="Arial"/>
      <family val="2"/>
    </font>
    <font>
      <b/>
      <i/>
      <sz val="14"/>
      <color rgb="FF00B0F0"/>
      <name val="Arial"/>
      <family val="2"/>
    </font>
    <font>
      <b/>
      <i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4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80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" applyFont="1"/>
    <xf numFmtId="4" fontId="18" fillId="0" borderId="1" xfId="3" applyNumberFormat="1" applyFont="1" applyFill="1" applyBorder="1" applyAlignment="1">
      <alignment horizontal="right"/>
    </xf>
    <xf numFmtId="41" fontId="10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2" xfId="0" applyFont="1" applyBorder="1"/>
    <xf numFmtId="0" fontId="20" fillId="0" borderId="0" xfId="0" applyFont="1" applyBorder="1"/>
    <xf numFmtId="4" fontId="20" fillId="0" borderId="0" xfId="0" applyNumberFormat="1" applyFont="1" applyBorder="1"/>
    <xf numFmtId="4" fontId="19" fillId="0" borderId="0" xfId="0" applyNumberFormat="1" applyFont="1" applyBorder="1"/>
    <xf numFmtId="4" fontId="24" fillId="2" borderId="3" xfId="3" applyNumberFormat="1" applyFont="1" applyFill="1" applyBorder="1" applyAlignment="1" applyProtection="1">
      <alignment horizontal="right"/>
      <protection locked="0"/>
    </xf>
    <xf numFmtId="4" fontId="24" fillId="2" borderId="3" xfId="3" applyNumberFormat="1" applyFont="1" applyFill="1" applyBorder="1" applyProtection="1">
      <protection locked="0"/>
    </xf>
    <xf numFmtId="4" fontId="24" fillId="2" borderId="4" xfId="3" applyNumberFormat="1" applyFont="1" applyFill="1" applyBorder="1" applyAlignment="1" applyProtection="1">
      <alignment horizontal="right"/>
      <protection locked="0"/>
    </xf>
    <xf numFmtId="4" fontId="24" fillId="2" borderId="4" xfId="3" applyNumberFormat="1" applyFont="1" applyFill="1" applyBorder="1" applyProtection="1">
      <protection locked="0"/>
    </xf>
    <xf numFmtId="4" fontId="24" fillId="2" borderId="5" xfId="3" applyNumberFormat="1" applyFont="1" applyFill="1" applyBorder="1" applyAlignment="1" applyProtection="1">
      <alignment horizontal="right"/>
      <protection locked="0"/>
    </xf>
    <xf numFmtId="4" fontId="24" fillId="2" borderId="5" xfId="3" applyNumberFormat="1" applyFont="1" applyFill="1" applyBorder="1" applyProtection="1">
      <protection locked="0"/>
    </xf>
    <xf numFmtId="4" fontId="19" fillId="0" borderId="3" xfId="0" applyNumberFormat="1" applyFont="1" applyFill="1" applyBorder="1" applyProtection="1"/>
    <xf numFmtId="4" fontId="19" fillId="0" borderId="6" xfId="0" applyNumberFormat="1" applyFont="1" applyFill="1" applyBorder="1" applyProtection="1"/>
    <xf numFmtId="164" fontId="1" fillId="2" borderId="8" xfId="7" applyNumberFormat="1" applyFont="1" applyFill="1" applyBorder="1" applyProtection="1">
      <protection locked="0"/>
    </xf>
    <xf numFmtId="41" fontId="1" fillId="2" borderId="7" xfId="7" applyNumberFormat="1" applyFont="1" applyFill="1" applyBorder="1" applyProtection="1">
      <protection locked="0"/>
    </xf>
    <xf numFmtId="41" fontId="24" fillId="2" borderId="9" xfId="3" applyFont="1" applyFill="1" applyBorder="1" applyAlignment="1" applyProtection="1">
      <alignment horizontal="center" vertical="top" wrapText="1"/>
      <protection locked="0"/>
    </xf>
    <xf numFmtId="0" fontId="24" fillId="2" borderId="10" xfId="3" applyNumberFormat="1" applyFont="1" applyFill="1" applyBorder="1" applyAlignment="1" applyProtection="1">
      <alignment horizontal="center" vertical="top" wrapText="1"/>
      <protection locked="0"/>
    </xf>
    <xf numFmtId="41" fontId="24" fillId="2" borderId="10" xfId="3" applyFont="1" applyFill="1" applyBorder="1" applyProtection="1">
      <protection locked="0"/>
    </xf>
    <xf numFmtId="41" fontId="24" fillId="2" borderId="11" xfId="3" applyFont="1" applyFill="1" applyBorder="1" applyProtection="1">
      <protection locked="0"/>
    </xf>
    <xf numFmtId="0" fontId="1" fillId="0" borderId="12" xfId="7" applyFont="1" applyFill="1" applyBorder="1" applyProtection="1"/>
    <xf numFmtId="0" fontId="1" fillId="0" borderId="0" xfId="7" applyFont="1" applyProtection="1"/>
    <xf numFmtId="0" fontId="1" fillId="0" borderId="12" xfId="7" applyFont="1" applyBorder="1" applyProtection="1"/>
    <xf numFmtId="0" fontId="1" fillId="0" borderId="13" xfId="7" applyFont="1" applyBorder="1" applyProtection="1"/>
    <xf numFmtId="0" fontId="2" fillId="0" borderId="14" xfId="7" applyFont="1" applyBorder="1" applyAlignment="1" applyProtection="1">
      <alignment horizontal="left"/>
    </xf>
    <xf numFmtId="0" fontId="1" fillId="0" borderId="15" xfId="7" applyNumberFormat="1" applyFont="1" applyBorder="1" applyAlignment="1" applyProtection="1">
      <alignment horizontal="left"/>
    </xf>
    <xf numFmtId="0" fontId="1" fillId="0" borderId="16" xfId="7" applyFont="1" applyBorder="1" applyAlignment="1" applyProtection="1">
      <alignment horizontal="left"/>
    </xf>
    <xf numFmtId="172" fontId="1" fillId="0" borderId="17" xfId="7" applyNumberFormat="1" applyFont="1" applyBorder="1" applyAlignment="1" applyProtection="1">
      <alignment horizontal="center"/>
    </xf>
    <xf numFmtId="0" fontId="1" fillId="0" borderId="17" xfId="7" applyFont="1" applyBorder="1" applyProtection="1"/>
    <xf numFmtId="0" fontId="1" fillId="0" borderId="18" xfId="7" applyFont="1" applyBorder="1" applyAlignment="1" applyProtection="1">
      <alignment horizontal="left"/>
    </xf>
    <xf numFmtId="0" fontId="1" fillId="0" borderId="19" xfId="7" applyFont="1" applyBorder="1" applyProtection="1"/>
    <xf numFmtId="0" fontId="1" fillId="0" borderId="20" xfId="7" applyFont="1" applyBorder="1" applyProtection="1"/>
    <xf numFmtId="0" fontId="1" fillId="0" borderId="0" xfId="7" applyFont="1" applyBorder="1" applyProtection="1"/>
    <xf numFmtId="0" fontId="1" fillId="0" borderId="21" xfId="7" applyFont="1" applyBorder="1" applyProtection="1"/>
    <xf numFmtId="0" fontId="1" fillId="0" borderId="22" xfId="7" applyFont="1" applyBorder="1" applyProtection="1"/>
    <xf numFmtId="0" fontId="1" fillId="0" borderId="23" xfId="7" applyFont="1" applyBorder="1" applyProtection="1"/>
    <xf numFmtId="0" fontId="1" fillId="0" borderId="24" xfId="7" applyFont="1" applyBorder="1" applyProtection="1"/>
    <xf numFmtId="0" fontId="1" fillId="0" borderId="25" xfId="7" applyFont="1" applyBorder="1" applyAlignment="1" applyProtection="1">
      <alignment horizontal="center" vertical="center"/>
    </xf>
    <xf numFmtId="0" fontId="26" fillId="0" borderId="25" xfId="7" applyFont="1" applyBorder="1" applyAlignment="1" applyProtection="1">
      <alignment horizontal="center" vertical="center"/>
    </xf>
    <xf numFmtId="0" fontId="1" fillId="0" borderId="23" xfId="7" applyFont="1" applyBorder="1" applyAlignment="1" applyProtection="1">
      <alignment horizontal="centerContinuous"/>
    </xf>
    <xf numFmtId="0" fontId="1" fillId="0" borderId="24" xfId="7" applyFont="1" applyBorder="1" applyAlignment="1" applyProtection="1">
      <alignment horizontal="centerContinuous"/>
    </xf>
    <xf numFmtId="0" fontId="1" fillId="0" borderId="6" xfId="7" applyFont="1" applyBorder="1" applyAlignment="1" applyProtection="1">
      <alignment horizontal="center" vertical="center"/>
    </xf>
    <xf numFmtId="0" fontId="1" fillId="0" borderId="22" xfId="7" applyFont="1" applyBorder="1" applyAlignment="1" applyProtection="1">
      <alignment horizontal="center" vertical="center"/>
    </xf>
    <xf numFmtId="0" fontId="27" fillId="0" borderId="22" xfId="7" applyFont="1" applyBorder="1" applyAlignment="1" applyProtection="1">
      <alignment horizontal="center" vertical="center"/>
    </xf>
    <xf numFmtId="0" fontId="1" fillId="0" borderId="26" xfId="7" applyFont="1" applyBorder="1" applyProtection="1"/>
    <xf numFmtId="168" fontId="1" fillId="0" borderId="27" xfId="3" applyNumberFormat="1" applyFont="1" applyBorder="1" applyProtection="1"/>
    <xf numFmtId="3" fontId="27" fillId="3" borderId="4" xfId="7" applyNumberFormat="1" applyFont="1" applyFill="1" applyBorder="1" applyProtection="1"/>
    <xf numFmtId="0" fontId="1" fillId="0" borderId="23" xfId="7" applyFont="1" applyBorder="1" applyAlignment="1" applyProtection="1">
      <alignment vertical="center"/>
    </xf>
    <xf numFmtId="0" fontId="1" fillId="1" borderId="4" xfId="7" applyFont="1" applyFill="1" applyBorder="1" applyAlignment="1" applyProtection="1">
      <alignment vertical="center"/>
    </xf>
    <xf numFmtId="0" fontId="1" fillId="0" borderId="4" xfId="7" applyFont="1" applyBorder="1" applyProtection="1"/>
    <xf numFmtId="0" fontId="1" fillId="0" borderId="4" xfId="7" applyFont="1" applyBorder="1" applyAlignment="1" applyProtection="1">
      <alignment horizontal="centerContinuous"/>
    </xf>
    <xf numFmtId="165" fontId="1" fillId="0" borderId="22" xfId="7" applyNumberFormat="1" applyFont="1" applyBorder="1" applyProtection="1"/>
    <xf numFmtId="0" fontId="27" fillId="1" borderId="4" xfId="7" applyFont="1" applyFill="1" applyBorder="1" applyProtection="1"/>
    <xf numFmtId="165" fontId="1" fillId="0" borderId="27" xfId="7" applyNumberFormat="1" applyFont="1" applyBorder="1" applyProtection="1"/>
    <xf numFmtId="0" fontId="27" fillId="3" borderId="4" xfId="7" applyFont="1" applyFill="1" applyBorder="1" applyProtection="1"/>
    <xf numFmtId="3" fontId="1" fillId="0" borderId="6" xfId="7" applyNumberFormat="1" applyFont="1" applyBorder="1" applyProtection="1"/>
    <xf numFmtId="37" fontId="1" fillId="0" borderId="7" xfId="7" applyNumberFormat="1" applyFont="1" applyBorder="1" applyProtection="1"/>
    <xf numFmtId="41" fontId="1" fillId="0" borderId="4" xfId="3" applyFont="1" applyBorder="1" applyProtection="1"/>
    <xf numFmtId="41" fontId="29" fillId="0" borderId="4" xfId="3" applyFont="1" applyBorder="1" applyProtection="1"/>
    <xf numFmtId="41" fontId="27" fillId="0" borderId="4" xfId="3" applyFont="1" applyBorder="1" applyProtection="1"/>
    <xf numFmtId="0" fontId="3" fillId="0" borderId="4" xfId="7" applyFill="1" applyBorder="1" applyAlignment="1" applyProtection="1"/>
    <xf numFmtId="0" fontId="3" fillId="0" borderId="4" xfId="7" applyFont="1" applyFill="1" applyBorder="1" applyAlignment="1" applyProtection="1">
      <alignment horizontal="centerContinuous"/>
    </xf>
    <xf numFmtId="165" fontId="3" fillId="0" borderId="24" xfId="7" applyNumberFormat="1" applyBorder="1" applyProtection="1"/>
    <xf numFmtId="165" fontId="30" fillId="0" borderId="23" xfId="7" applyNumberFormat="1" applyFont="1" applyBorder="1" applyProtection="1"/>
    <xf numFmtId="165" fontId="1" fillId="0" borderId="28" xfId="7" applyNumberFormat="1" applyFont="1" applyBorder="1" applyProtection="1"/>
    <xf numFmtId="0" fontId="1" fillId="0" borderId="27" xfId="7" applyFont="1" applyBorder="1" applyProtection="1"/>
    <xf numFmtId="0" fontId="1" fillId="1" borderId="4" xfId="7" applyFont="1" applyFill="1" applyBorder="1" applyProtection="1"/>
    <xf numFmtId="0" fontId="29" fillId="1" borderId="4" xfId="7" applyFont="1" applyFill="1" applyBorder="1" applyProtection="1"/>
    <xf numFmtId="3" fontId="27" fillId="1" borderId="4" xfId="7" applyNumberFormat="1" applyFont="1" applyFill="1" applyBorder="1" applyProtection="1"/>
    <xf numFmtId="165" fontId="1" fillId="0" borderId="4" xfId="7" applyNumberFormat="1" applyFont="1" applyBorder="1" applyProtection="1"/>
    <xf numFmtId="41" fontId="1" fillId="0" borderId="24" xfId="3" applyFont="1" applyBorder="1" applyProtection="1"/>
    <xf numFmtId="41" fontId="29" fillId="0" borderId="24" xfId="3" applyFont="1" applyBorder="1" applyProtection="1"/>
    <xf numFmtId="3" fontId="29" fillId="0" borderId="24" xfId="3" applyNumberFormat="1" applyFont="1" applyBorder="1" applyProtection="1"/>
    <xf numFmtId="0" fontId="1" fillId="0" borderId="4" xfId="7" applyFont="1" applyBorder="1" applyAlignment="1" applyProtection="1">
      <alignment horizontal="center" vertical="center" wrapText="1"/>
    </xf>
    <xf numFmtId="0" fontId="1" fillId="0" borderId="4" xfId="7" applyFont="1" applyBorder="1" applyAlignment="1" applyProtection="1">
      <alignment horizontal="center" vertical="center"/>
    </xf>
    <xf numFmtId="3" fontId="27" fillId="0" borderId="23" xfId="7" applyNumberFormat="1" applyFont="1" applyBorder="1" applyProtection="1"/>
    <xf numFmtId="41" fontId="1" fillId="0" borderId="7" xfId="7" applyNumberFormat="1" applyFont="1" applyBorder="1" applyProtection="1"/>
    <xf numFmtId="9" fontId="1" fillId="0" borderId="7" xfId="8" applyFont="1" applyFill="1" applyBorder="1" applyProtection="1"/>
    <xf numFmtId="3" fontId="27" fillId="3" borderId="24" xfId="7" applyNumberFormat="1" applyFont="1" applyFill="1" applyBorder="1" applyProtection="1"/>
    <xf numFmtId="41" fontId="1" fillId="0" borderId="7" xfId="7" applyNumberFormat="1" applyFont="1" applyBorder="1" applyAlignment="1" applyProtection="1">
      <alignment horizontal="right"/>
    </xf>
    <xf numFmtId="3" fontId="29" fillId="1" borderId="29" xfId="7" applyNumberFormat="1" applyFont="1" applyFill="1" applyBorder="1" applyProtection="1"/>
    <xf numFmtId="9" fontId="1" fillId="0" borderId="7" xfId="8" applyFont="1" applyBorder="1" applyProtection="1"/>
    <xf numFmtId="0" fontId="1" fillId="0" borderId="6" xfId="7" applyFont="1" applyBorder="1" applyProtection="1"/>
    <xf numFmtId="9" fontId="1" fillId="0" borderId="4" xfId="8" applyFont="1" applyBorder="1" applyAlignment="1" applyProtection="1">
      <alignment horizontal="centerContinuous"/>
    </xf>
    <xf numFmtId="0" fontId="29" fillId="3" borderId="4" xfId="7" applyFont="1" applyFill="1" applyBorder="1" applyProtection="1"/>
    <xf numFmtId="41" fontId="1" fillId="0" borderId="22" xfId="3" applyFont="1" applyBorder="1" applyProtection="1"/>
    <xf numFmtId="41" fontId="29" fillId="0" borderId="22" xfId="3" applyFont="1" applyBorder="1" applyProtection="1"/>
    <xf numFmtId="3" fontId="1" fillId="0" borderId="24" xfId="7" applyNumberFormat="1" applyFont="1" applyBorder="1" applyProtection="1"/>
    <xf numFmtId="41" fontId="1" fillId="0" borderId="4" xfId="7" applyNumberFormat="1" applyFont="1" applyBorder="1" applyAlignment="1" applyProtection="1">
      <alignment horizontal="right"/>
    </xf>
    <xf numFmtId="41" fontId="1" fillId="0" borderId="4" xfId="7" applyNumberFormat="1" applyFont="1" applyBorder="1" applyProtection="1"/>
    <xf numFmtId="41" fontId="29" fillId="0" borderId="4" xfId="7" applyNumberFormat="1" applyFont="1" applyBorder="1" applyProtection="1"/>
    <xf numFmtId="3" fontId="1" fillId="0" borderId="4" xfId="7" applyNumberFormat="1" applyFont="1" applyBorder="1" applyProtection="1"/>
    <xf numFmtId="0" fontId="2" fillId="0" borderId="0" xfId="7" applyFont="1" applyProtection="1"/>
    <xf numFmtId="0" fontId="1" fillId="0" borderId="4" xfId="7" applyFont="1" applyFill="1" applyBorder="1" applyProtection="1"/>
    <xf numFmtId="0" fontId="1" fillId="0" borderId="0" xfId="7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22" fillId="0" borderId="0" xfId="0" applyFo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1" fillId="0" borderId="0" xfId="0" applyFont="1" applyAlignment="1" applyProtection="1">
      <alignment horizontal="center" vertical="top" wrapText="1"/>
    </xf>
    <xf numFmtId="4" fontId="19" fillId="0" borderId="30" xfId="3" applyNumberFormat="1" applyFont="1" applyFill="1" applyBorder="1" applyProtection="1"/>
    <xf numFmtId="0" fontId="24" fillId="0" borderId="0" xfId="0" applyFont="1" applyProtection="1"/>
    <xf numFmtId="4" fontId="19" fillId="0" borderId="4" xfId="3" applyNumberFormat="1" applyFont="1" applyFill="1" applyBorder="1" applyProtection="1"/>
    <xf numFmtId="4" fontId="19" fillId="0" borderId="31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41" fontId="19" fillId="2" borderId="32" xfId="3" applyFont="1" applyFill="1" applyBorder="1" applyAlignment="1" applyProtection="1">
      <alignment horizontal="center"/>
      <protection locked="0"/>
    </xf>
    <xf numFmtId="4" fontId="24" fillId="2" borderId="3" xfId="0" applyNumberFormat="1" applyFont="1" applyFill="1" applyBorder="1" applyProtection="1">
      <protection locked="0"/>
    </xf>
    <xf numFmtId="41" fontId="19" fillId="2" borderId="33" xfId="3" applyFont="1" applyFill="1" applyBorder="1" applyAlignment="1" applyProtection="1">
      <alignment horizontal="center"/>
      <protection locked="0"/>
    </xf>
    <xf numFmtId="4" fontId="24" fillId="2" borderId="4" xfId="0" applyNumberFormat="1" applyFont="1" applyFill="1" applyBorder="1" applyProtection="1">
      <protection locked="0"/>
    </xf>
    <xf numFmtId="41" fontId="19" fillId="2" borderId="34" xfId="3" applyFont="1" applyFill="1" applyBorder="1" applyAlignment="1" applyProtection="1">
      <alignment horizontal="center"/>
      <protection locked="0"/>
    </xf>
    <xf numFmtId="4" fontId="24" fillId="2" borderId="5" xfId="0" applyNumberFormat="1" applyFont="1" applyFill="1" applyBorder="1" applyProtection="1">
      <protection locked="0"/>
    </xf>
    <xf numFmtId="4" fontId="19" fillId="0" borderId="31" xfId="0" applyNumberFormat="1" applyFont="1" applyFill="1" applyBorder="1" applyProtection="1"/>
    <xf numFmtId="0" fontId="13" fillId="2" borderId="32" xfId="3" applyNumberFormat="1" applyFont="1" applyFill="1" applyBorder="1" applyAlignment="1" applyProtection="1">
      <alignment horizontal="center" vertical="center"/>
      <protection locked="0"/>
    </xf>
    <xf numFmtId="41" fontId="13" fillId="2" borderId="3" xfId="3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7" fillId="2" borderId="33" xfId="0" applyNumberFormat="1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41" fontId="17" fillId="2" borderId="4" xfId="3" applyFont="1" applyFill="1" applyBorder="1" applyAlignment="1" applyProtection="1">
      <alignment horizontal="center"/>
      <protection locked="0"/>
    </xf>
    <xf numFmtId="0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17" fillId="2" borderId="36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37" xfId="0" applyFont="1" applyFill="1" applyBorder="1" applyProtection="1">
      <protection locked="0"/>
    </xf>
    <xf numFmtId="0" fontId="17" fillId="2" borderId="35" xfId="0" applyFont="1" applyFill="1" applyBorder="1" applyProtection="1">
      <protection locked="0"/>
    </xf>
    <xf numFmtId="0" fontId="17" fillId="2" borderId="38" xfId="0" applyFont="1" applyFill="1" applyBorder="1" applyProtection="1">
      <protection locked="0"/>
    </xf>
    <xf numFmtId="0" fontId="20" fillId="0" borderId="39" xfId="0" applyFont="1" applyBorder="1"/>
    <xf numFmtId="4" fontId="20" fillId="0" borderId="40" xfId="0" applyNumberFormat="1" applyFont="1" applyBorder="1"/>
    <xf numFmtId="4" fontId="18" fillId="0" borderId="41" xfId="3" applyNumberFormat="1" applyFont="1" applyFill="1" applyBorder="1" applyAlignment="1">
      <alignment horizontal="right"/>
    </xf>
    <xf numFmtId="4" fontId="18" fillId="0" borderId="42" xfId="3" applyNumberFormat="1" applyFont="1" applyFill="1" applyBorder="1" applyAlignment="1">
      <alignment horizontal="right"/>
    </xf>
    <xf numFmtId="0" fontId="13" fillId="2" borderId="37" xfId="0" applyFont="1" applyFill="1" applyBorder="1" applyAlignment="1" applyProtection="1">
      <alignment horizontal="center"/>
      <protection locked="0"/>
    </xf>
    <xf numFmtId="0" fontId="17" fillId="2" borderId="43" xfId="0" applyFont="1" applyFill="1" applyBorder="1" applyProtection="1">
      <protection locked="0"/>
    </xf>
    <xf numFmtId="0" fontId="17" fillId="2" borderId="23" xfId="0" applyFont="1" applyFill="1" applyBorder="1" applyProtection="1">
      <protection locked="0"/>
    </xf>
    <xf numFmtId="0" fontId="17" fillId="2" borderId="19" xfId="0" applyFont="1" applyFill="1" applyBorder="1" applyProtection="1">
      <protection locked="0"/>
    </xf>
    <xf numFmtId="0" fontId="16" fillId="0" borderId="1" xfId="0" applyFont="1" applyFill="1" applyBorder="1"/>
    <xf numFmtId="0" fontId="16" fillId="0" borderId="41" xfId="0" applyFont="1" applyFill="1" applyBorder="1"/>
    <xf numFmtId="0" fontId="16" fillId="0" borderId="42" xfId="0" applyFont="1" applyFill="1" applyBorder="1"/>
    <xf numFmtId="0" fontId="1" fillId="0" borderId="13" xfId="7" applyFont="1" applyFill="1" applyBorder="1" applyProtection="1"/>
    <xf numFmtId="0" fontId="1" fillId="0" borderId="27" xfId="7" applyFont="1" applyFill="1" applyBorder="1" applyProtection="1"/>
    <xf numFmtId="165" fontId="1" fillId="0" borderId="8" xfId="7" applyNumberFormat="1" applyFont="1" applyBorder="1" applyProtection="1"/>
    <xf numFmtId="165" fontId="1" fillId="0" borderId="7" xfId="7" applyNumberFormat="1" applyFont="1" applyBorder="1" applyProtection="1"/>
    <xf numFmtId="165" fontId="1" fillId="0" borderId="6" xfId="7" applyNumberFormat="1" applyFont="1" applyBorder="1" applyProtection="1"/>
    <xf numFmtId="0" fontId="2" fillId="0" borderId="14" xfId="7" applyFont="1" applyFill="1" applyBorder="1" applyAlignment="1" applyProtection="1">
      <alignment horizontal="left"/>
    </xf>
    <xf numFmtId="0" fontId="1" fillId="0" borderId="15" xfId="7" applyNumberFormat="1" applyFont="1" applyFill="1" applyBorder="1" applyAlignment="1" applyProtection="1">
      <alignment horizontal="left"/>
    </xf>
    <xf numFmtId="0" fontId="1" fillId="0" borderId="17" xfId="7" applyFont="1" applyFill="1" applyBorder="1" applyProtection="1"/>
    <xf numFmtId="0" fontId="1" fillId="0" borderId="22" xfId="7" applyFont="1" applyFill="1" applyBorder="1" applyProtection="1"/>
    <xf numFmtId="0" fontId="1" fillId="0" borderId="19" xfId="7" applyFont="1" applyFill="1" applyBorder="1" applyProtection="1"/>
    <xf numFmtId="0" fontId="1" fillId="0" borderId="20" xfId="7" applyFont="1" applyFill="1" applyBorder="1" applyProtection="1"/>
    <xf numFmtId="0" fontId="1" fillId="0" borderId="21" xfId="7" applyFont="1" applyFill="1" applyBorder="1" applyProtection="1"/>
    <xf numFmtId="0" fontId="1" fillId="0" borderId="23" xfId="7" applyFont="1" applyFill="1" applyBorder="1" applyProtection="1"/>
    <xf numFmtId="0" fontId="1" fillId="0" borderId="24" xfId="7" applyFont="1" applyFill="1" applyBorder="1" applyProtection="1"/>
    <xf numFmtId="0" fontId="1" fillId="0" borderId="23" xfId="7" applyFont="1" applyFill="1" applyBorder="1" applyAlignment="1" applyProtection="1">
      <alignment horizontal="centerContinuous"/>
    </xf>
    <xf numFmtId="0" fontId="1" fillId="0" borderId="24" xfId="7" applyFont="1" applyFill="1" applyBorder="1" applyAlignment="1" applyProtection="1">
      <alignment horizontal="centerContinuous"/>
    </xf>
    <xf numFmtId="0" fontId="1" fillId="0" borderId="6" xfId="7" applyFont="1" applyFill="1" applyBorder="1" applyAlignment="1" applyProtection="1">
      <alignment horizontal="center" vertical="center"/>
    </xf>
    <xf numFmtId="0" fontId="1" fillId="0" borderId="22" xfId="7" applyFont="1" applyFill="1" applyBorder="1" applyAlignment="1" applyProtection="1">
      <alignment horizontal="center" vertical="center"/>
    </xf>
    <xf numFmtId="0" fontId="27" fillId="0" borderId="22" xfId="7" applyFont="1" applyFill="1" applyBorder="1" applyAlignment="1" applyProtection="1">
      <alignment horizontal="center" vertical="center"/>
    </xf>
    <xf numFmtId="3" fontId="27" fillId="0" borderId="4" xfId="7" applyNumberFormat="1" applyFont="1" applyFill="1" applyBorder="1" applyProtection="1"/>
    <xf numFmtId="0" fontId="1" fillId="0" borderId="23" xfId="7" applyFont="1" applyFill="1" applyBorder="1" applyAlignment="1" applyProtection="1">
      <alignment vertical="center"/>
    </xf>
    <xf numFmtId="0" fontId="1" fillId="0" borderId="4" xfId="7" applyFont="1" applyFill="1" applyBorder="1" applyAlignment="1" applyProtection="1">
      <alignment horizontal="centerContinuous"/>
    </xf>
    <xf numFmtId="165" fontId="1" fillId="0" borderId="22" xfId="7" applyNumberFormat="1" applyFont="1" applyFill="1" applyBorder="1" applyProtection="1"/>
    <xf numFmtId="0" fontId="27" fillId="0" borderId="4" xfId="7" applyFont="1" applyFill="1" applyBorder="1" applyProtection="1"/>
    <xf numFmtId="165" fontId="3" fillId="0" borderId="24" xfId="7" applyNumberFormat="1" applyFill="1" applyBorder="1" applyProtection="1"/>
    <xf numFmtId="165" fontId="30" fillId="0" borderId="23" xfId="7" applyNumberFormat="1" applyFont="1" applyFill="1" applyBorder="1" applyProtection="1"/>
    <xf numFmtId="165" fontId="1" fillId="0" borderId="4" xfId="7" applyNumberFormat="1" applyFont="1" applyFill="1" applyBorder="1" applyProtection="1"/>
    <xf numFmtId="0" fontId="1" fillId="0" borderId="4" xfId="7" applyFont="1" applyFill="1" applyBorder="1" applyAlignment="1" applyProtection="1">
      <alignment horizontal="center" vertical="center" wrapText="1"/>
    </xf>
    <xf numFmtId="0" fontId="1" fillId="0" borderId="4" xfId="7" applyFont="1" applyFill="1" applyBorder="1" applyAlignment="1" applyProtection="1">
      <alignment horizontal="center" vertical="center"/>
    </xf>
    <xf numFmtId="3" fontId="27" fillId="0" borderId="23" xfId="7" applyNumberFormat="1" applyFont="1" applyFill="1" applyBorder="1" applyProtection="1"/>
    <xf numFmtId="41" fontId="1" fillId="0" borderId="7" xfId="7" applyNumberFormat="1" applyFont="1" applyFill="1" applyBorder="1" applyProtection="1"/>
    <xf numFmtId="3" fontId="27" fillId="0" borderId="24" xfId="7" applyNumberFormat="1" applyFont="1" applyFill="1" applyBorder="1" applyProtection="1"/>
    <xf numFmtId="41" fontId="1" fillId="0" borderId="7" xfId="7" applyNumberFormat="1" applyFont="1" applyFill="1" applyBorder="1" applyAlignment="1" applyProtection="1">
      <alignment horizontal="right"/>
    </xf>
    <xf numFmtId="0" fontId="1" fillId="0" borderId="6" xfId="7" applyFont="1" applyFill="1" applyBorder="1" applyProtection="1"/>
    <xf numFmtId="0" fontId="29" fillId="0" borderId="4" xfId="7" applyFont="1" applyFill="1" applyBorder="1" applyProtection="1"/>
    <xf numFmtId="41" fontId="1" fillId="0" borderId="0" xfId="7" applyNumberFormat="1" applyFont="1" applyProtection="1"/>
    <xf numFmtId="0" fontId="1" fillId="0" borderId="44" xfId="7" applyFont="1" applyFill="1" applyBorder="1" applyProtection="1"/>
    <xf numFmtId="0" fontId="7" fillId="0" borderId="45" xfId="7" applyFont="1" applyFill="1" applyBorder="1" applyProtection="1"/>
    <xf numFmtId="0" fontId="1" fillId="0" borderId="46" xfId="7" applyFont="1" applyFill="1" applyBorder="1" applyProtection="1"/>
    <xf numFmtId="0" fontId="1" fillId="0" borderId="47" xfId="7" applyFont="1" applyFill="1" applyBorder="1" applyProtection="1"/>
    <xf numFmtId="0" fontId="1" fillId="0" borderId="48" xfId="7" applyFont="1" applyFill="1" applyBorder="1" applyProtection="1"/>
    <xf numFmtId="0" fontId="5" fillId="0" borderId="50" xfId="7" applyFont="1" applyFill="1" applyBorder="1" applyProtection="1"/>
    <xf numFmtId="0" fontId="1" fillId="0" borderId="50" xfId="7" applyFont="1" applyFill="1" applyBorder="1" applyAlignment="1" applyProtection="1">
      <alignment horizontal="centerContinuous"/>
    </xf>
    <xf numFmtId="0" fontId="5" fillId="0" borderId="50" xfId="7" applyFont="1" applyFill="1" applyBorder="1" applyAlignment="1" applyProtection="1">
      <alignment vertical="center"/>
    </xf>
    <xf numFmtId="0" fontId="1" fillId="0" borderId="45" xfId="7" applyFont="1" applyFill="1" applyBorder="1" applyProtection="1"/>
    <xf numFmtId="0" fontId="2" fillId="0" borderId="50" xfId="7" applyFont="1" applyFill="1" applyBorder="1" applyAlignment="1" applyProtection="1">
      <alignment vertical="center"/>
    </xf>
    <xf numFmtId="0" fontId="1" fillId="0" borderId="50" xfId="7" applyFont="1" applyFill="1" applyBorder="1" applyProtection="1"/>
    <xf numFmtId="0" fontId="1" fillId="0" borderId="46" xfId="7" applyFont="1" applyFill="1" applyBorder="1" applyAlignment="1" applyProtection="1">
      <alignment horizontal="left"/>
    </xf>
    <xf numFmtId="0" fontId="1" fillId="0" borderId="51" xfId="7" applyFont="1" applyBorder="1" applyProtection="1"/>
    <xf numFmtId="0" fontId="31" fillId="0" borderId="0" xfId="0" applyFont="1" applyProtection="1"/>
    <xf numFmtId="0" fontId="32" fillId="0" borderId="0" xfId="0" applyFont="1" applyAlignment="1">
      <alignment horizontal="left" vertical="center"/>
    </xf>
    <xf numFmtId="0" fontId="1" fillId="0" borderId="52" xfId="7" applyFont="1" applyFill="1" applyBorder="1" applyProtection="1">
      <protection hidden="1"/>
    </xf>
    <xf numFmtId="0" fontId="1" fillId="0" borderId="26" xfId="7" applyFont="1" applyFill="1" applyBorder="1" applyProtection="1">
      <protection hidden="1"/>
    </xf>
    <xf numFmtId="3" fontId="1" fillId="0" borderId="7" xfId="7" applyNumberFormat="1" applyFont="1" applyFill="1" applyBorder="1" applyProtection="1">
      <protection hidden="1"/>
    </xf>
    <xf numFmtId="37" fontId="1" fillId="0" borderId="53" xfId="7" applyNumberFormat="1" applyFont="1" applyFill="1" applyBorder="1" applyProtection="1">
      <protection hidden="1"/>
    </xf>
    <xf numFmtId="165" fontId="1" fillId="0" borderId="27" xfId="7" applyNumberFormat="1" applyFont="1" applyFill="1" applyBorder="1" applyProtection="1">
      <protection hidden="1"/>
    </xf>
    <xf numFmtId="0" fontId="1" fillId="0" borderId="17" xfId="7" applyFont="1" applyFill="1" applyBorder="1" applyProtection="1">
      <protection hidden="1"/>
    </xf>
    <xf numFmtId="0" fontId="1" fillId="0" borderId="4" xfId="7" applyFont="1" applyFill="1" applyBorder="1" applyProtection="1">
      <protection hidden="1"/>
    </xf>
    <xf numFmtId="169" fontId="1" fillId="0" borderId="4" xfId="7" applyNumberFormat="1" applyFont="1" applyFill="1" applyBorder="1" applyProtection="1">
      <protection hidden="1"/>
    </xf>
    <xf numFmtId="9" fontId="1" fillId="0" borderId="7" xfId="8" applyFont="1" applyFill="1" applyBorder="1" applyProtection="1">
      <protection hidden="1"/>
    </xf>
    <xf numFmtId="165" fontId="1" fillId="0" borderId="8" xfId="7" applyNumberFormat="1" applyFont="1" applyFill="1" applyBorder="1" applyProtection="1">
      <protection hidden="1"/>
    </xf>
    <xf numFmtId="165" fontId="1" fillId="0" borderId="7" xfId="7" applyNumberFormat="1" applyFont="1" applyFill="1" applyBorder="1" applyProtection="1">
      <protection hidden="1"/>
    </xf>
    <xf numFmtId="0" fontId="1" fillId="0" borderId="6" xfId="7" applyFont="1" applyFill="1" applyBorder="1" applyProtection="1">
      <protection hidden="1"/>
    </xf>
    <xf numFmtId="165" fontId="1" fillId="0" borderId="6" xfId="7" applyNumberFormat="1" applyFont="1" applyFill="1" applyBorder="1" applyProtection="1">
      <protection hidden="1"/>
    </xf>
    <xf numFmtId="41" fontId="1" fillId="0" borderId="4" xfId="7" applyNumberFormat="1" applyFont="1" applyFill="1" applyBorder="1" applyProtection="1">
      <protection hidden="1"/>
    </xf>
    <xf numFmtId="165" fontId="1" fillId="0" borderId="22" xfId="7" applyNumberFormat="1" applyFont="1" applyFill="1" applyBorder="1" applyProtection="1">
      <protection hidden="1"/>
    </xf>
    <xf numFmtId="0" fontId="1" fillId="0" borderId="23" xfId="7" applyFont="1" applyFill="1" applyBorder="1" applyProtection="1">
      <protection hidden="1"/>
    </xf>
    <xf numFmtId="3" fontId="1" fillId="0" borderId="4" xfId="7" applyNumberFormat="1" applyFont="1" applyFill="1" applyBorder="1" applyProtection="1">
      <protection hidden="1"/>
    </xf>
    <xf numFmtId="41" fontId="1" fillId="0" borderId="24" xfId="3" applyFont="1" applyFill="1" applyBorder="1" applyProtection="1">
      <protection hidden="1"/>
    </xf>
    <xf numFmtId="0" fontId="1" fillId="0" borderId="24" xfId="7" applyFont="1" applyFill="1" applyBorder="1" applyAlignment="1" applyProtection="1">
      <alignment horizontal="centerContinuous"/>
      <protection hidden="1"/>
    </xf>
    <xf numFmtId="0" fontId="1" fillId="0" borderId="19" xfId="7" applyFont="1" applyFill="1" applyBorder="1" applyProtection="1">
      <protection hidden="1"/>
    </xf>
    <xf numFmtId="165" fontId="1" fillId="0" borderId="4" xfId="7" applyNumberFormat="1" applyFont="1" applyFill="1" applyBorder="1" applyProtection="1">
      <protection hidden="1"/>
    </xf>
    <xf numFmtId="0" fontId="33" fillId="0" borderId="50" xfId="7" applyFont="1" applyFill="1" applyBorder="1" applyProtection="1"/>
    <xf numFmtId="0" fontId="33" fillId="0" borderId="23" xfId="7" applyFont="1" applyFill="1" applyBorder="1" applyProtection="1"/>
    <xf numFmtId="0" fontId="33" fillId="0" borderId="24" xfId="7" applyFont="1" applyFill="1" applyBorder="1" applyProtection="1">
      <protection hidden="1"/>
    </xf>
    <xf numFmtId="0" fontId="23" fillId="4" borderId="54" xfId="0" applyFont="1" applyFill="1" applyBorder="1" applyAlignment="1" applyProtection="1">
      <alignment horizontal="center" vertical="center" wrapText="1"/>
    </xf>
    <xf numFmtId="4" fontId="23" fillId="4" borderId="54" xfId="0" applyNumberFormat="1" applyFont="1" applyFill="1" applyBorder="1" applyAlignment="1" applyProtection="1">
      <alignment horizontal="center" vertical="center" wrapText="1"/>
    </xf>
    <xf numFmtId="0" fontId="23" fillId="4" borderId="55" xfId="0" applyFont="1" applyFill="1" applyBorder="1" applyAlignment="1" applyProtection="1">
      <alignment horizontal="center" vertical="center" wrapText="1"/>
    </xf>
    <xf numFmtId="0" fontId="23" fillId="4" borderId="56" xfId="0" applyFont="1" applyFill="1" applyBorder="1" applyAlignment="1" applyProtection="1">
      <alignment horizontal="center" vertical="center" wrapText="1"/>
    </xf>
    <xf numFmtId="2" fontId="15" fillId="4" borderId="39" xfId="0" applyNumberFormat="1" applyFont="1" applyFill="1" applyBorder="1" applyAlignment="1">
      <alignment horizontal="center" vertical="center" wrapText="1"/>
    </xf>
    <xf numFmtId="2" fontId="15" fillId="4" borderId="57" xfId="0" applyNumberFormat="1" applyFont="1" applyFill="1" applyBorder="1" applyAlignment="1">
      <alignment horizontal="center" vertical="center" wrapText="1"/>
    </xf>
    <xf numFmtId="2" fontId="15" fillId="4" borderId="58" xfId="0" applyNumberFormat="1" applyFont="1" applyFill="1" applyBorder="1" applyAlignment="1">
      <alignment horizontal="center" vertical="center" wrapText="1"/>
    </xf>
    <xf numFmtId="2" fontId="16" fillId="4" borderId="30" xfId="0" applyNumberFormat="1" applyFont="1" applyFill="1" applyBorder="1" applyAlignment="1">
      <alignment horizontal="center" vertical="center" wrapText="1"/>
    </xf>
    <xf numFmtId="2" fontId="15" fillId="4" borderId="54" xfId="0" applyNumberFormat="1" applyFont="1" applyFill="1" applyBorder="1" applyAlignment="1">
      <alignment horizontal="center" vertical="center" wrapText="1"/>
    </xf>
    <xf numFmtId="0" fontId="1" fillId="0" borderId="0" xfId="7" applyFont="1" applyProtection="1">
      <protection locked="0" hidden="1"/>
    </xf>
    <xf numFmtId="0" fontId="1" fillId="0" borderId="12" xfId="7" applyFont="1" applyBorder="1" applyProtection="1">
      <protection locked="0" hidden="1"/>
    </xf>
    <xf numFmtId="0" fontId="1" fillId="0" borderId="13" xfId="7" applyFont="1" applyBorder="1" applyProtection="1">
      <protection locked="0" hidden="1"/>
    </xf>
    <xf numFmtId="0" fontId="2" fillId="0" borderId="14" xfId="7" applyFont="1" applyBorder="1" applyAlignment="1" applyProtection="1">
      <alignment horizontal="left"/>
      <protection locked="0" hidden="1"/>
    </xf>
    <xf numFmtId="0" fontId="1" fillId="0" borderId="15" xfId="7" applyNumberFormat="1" applyFont="1" applyBorder="1" applyAlignment="1" applyProtection="1">
      <alignment horizontal="left"/>
      <protection locked="0" hidden="1"/>
    </xf>
    <xf numFmtId="172" fontId="1" fillId="0" borderId="17" xfId="7" applyNumberFormat="1" applyFont="1" applyBorder="1" applyAlignment="1" applyProtection="1">
      <alignment horizontal="center"/>
      <protection locked="0" hidden="1"/>
    </xf>
    <xf numFmtId="0" fontId="1" fillId="0" borderId="17" xfId="7" applyFont="1" applyBorder="1" applyProtection="1">
      <protection locked="0" hidden="1"/>
    </xf>
    <xf numFmtId="0" fontId="1" fillId="0" borderId="19" xfId="7" applyFont="1" applyBorder="1" applyProtection="1">
      <protection locked="0" hidden="1"/>
    </xf>
    <xf numFmtId="0" fontId="1" fillId="0" borderId="20" xfId="7" applyFont="1" applyBorder="1" applyProtection="1">
      <protection locked="0" hidden="1"/>
    </xf>
    <xf numFmtId="0" fontId="1" fillId="0" borderId="0" xfId="7" applyFont="1" applyBorder="1" applyProtection="1">
      <protection locked="0" hidden="1"/>
    </xf>
    <xf numFmtId="0" fontId="1" fillId="0" borderId="21" xfId="7" applyFont="1" applyBorder="1" applyProtection="1">
      <protection locked="0" hidden="1"/>
    </xf>
    <xf numFmtId="0" fontId="1" fillId="0" borderId="22" xfId="7" applyFont="1" applyBorder="1" applyProtection="1">
      <protection locked="0" hidden="1"/>
    </xf>
    <xf numFmtId="0" fontId="33" fillId="0" borderId="49" xfId="0" applyFont="1" applyFill="1" applyBorder="1" applyAlignment="1" applyProtection="1">
      <alignment horizontal="center"/>
      <protection locked="0" hidden="1"/>
    </xf>
    <xf numFmtId="0" fontId="1" fillId="0" borderId="23" xfId="7" applyFont="1" applyBorder="1" applyProtection="1">
      <protection locked="0" hidden="1"/>
    </xf>
    <xf numFmtId="0" fontId="1" fillId="0" borderId="24" xfId="7" applyFont="1" applyBorder="1" applyProtection="1">
      <protection locked="0" hidden="1"/>
    </xf>
    <xf numFmtId="0" fontId="1" fillId="0" borderId="25" xfId="7" applyFont="1" applyBorder="1" applyAlignment="1" applyProtection="1">
      <alignment horizontal="center" vertical="center"/>
      <protection locked="0" hidden="1"/>
    </xf>
    <xf numFmtId="0" fontId="1" fillId="0" borderId="23" xfId="7" applyFont="1" applyBorder="1" applyAlignment="1" applyProtection="1">
      <alignment horizontal="centerContinuous"/>
      <protection locked="0" hidden="1"/>
    </xf>
    <xf numFmtId="0" fontId="1" fillId="0" borderId="24" xfId="7" applyFont="1" applyBorder="1" applyAlignment="1" applyProtection="1">
      <alignment horizontal="centerContinuous"/>
      <protection locked="0" hidden="1"/>
    </xf>
    <xf numFmtId="0" fontId="1" fillId="0" borderId="6" xfId="7" applyFont="1" applyBorder="1" applyAlignment="1" applyProtection="1">
      <alignment horizontal="center" vertical="center"/>
      <protection locked="0" hidden="1"/>
    </xf>
    <xf numFmtId="0" fontId="27" fillId="0" borderId="22" xfId="7" applyFont="1" applyBorder="1" applyAlignment="1" applyProtection="1">
      <alignment horizontal="center" vertical="center"/>
      <protection locked="0" hidden="1"/>
    </xf>
    <xf numFmtId="0" fontId="1" fillId="0" borderId="26" xfId="7" applyFont="1" applyBorder="1" applyProtection="1">
      <protection locked="0" hidden="1"/>
    </xf>
    <xf numFmtId="0" fontId="1" fillId="0" borderId="23" xfId="7" applyFont="1" applyBorder="1" applyAlignment="1" applyProtection="1">
      <alignment vertical="center"/>
      <protection locked="0" hidden="1"/>
    </xf>
    <xf numFmtId="0" fontId="1" fillId="1" borderId="4" xfId="7" applyFont="1" applyFill="1" applyBorder="1" applyAlignment="1" applyProtection="1">
      <alignment vertical="center"/>
      <protection locked="0" hidden="1"/>
    </xf>
    <xf numFmtId="0" fontId="1" fillId="0" borderId="4" xfId="7" applyFont="1" applyBorder="1" applyProtection="1">
      <protection locked="0" hidden="1"/>
    </xf>
    <xf numFmtId="0" fontId="1" fillId="0" borderId="4" xfId="7" applyFont="1" applyBorder="1" applyAlignment="1" applyProtection="1">
      <alignment horizontal="centerContinuous"/>
      <protection locked="0" hidden="1"/>
    </xf>
    <xf numFmtId="165" fontId="1" fillId="0" borderId="22" xfId="7" applyNumberFormat="1" applyFont="1" applyBorder="1" applyProtection="1">
      <protection locked="0" hidden="1"/>
    </xf>
    <xf numFmtId="0" fontId="27" fillId="1" borderId="4" xfId="7" applyFont="1" applyFill="1" applyBorder="1" applyProtection="1">
      <protection locked="0" hidden="1"/>
    </xf>
    <xf numFmtId="0" fontId="3" fillId="0" borderId="4" xfId="7" applyFill="1" applyBorder="1" applyAlignment="1" applyProtection="1">
      <protection locked="0" hidden="1"/>
    </xf>
    <xf numFmtId="165" fontId="3" fillId="0" borderId="24" xfId="7" applyNumberFormat="1" applyBorder="1" applyProtection="1">
      <protection locked="0" hidden="1"/>
    </xf>
    <xf numFmtId="165" fontId="30" fillId="0" borderId="23" xfId="7" applyNumberFormat="1" applyFont="1" applyBorder="1" applyProtection="1">
      <protection locked="0" hidden="1"/>
    </xf>
    <xf numFmtId="9" fontId="1" fillId="0" borderId="4" xfId="8" applyFont="1" applyBorder="1" applyAlignment="1" applyProtection="1">
      <alignment horizontal="centerContinuous"/>
      <protection locked="0" hidden="1"/>
    </xf>
    <xf numFmtId="0" fontId="29" fillId="3" borderId="4" xfId="7" applyFont="1" applyFill="1" applyBorder="1" applyProtection="1">
      <protection locked="0" hidden="1"/>
    </xf>
    <xf numFmtId="41" fontId="1" fillId="0" borderId="4" xfId="7" applyNumberFormat="1" applyFont="1" applyBorder="1" applyAlignment="1" applyProtection="1">
      <alignment horizontal="right"/>
      <protection locked="0" hidden="1"/>
    </xf>
    <xf numFmtId="3" fontId="1" fillId="0" borderId="4" xfId="7" applyNumberFormat="1" applyFont="1" applyBorder="1" applyProtection="1">
      <protection locked="0" hidden="1"/>
    </xf>
    <xf numFmtId="0" fontId="2" fillId="0" borderId="0" xfId="7" applyFont="1" applyProtection="1">
      <protection locked="0" hidden="1"/>
    </xf>
    <xf numFmtId="3" fontId="17" fillId="2" borderId="37" xfId="0" applyNumberFormat="1" applyFont="1" applyFill="1" applyBorder="1" applyProtection="1">
      <protection locked="0"/>
    </xf>
    <xf numFmtId="3" fontId="33" fillId="0" borderId="4" xfId="7" applyNumberFormat="1" applyFont="1" applyFill="1" applyBorder="1" applyProtection="1">
      <protection hidden="1"/>
    </xf>
    <xf numFmtId="3" fontId="29" fillId="1" borderId="21" xfId="7" applyNumberFormat="1" applyFont="1" applyFill="1" applyBorder="1" applyProtection="1"/>
    <xf numFmtId="0" fontId="25" fillId="0" borderId="56" xfId="0" applyFont="1" applyBorder="1" applyProtection="1"/>
    <xf numFmtId="0" fontId="7" fillId="2" borderId="4" xfId="7" applyFont="1" applyFill="1" applyBorder="1" applyAlignment="1" applyProtection="1">
      <alignment wrapText="1"/>
      <protection locked="0"/>
    </xf>
    <xf numFmtId="14" fontId="1" fillId="0" borderId="4" xfId="7" applyNumberFormat="1" applyFont="1" applyBorder="1" applyAlignment="1" applyProtection="1">
      <alignment horizontal="centerContinuous"/>
    </xf>
    <xf numFmtId="14" fontId="1" fillId="0" borderId="4" xfId="7" applyNumberFormat="1" applyFont="1" applyBorder="1" applyAlignment="1" applyProtection="1">
      <alignment horizontal="center"/>
    </xf>
    <xf numFmtId="3" fontId="29" fillId="1" borderId="59" xfId="7" applyNumberFormat="1" applyFont="1" applyFill="1" applyBorder="1" applyProtection="1"/>
    <xf numFmtId="0" fontId="4" fillId="0" borderId="60" xfId="7" applyFont="1" applyFill="1" applyBorder="1" applyAlignment="1" applyProtection="1">
      <alignment horizontal="centerContinuous" vertical="center" wrapText="1"/>
    </xf>
    <xf numFmtId="0" fontId="4" fillId="0" borderId="61" xfId="7" applyFont="1" applyFill="1" applyBorder="1" applyAlignment="1" applyProtection="1">
      <alignment horizontal="centerContinuous" vertical="center" wrapText="1"/>
    </xf>
    <xf numFmtId="0" fontId="2" fillId="0" borderId="37" xfId="7" applyFont="1" applyFill="1" applyBorder="1" applyAlignment="1" applyProtection="1">
      <alignment horizontal="center" vertical="center"/>
    </xf>
    <xf numFmtId="0" fontId="2" fillId="0" borderId="61" xfId="7" applyFont="1" applyFill="1" applyBorder="1" applyAlignment="1" applyProtection="1">
      <alignment horizontal="center" vertical="center"/>
    </xf>
    <xf numFmtId="0" fontId="1" fillId="0" borderId="37" xfId="7" applyFont="1" applyFill="1" applyBorder="1" applyAlignment="1" applyProtection="1">
      <alignment horizontal="center" vertical="center"/>
    </xf>
    <xf numFmtId="0" fontId="1" fillId="0" borderId="61" xfId="7" applyFont="1" applyFill="1" applyBorder="1" applyAlignment="1" applyProtection="1">
      <alignment horizontal="center" vertical="center"/>
    </xf>
    <xf numFmtId="0" fontId="1" fillId="0" borderId="43" xfId="7" applyFont="1" applyFill="1" applyBorder="1" applyAlignment="1" applyProtection="1">
      <alignment horizontal="center" vertical="center"/>
    </xf>
    <xf numFmtId="0" fontId="1" fillId="0" borderId="43" xfId="7" applyFont="1" applyFill="1" applyBorder="1" applyAlignment="1" applyProtection="1">
      <alignment horizontal="center" vertical="center" wrapText="1"/>
    </xf>
    <xf numFmtId="0" fontId="1" fillId="0" borderId="62" xfId="7" applyFont="1" applyFill="1" applyBorder="1" applyAlignment="1" applyProtection="1">
      <alignment horizontal="center" vertical="center"/>
    </xf>
    <xf numFmtId="0" fontId="1" fillId="0" borderId="63" xfId="7" applyFont="1" applyFill="1" applyBorder="1" applyProtection="1">
      <protection hidden="1"/>
    </xf>
    <xf numFmtId="0" fontId="1" fillId="0" borderId="45" xfId="7" applyFont="1" applyFill="1" applyBorder="1" applyAlignment="1" applyProtection="1">
      <alignment horizontal="left"/>
    </xf>
    <xf numFmtId="0" fontId="1" fillId="0" borderId="50" xfId="7" applyFont="1" applyFill="1" applyBorder="1" applyAlignment="1" applyProtection="1">
      <alignment horizontal="left"/>
    </xf>
    <xf numFmtId="0" fontId="2" fillId="0" borderId="65" xfId="7" applyFont="1" applyFill="1" applyBorder="1" applyProtection="1"/>
    <xf numFmtId="0" fontId="2" fillId="0" borderId="66" xfId="7" applyFont="1" applyFill="1" applyBorder="1" applyProtection="1"/>
    <xf numFmtId="0" fontId="2" fillId="0" borderId="66" xfId="7" applyFont="1" applyFill="1" applyBorder="1" applyProtection="1">
      <protection hidden="1"/>
    </xf>
    <xf numFmtId="41" fontId="2" fillId="0" borderId="5" xfId="7" applyNumberFormat="1" applyFont="1" applyFill="1" applyBorder="1" applyProtection="1">
      <protection hidden="1"/>
    </xf>
    <xf numFmtId="41" fontId="28" fillId="0" borderId="5" xfId="7" applyNumberFormat="1" applyFont="1" applyFill="1" applyBorder="1" applyProtection="1"/>
    <xf numFmtId="165" fontId="29" fillId="0" borderId="27" xfId="7" applyNumberFormat="1" applyFont="1" applyFill="1" applyBorder="1" applyProtection="1">
      <protection hidden="1"/>
    </xf>
    <xf numFmtId="0" fontId="2" fillId="0" borderId="17" xfId="0" applyFont="1" applyFill="1" applyBorder="1" applyAlignment="1" applyProtection="1"/>
    <xf numFmtId="168" fontId="29" fillId="2" borderId="4" xfId="3" applyNumberFormat="1" applyFont="1" applyFill="1" applyBorder="1" applyProtection="1">
      <protection locked="0"/>
    </xf>
    <xf numFmtId="165" fontId="29" fillId="2" borderId="4" xfId="7" applyNumberFormat="1" applyFont="1" applyFill="1" applyBorder="1" applyProtection="1">
      <protection locked="0"/>
    </xf>
    <xf numFmtId="0" fontId="21" fillId="0" borderId="0" xfId="0" applyFont="1" applyProtection="1"/>
    <xf numFmtId="41" fontId="21" fillId="0" borderId="3" xfId="0" applyNumberFormat="1" applyFont="1" applyBorder="1" applyAlignment="1" applyProtection="1">
      <alignment horizontal="center"/>
      <protection hidden="1"/>
    </xf>
    <xf numFmtId="170" fontId="21" fillId="5" borderId="3" xfId="0" applyNumberFormat="1" applyFont="1" applyFill="1" applyBorder="1" applyAlignment="1" applyProtection="1">
      <alignment horizontal="right"/>
      <protection hidden="1"/>
    </xf>
    <xf numFmtId="0" fontId="21" fillId="0" borderId="1" xfId="0" applyFont="1" applyBorder="1" applyProtection="1"/>
    <xf numFmtId="170" fontId="21" fillId="5" borderId="4" xfId="0" applyNumberFormat="1" applyFont="1" applyFill="1" applyBorder="1" applyAlignment="1" applyProtection="1">
      <alignment horizontal="right"/>
      <protection hidden="1"/>
    </xf>
    <xf numFmtId="41" fontId="39" fillId="0" borderId="4" xfId="0" applyNumberFormat="1" applyFont="1" applyBorder="1" applyAlignment="1" applyProtection="1">
      <alignment horizontal="center"/>
      <protection hidden="1"/>
    </xf>
    <xf numFmtId="0" fontId="40" fillId="2" borderId="4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Protection="1"/>
    <xf numFmtId="0" fontId="21" fillId="0" borderId="0" xfId="0" applyFont="1" applyBorder="1" applyProtection="1"/>
    <xf numFmtId="0" fontId="34" fillId="0" borderId="0" xfId="0" applyFont="1" applyBorder="1" applyAlignment="1" applyProtection="1">
      <alignment horizontal="center"/>
      <protection hidden="1"/>
    </xf>
    <xf numFmtId="170" fontId="34" fillId="0" borderId="0" xfId="0" applyNumberFormat="1" applyFont="1" applyBorder="1" applyAlignment="1" applyProtection="1">
      <alignment horizontal="right"/>
      <protection hidden="1"/>
    </xf>
    <xf numFmtId="0" fontId="43" fillId="0" borderId="2" xfId="0" applyFont="1" applyBorder="1" applyAlignment="1" applyProtection="1">
      <alignment horizontal="center"/>
    </xf>
    <xf numFmtId="3" fontId="43" fillId="0" borderId="2" xfId="0" applyNumberFormat="1" applyFont="1" applyBorder="1" applyProtection="1"/>
    <xf numFmtId="3" fontId="21" fillId="0" borderId="3" xfId="0" applyNumberFormat="1" applyFont="1" applyBorder="1" applyAlignment="1" applyProtection="1">
      <alignment horizontal="right"/>
      <protection hidden="1"/>
    </xf>
    <xf numFmtId="3" fontId="39" fillId="0" borderId="4" xfId="0" applyNumberFormat="1" applyFont="1" applyBorder="1" applyAlignment="1" applyProtection="1">
      <alignment horizontal="right"/>
      <protection hidden="1"/>
    </xf>
    <xf numFmtId="0" fontId="21" fillId="2" borderId="62" xfId="0" applyFont="1" applyFill="1" applyBorder="1" applyAlignment="1" applyProtection="1">
      <alignment horizontal="center"/>
      <protection locked="0"/>
    </xf>
    <xf numFmtId="0" fontId="21" fillId="0" borderId="9" xfId="0" applyNumberFormat="1" applyFont="1" applyFill="1" applyBorder="1" applyAlignment="1" applyProtection="1">
      <alignment horizontal="center"/>
      <protection hidden="1"/>
    </xf>
    <xf numFmtId="0" fontId="21" fillId="0" borderId="10" xfId="0" applyNumberFormat="1" applyFont="1" applyFill="1" applyBorder="1" applyAlignment="1" applyProtection="1">
      <alignment horizontal="center"/>
      <protection hidden="1"/>
    </xf>
    <xf numFmtId="4" fontId="1" fillId="0" borderId="7" xfId="7" applyNumberFormat="1" applyFont="1" applyFill="1" applyBorder="1" applyProtection="1">
      <protection hidden="1"/>
    </xf>
    <xf numFmtId="3" fontId="45" fillId="0" borderId="24" xfId="7" applyNumberFormat="1" applyFont="1" applyFill="1" applyBorder="1" applyProtection="1"/>
    <xf numFmtId="0" fontId="45" fillId="0" borderId="4" xfId="7" applyFont="1" applyFill="1" applyBorder="1" applyProtection="1"/>
    <xf numFmtId="3" fontId="45" fillId="0" borderId="7" xfId="7" applyNumberFormat="1" applyFont="1" applyFill="1" applyBorder="1" applyProtection="1">
      <protection hidden="1"/>
    </xf>
    <xf numFmtId="3" fontId="1" fillId="0" borderId="67" xfId="7" applyNumberFormat="1" applyFont="1" applyFill="1" applyBorder="1" applyProtection="1">
      <protection hidden="1"/>
    </xf>
    <xf numFmtId="0" fontId="4" fillId="0" borderId="60" xfId="7" applyFont="1" applyBorder="1" applyAlignment="1" applyProtection="1">
      <alignment horizontal="centerContinuous" vertical="center" wrapText="1"/>
      <protection locked="0" hidden="1"/>
    </xf>
    <xf numFmtId="0" fontId="4" fillId="0" borderId="61" xfId="7" applyFont="1" applyBorder="1" applyAlignment="1" applyProtection="1">
      <alignment horizontal="centerContinuous" vertical="center" wrapText="1"/>
      <protection locked="0" hidden="1"/>
    </xf>
    <xf numFmtId="0" fontId="1" fillId="0" borderId="37" xfId="7" applyFont="1" applyBorder="1" applyAlignment="1" applyProtection="1">
      <alignment horizontal="center" vertical="center"/>
      <protection locked="0" hidden="1"/>
    </xf>
    <xf numFmtId="0" fontId="1" fillId="0" borderId="61" xfId="7" applyFont="1" applyBorder="1" applyAlignment="1" applyProtection="1">
      <alignment horizontal="center" vertical="center"/>
      <protection locked="0" hidden="1"/>
    </xf>
    <xf numFmtId="0" fontId="1" fillId="0" borderId="43" xfId="7" applyFont="1" applyBorder="1" applyAlignment="1" applyProtection="1">
      <alignment horizontal="center" vertical="center"/>
      <protection locked="0" hidden="1"/>
    </xf>
    <xf numFmtId="0" fontId="1" fillId="0" borderId="43" xfId="7" applyFont="1" applyBorder="1" applyAlignment="1" applyProtection="1">
      <alignment horizontal="center" vertical="center" wrapText="1"/>
      <protection locked="0" hidden="1"/>
    </xf>
    <xf numFmtId="0" fontId="1" fillId="0" borderId="62" xfId="7" applyFont="1" applyBorder="1" applyAlignment="1" applyProtection="1">
      <alignment horizontal="center" vertical="center"/>
      <protection locked="0" hidden="1"/>
    </xf>
    <xf numFmtId="0" fontId="1" fillId="0" borderId="44" xfId="7" applyFont="1" applyBorder="1" applyProtection="1">
      <protection locked="0" hidden="1"/>
    </xf>
    <xf numFmtId="0" fontId="7" fillId="0" borderId="45" xfId="7" applyFont="1" applyBorder="1" applyProtection="1">
      <protection locked="0" hidden="1"/>
    </xf>
    <xf numFmtId="0" fontId="1" fillId="0" borderId="46" xfId="7" applyFont="1" applyBorder="1" applyProtection="1">
      <protection locked="0" hidden="1"/>
    </xf>
    <xf numFmtId="0" fontId="1" fillId="0" borderId="47" xfId="7" applyFont="1" applyBorder="1" applyProtection="1">
      <protection locked="0" hidden="1"/>
    </xf>
    <xf numFmtId="0" fontId="1" fillId="0" borderId="48" xfId="7" applyFont="1" applyBorder="1" applyProtection="1">
      <protection locked="0" hidden="1"/>
    </xf>
    <xf numFmtId="0" fontId="1" fillId="0" borderId="49" xfId="7" applyFont="1" applyBorder="1" applyProtection="1">
      <protection locked="0" hidden="1"/>
    </xf>
    <xf numFmtId="0" fontId="5" fillId="0" borderId="50" xfId="7" applyFont="1" applyBorder="1" applyProtection="1">
      <protection locked="0" hidden="1"/>
    </xf>
    <xf numFmtId="0" fontId="1" fillId="0" borderId="50" xfId="7" applyFont="1" applyBorder="1" applyAlignment="1" applyProtection="1">
      <alignment horizontal="centerContinuous"/>
      <protection locked="0" hidden="1"/>
    </xf>
    <xf numFmtId="0" fontId="1" fillId="0" borderId="49" xfId="7" applyFont="1" applyBorder="1" applyAlignment="1" applyProtection="1">
      <alignment horizontal="center" vertical="center"/>
      <protection locked="0" hidden="1"/>
    </xf>
    <xf numFmtId="0" fontId="5" fillId="0" borderId="50" xfId="7" applyFont="1" applyBorder="1" applyAlignment="1" applyProtection="1">
      <alignment vertical="center"/>
      <protection locked="0" hidden="1"/>
    </xf>
    <xf numFmtId="0" fontId="1" fillId="1" borderId="64" xfId="7" applyFont="1" applyFill="1" applyBorder="1" applyProtection="1">
      <protection locked="0" hidden="1"/>
    </xf>
    <xf numFmtId="168" fontId="1" fillId="3" borderId="10" xfId="7" applyNumberFormat="1" applyFont="1" applyFill="1" applyBorder="1" applyProtection="1"/>
    <xf numFmtId="0" fontId="1" fillId="0" borderId="68" xfId="7" applyFont="1" applyBorder="1" applyProtection="1"/>
    <xf numFmtId="0" fontId="7" fillId="0" borderId="46" xfId="7" applyFont="1" applyBorder="1" applyProtection="1">
      <protection locked="0" hidden="1"/>
    </xf>
    <xf numFmtId="0" fontId="1" fillId="0" borderId="44" xfId="7" applyFont="1" applyBorder="1" applyProtection="1"/>
    <xf numFmtId="0" fontId="1" fillId="0" borderId="45" xfId="7" applyFont="1" applyBorder="1" applyProtection="1"/>
    <xf numFmtId="0" fontId="1" fillId="1" borderId="64" xfId="7" applyFont="1" applyFill="1" applyBorder="1" applyProtection="1"/>
    <xf numFmtId="0" fontId="1" fillId="0" borderId="46" xfId="7" applyFont="1" applyBorder="1" applyProtection="1"/>
    <xf numFmtId="0" fontId="7" fillId="0" borderId="50" xfId="7" applyFont="1" applyBorder="1" applyProtection="1"/>
    <xf numFmtId="41" fontId="1" fillId="0" borderId="51" xfId="3" applyFont="1" applyBorder="1" applyProtection="1"/>
    <xf numFmtId="0" fontId="8" fillId="0" borderId="50" xfId="7" applyFont="1" applyBorder="1" applyProtection="1"/>
    <xf numFmtId="0" fontId="2" fillId="0" borderId="50" xfId="7" applyFont="1" applyBorder="1" applyAlignment="1" applyProtection="1">
      <alignment vertical="center"/>
    </xf>
    <xf numFmtId="3" fontId="1" fillId="3" borderId="10" xfId="7" applyNumberFormat="1" applyFont="1" applyFill="1" applyBorder="1" applyProtection="1"/>
    <xf numFmtId="0" fontId="1" fillId="0" borderId="50" xfId="7" applyFont="1" applyBorder="1" applyProtection="1">
      <protection locked="0" hidden="1"/>
    </xf>
    <xf numFmtId="0" fontId="1" fillId="3" borderId="10" xfId="7" applyFont="1" applyFill="1" applyBorder="1" applyProtection="1">
      <protection locked="0" hidden="1"/>
    </xf>
    <xf numFmtId="0" fontId="1" fillId="0" borderId="50" xfId="7" applyFont="1" applyBorder="1" applyAlignment="1" applyProtection="1">
      <alignment horizontal="left"/>
      <protection locked="0" hidden="1"/>
    </xf>
    <xf numFmtId="0" fontId="1" fillId="0" borderId="46" xfId="7" applyFont="1" applyBorder="1" applyAlignment="1" applyProtection="1">
      <alignment horizontal="left"/>
      <protection locked="0" hidden="1"/>
    </xf>
    <xf numFmtId="0" fontId="2" fillId="0" borderId="65" xfId="7" applyFont="1" applyBorder="1" applyProtection="1">
      <protection locked="0" hidden="1"/>
    </xf>
    <xf numFmtId="0" fontId="2" fillId="0" borderId="66" xfId="7" applyFont="1" applyBorder="1" applyProtection="1">
      <protection locked="0" hidden="1"/>
    </xf>
    <xf numFmtId="3" fontId="29" fillId="1" borderId="31" xfId="7" applyNumberFormat="1" applyFont="1" applyFill="1" applyBorder="1" applyProtection="1"/>
    <xf numFmtId="0" fontId="4" fillId="0" borderId="60" xfId="7" applyFont="1" applyBorder="1" applyAlignment="1" applyProtection="1">
      <alignment horizontal="centerContinuous" vertical="center" wrapText="1"/>
    </xf>
    <xf numFmtId="0" fontId="4" fillId="0" borderId="61" xfId="7" applyFont="1" applyBorder="1" applyAlignment="1" applyProtection="1">
      <alignment horizontal="centerContinuous" vertical="center" wrapText="1"/>
    </xf>
    <xf numFmtId="0" fontId="1" fillId="0" borderId="37" xfId="7" applyFont="1" applyBorder="1" applyAlignment="1" applyProtection="1">
      <alignment horizontal="center" vertical="center"/>
    </xf>
    <xf numFmtId="0" fontId="1" fillId="0" borderId="61" xfId="7" applyFont="1" applyBorder="1" applyAlignment="1" applyProtection="1">
      <alignment horizontal="center" vertical="center"/>
    </xf>
    <xf numFmtId="0" fontId="1" fillId="0" borderId="43" xfId="7" applyFont="1" applyBorder="1" applyAlignment="1" applyProtection="1">
      <alignment horizontal="center" vertical="center"/>
    </xf>
    <xf numFmtId="0" fontId="1" fillId="0" borderId="43" xfId="7" applyFont="1" applyBorder="1" applyAlignment="1" applyProtection="1">
      <alignment horizontal="center" vertical="center" wrapText="1"/>
    </xf>
    <xf numFmtId="0" fontId="1" fillId="0" borderId="62" xfId="7" applyFont="1" applyBorder="1" applyAlignment="1" applyProtection="1">
      <alignment horizontal="center" vertical="center"/>
    </xf>
    <xf numFmtId="0" fontId="7" fillId="0" borderId="45" xfId="7" applyFont="1" applyBorder="1" applyProtection="1"/>
    <xf numFmtId="0" fontId="1" fillId="0" borderId="47" xfId="7" applyFont="1" applyBorder="1" applyProtection="1"/>
    <xf numFmtId="0" fontId="1" fillId="0" borderId="48" xfId="7" applyFont="1" applyBorder="1" applyProtection="1"/>
    <xf numFmtId="0" fontId="1" fillId="0" borderId="49" xfId="7" applyFont="1" applyBorder="1" applyProtection="1"/>
    <xf numFmtId="0" fontId="5" fillId="0" borderId="50" xfId="7" applyFont="1" applyBorder="1" applyProtection="1"/>
    <xf numFmtId="0" fontId="1" fillId="0" borderId="50" xfId="7" applyFont="1" applyBorder="1" applyAlignment="1" applyProtection="1">
      <alignment horizontal="centerContinuous"/>
    </xf>
    <xf numFmtId="0" fontId="1" fillId="0" borderId="49" xfId="7" applyFont="1" applyBorder="1" applyAlignment="1" applyProtection="1">
      <alignment horizontal="center" vertical="center"/>
    </xf>
    <xf numFmtId="0" fontId="5" fillId="0" borderId="50" xfId="7" applyFont="1" applyBorder="1" applyAlignment="1" applyProtection="1">
      <alignment vertical="center"/>
    </xf>
    <xf numFmtId="0" fontId="7" fillId="0" borderId="46" xfId="7" applyFont="1" applyBorder="1" applyProtection="1"/>
    <xf numFmtId="41" fontId="1" fillId="0" borderId="10" xfId="3" applyFont="1" applyBorder="1" applyProtection="1"/>
    <xf numFmtId="0" fontId="1" fillId="0" borderId="50" xfId="7" applyFont="1" applyBorder="1" applyProtection="1"/>
    <xf numFmtId="0" fontId="1" fillId="3" borderId="10" xfId="7" applyFont="1" applyFill="1" applyBorder="1" applyProtection="1"/>
    <xf numFmtId="41" fontId="1" fillId="0" borderId="49" xfId="3" applyFont="1" applyBorder="1" applyProtection="1"/>
    <xf numFmtId="0" fontId="1" fillId="0" borderId="50" xfId="7" applyFont="1" applyBorder="1" applyAlignment="1" applyProtection="1">
      <alignment horizontal="left"/>
    </xf>
    <xf numFmtId="0" fontId="1" fillId="0" borderId="46" xfId="7" applyFont="1" applyBorder="1" applyAlignment="1" applyProtection="1">
      <alignment horizontal="left"/>
    </xf>
    <xf numFmtId="41" fontId="1" fillId="0" borderId="10" xfId="7" applyNumberFormat="1" applyFont="1" applyBorder="1" applyProtection="1"/>
    <xf numFmtId="0" fontId="2" fillId="0" borderId="65" xfId="7" applyFont="1" applyBorder="1" applyProtection="1"/>
    <xf numFmtId="0" fontId="2" fillId="0" borderId="66" xfId="7" applyFont="1" applyBorder="1" applyProtection="1"/>
    <xf numFmtId="41" fontId="2" fillId="0" borderId="5" xfId="7" applyNumberFormat="1" applyFont="1" applyBorder="1" applyProtection="1"/>
    <xf numFmtId="41" fontId="28" fillId="0" borderId="5" xfId="7" applyNumberFormat="1" applyFont="1" applyBorder="1" applyProtection="1"/>
    <xf numFmtId="41" fontId="2" fillId="0" borderId="11" xfId="7" applyNumberFormat="1" applyFont="1" applyBorder="1" applyProtection="1"/>
    <xf numFmtId="0" fontId="1" fillId="0" borderId="15" xfId="7" applyFont="1" applyBorder="1" applyProtection="1">
      <protection locked="0"/>
    </xf>
    <xf numFmtId="0" fontId="1" fillId="0" borderId="15" xfId="7" applyFont="1" applyFill="1" applyBorder="1" applyProtection="1">
      <protection locked="0"/>
    </xf>
    <xf numFmtId="14" fontId="1" fillId="0" borderId="17" xfId="7" applyNumberFormat="1" applyFont="1" applyFill="1" applyBorder="1" applyAlignment="1" applyProtection="1">
      <alignment horizontal="center"/>
      <protection locked="0"/>
    </xf>
    <xf numFmtId="1" fontId="1" fillId="2" borderId="29" xfId="7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1" fillId="0" borderId="0" xfId="7" applyFont="1" applyBorder="1" applyProtection="1">
      <protection locked="0"/>
    </xf>
    <xf numFmtId="0" fontId="1" fillId="0" borderId="0" xfId="7" applyFont="1" applyFill="1" applyBorder="1" applyProtection="1">
      <protection hidden="1"/>
    </xf>
    <xf numFmtId="0" fontId="2" fillId="0" borderId="50" xfId="7" applyFont="1" applyBorder="1" applyProtection="1">
      <protection locked="0" hidden="1"/>
    </xf>
    <xf numFmtId="168" fontId="27" fillId="2" borderId="4" xfId="3" applyNumberFormat="1" applyFont="1" applyFill="1" applyBorder="1" applyProtection="1">
      <protection locked="0"/>
    </xf>
    <xf numFmtId="0" fontId="2" fillId="0" borderId="50" xfId="7" applyFont="1" applyBorder="1" applyAlignment="1" applyProtection="1">
      <alignment vertical="center"/>
      <protection locked="0" hidden="1"/>
    </xf>
    <xf numFmtId="165" fontId="27" fillId="2" borderId="4" xfId="7" applyNumberFormat="1" applyFont="1" applyFill="1" applyBorder="1" applyProtection="1">
      <protection locked="0"/>
    </xf>
    <xf numFmtId="41" fontId="27" fillId="0" borderId="24" xfId="3" applyFont="1" applyBorder="1" applyProtection="1"/>
    <xf numFmtId="3" fontId="27" fillId="0" borderId="24" xfId="3" applyNumberFormat="1" applyFont="1" applyBorder="1" applyProtection="1"/>
    <xf numFmtId="3" fontId="27" fillId="1" borderId="29" xfId="7" applyNumberFormat="1" applyFont="1" applyFill="1" applyBorder="1" applyProtection="1"/>
    <xf numFmtId="0" fontId="27" fillId="3" borderId="4" xfId="7" applyFont="1" applyFill="1" applyBorder="1" applyProtection="1">
      <protection locked="0" hidden="1"/>
    </xf>
    <xf numFmtId="3" fontId="27" fillId="1" borderId="31" xfId="7" applyNumberFormat="1" applyFont="1" applyFill="1" applyBorder="1" applyProtection="1"/>
    <xf numFmtId="0" fontId="37" fillId="0" borderId="0" xfId="0" applyFont="1" applyFill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37" fillId="0" borderId="69" xfId="0" applyFont="1" applyBorder="1" applyAlignment="1" applyProtection="1">
      <alignment horizontal="center"/>
      <protection hidden="1"/>
    </xf>
    <xf numFmtId="3" fontId="37" fillId="0" borderId="69" xfId="0" applyNumberFormat="1" applyFont="1" applyBorder="1" applyAlignment="1" applyProtection="1">
      <alignment horizontal="right"/>
      <protection hidden="1"/>
    </xf>
    <xf numFmtId="1" fontId="37" fillId="0" borderId="69" xfId="0" applyNumberFormat="1" applyFont="1" applyBorder="1" applyAlignment="1" applyProtection="1">
      <alignment horizontal="right"/>
      <protection hidden="1"/>
    </xf>
    <xf numFmtId="0" fontId="37" fillId="0" borderId="0" xfId="0" applyNumberFormat="1" applyFont="1" applyFill="1" applyBorder="1" applyAlignment="1" applyProtection="1">
      <alignment horizontal="center"/>
      <protection hidden="1"/>
    </xf>
    <xf numFmtId="0" fontId="37" fillId="2" borderId="0" xfId="0" applyFont="1" applyFill="1" applyBorder="1" applyAlignment="1" applyProtection="1">
      <alignment horizontal="center"/>
      <protection locked="0"/>
    </xf>
    <xf numFmtId="0" fontId="37" fillId="0" borderId="0" xfId="0" applyFont="1" applyBorder="1" applyProtection="1"/>
    <xf numFmtId="0" fontId="36" fillId="0" borderId="0" xfId="0" applyFont="1" applyBorder="1" applyProtection="1"/>
    <xf numFmtId="0" fontId="46" fillId="2" borderId="0" xfId="0" applyFont="1" applyFill="1" applyBorder="1" applyAlignment="1" applyProtection="1">
      <alignment horizontal="center"/>
      <protection locked="0"/>
    </xf>
    <xf numFmtId="0" fontId="46" fillId="0" borderId="0" xfId="0" applyFont="1" applyBorder="1" applyProtection="1"/>
    <xf numFmtId="0" fontId="48" fillId="0" borderId="0" xfId="0" applyFont="1" applyBorder="1" applyProtection="1"/>
    <xf numFmtId="0" fontId="49" fillId="0" borderId="0" xfId="0" applyFont="1" applyProtection="1"/>
    <xf numFmtId="0" fontId="50" fillId="0" borderId="0" xfId="0" applyFont="1"/>
    <xf numFmtId="0" fontId="2" fillId="0" borderId="4" xfId="7" applyFont="1" applyBorder="1" applyProtection="1">
      <protection locked="0"/>
    </xf>
    <xf numFmtId="41" fontId="2" fillId="0" borderId="24" xfId="3" applyFont="1" applyBorder="1" applyAlignment="1" applyProtection="1">
      <alignment vertical="center"/>
    </xf>
    <xf numFmtId="1" fontId="2" fillId="0" borderId="4" xfId="7" applyNumberFormat="1" applyFont="1" applyBorder="1" applyAlignment="1" applyProtection="1">
      <alignment vertical="center"/>
    </xf>
    <xf numFmtId="0" fontId="21" fillId="0" borderId="32" xfId="0" applyFont="1" applyBorder="1" applyAlignment="1" applyProtection="1">
      <alignment horizontal="center"/>
      <protection hidden="1"/>
    </xf>
    <xf numFmtId="0" fontId="2" fillId="0" borderId="49" xfId="0" applyFont="1" applyFill="1" applyBorder="1" applyAlignment="1" applyProtection="1">
      <alignment horizontal="center"/>
    </xf>
    <xf numFmtId="3" fontId="46" fillId="0" borderId="4" xfId="0" applyNumberFormat="1" applyFont="1" applyBorder="1" applyAlignment="1" applyProtection="1">
      <alignment horizontal="right"/>
      <protection hidden="1"/>
    </xf>
    <xf numFmtId="1" fontId="46" fillId="0" borderId="4" xfId="0" applyNumberFormat="1" applyFont="1" applyBorder="1" applyAlignment="1" applyProtection="1">
      <alignment horizontal="right"/>
      <protection hidden="1"/>
    </xf>
    <xf numFmtId="41" fontId="46" fillId="0" borderId="4" xfId="0" applyNumberFormat="1" applyFont="1" applyBorder="1" applyAlignment="1" applyProtection="1">
      <alignment horizontal="center"/>
      <protection hidden="1"/>
    </xf>
    <xf numFmtId="170" fontId="47" fillId="5" borderId="4" xfId="0" applyNumberFormat="1" applyFont="1" applyFill="1" applyBorder="1" applyAlignment="1" applyProtection="1">
      <alignment horizontal="right"/>
      <protection hidden="1"/>
    </xf>
    <xf numFmtId="3" fontId="43" fillId="0" borderId="55" xfId="0" applyNumberFormat="1" applyFont="1" applyBorder="1" applyProtection="1"/>
    <xf numFmtId="0" fontId="51" fillId="0" borderId="0" xfId="0" applyFont="1"/>
    <xf numFmtId="0" fontId="15" fillId="0" borderId="0" xfId="0" applyFont="1" applyAlignment="1">
      <alignment horizontal="centerContinuous"/>
    </xf>
    <xf numFmtId="0" fontId="5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52" fillId="0" borderId="0" xfId="0" applyFont="1" applyAlignment="1">
      <alignment horizontal="right"/>
    </xf>
    <xf numFmtId="0" fontId="15" fillId="4" borderId="39" xfId="0" applyFont="1" applyFill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 wrapText="1"/>
    </xf>
    <xf numFmtId="0" fontId="15" fillId="4" borderId="70" xfId="0" applyFont="1" applyFill="1" applyBorder="1" applyAlignment="1">
      <alignment horizontal="center" vertical="center" wrapText="1"/>
    </xf>
    <xf numFmtId="41" fontId="51" fillId="0" borderId="0" xfId="3" applyFont="1"/>
    <xf numFmtId="0" fontId="13" fillId="2" borderId="71" xfId="3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Protection="1">
      <protection locked="0"/>
    </xf>
    <xf numFmtId="41" fontId="13" fillId="2" borderId="6" xfId="3" applyFont="1" applyFill="1" applyBorder="1" applyAlignment="1" applyProtection="1">
      <alignment horizontal="center"/>
      <protection locked="0"/>
    </xf>
    <xf numFmtId="41" fontId="13" fillId="2" borderId="6" xfId="3" applyFont="1" applyFill="1" applyBorder="1" applyAlignment="1" applyProtection="1">
      <alignment horizontal="right"/>
      <protection locked="0"/>
    </xf>
    <xf numFmtId="170" fontId="13" fillId="2" borderId="6" xfId="3" applyNumberFormat="1" applyFont="1" applyFill="1" applyBorder="1" applyProtection="1">
      <protection locked="0"/>
    </xf>
    <xf numFmtId="171" fontId="13" fillId="0" borderId="72" xfId="3" applyNumberFormat="1" applyFont="1" applyFill="1" applyBorder="1"/>
    <xf numFmtId="0" fontId="13" fillId="2" borderId="33" xfId="3" applyNumberFormat="1" applyFont="1" applyFill="1" applyBorder="1" applyAlignment="1" applyProtection="1">
      <alignment horizontal="center"/>
      <protection locked="0"/>
    </xf>
    <xf numFmtId="41" fontId="13" fillId="2" borderId="4" xfId="3" applyFont="1" applyFill="1" applyBorder="1" applyAlignment="1" applyProtection="1">
      <alignment horizontal="center"/>
      <protection locked="0"/>
    </xf>
    <xf numFmtId="41" fontId="13" fillId="2" borderId="4" xfId="3" applyFont="1" applyFill="1" applyBorder="1" applyAlignment="1" applyProtection="1">
      <alignment horizontal="right"/>
      <protection locked="0"/>
    </xf>
    <xf numFmtId="170" fontId="13" fillId="2" borderId="4" xfId="3" applyNumberFormat="1" applyFont="1" applyFill="1" applyBorder="1" applyProtection="1">
      <protection locked="0"/>
    </xf>
    <xf numFmtId="0" fontId="13" fillId="2" borderId="33" xfId="0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34" xfId="0" applyNumberFormat="1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Protection="1">
      <protection locked="0"/>
    </xf>
    <xf numFmtId="0" fontId="13" fillId="2" borderId="5" xfId="0" applyFont="1" applyFill="1" applyBorder="1" applyAlignment="1" applyProtection="1">
      <alignment horizontal="right"/>
      <protection locked="0"/>
    </xf>
    <xf numFmtId="171" fontId="13" fillId="0" borderId="73" xfId="3" applyNumberFormat="1" applyFont="1" applyFill="1" applyBorder="1"/>
    <xf numFmtId="0" fontId="18" fillId="0" borderId="2" xfId="0" applyFont="1" applyBorder="1"/>
    <xf numFmtId="171" fontId="18" fillId="0" borderId="55" xfId="0" applyNumberFormat="1" applyFont="1" applyFill="1" applyBorder="1"/>
    <xf numFmtId="0" fontId="21" fillId="0" borderId="0" xfId="0" applyFont="1"/>
    <xf numFmtId="0" fontId="53" fillId="6" borderId="55" xfId="0" applyFont="1" applyFill="1" applyBorder="1" applyAlignment="1">
      <alignment horizontal="left"/>
    </xf>
    <xf numFmtId="0" fontId="53" fillId="0" borderId="55" xfId="0" applyFont="1" applyBorder="1" applyAlignment="1">
      <alignment vertical="center"/>
    </xf>
    <xf numFmtId="0" fontId="53" fillId="0" borderId="55" xfId="0" applyFont="1" applyBorder="1" applyAlignment="1">
      <alignment vertical="center" wrapText="1"/>
    </xf>
    <xf numFmtId="0" fontId="53" fillId="0" borderId="2" xfId="0" applyFont="1" applyBorder="1" applyAlignment="1">
      <alignment vertical="center"/>
    </xf>
    <xf numFmtId="0" fontId="56" fillId="0" borderId="2" xfId="0" applyFont="1" applyBorder="1" applyAlignment="1">
      <alignment vertical="center"/>
    </xf>
    <xf numFmtId="0" fontId="57" fillId="0" borderId="0" xfId="0" applyFont="1" applyBorder="1" applyAlignment="1">
      <alignment horizontal="left" wrapText="1"/>
    </xf>
    <xf numFmtId="0" fontId="53" fillId="0" borderId="55" xfId="0" applyFont="1" applyFill="1" applyBorder="1" applyAlignment="1">
      <alignment vertical="center"/>
    </xf>
    <xf numFmtId="0" fontId="6" fillId="0" borderId="0" xfId="0" applyFont="1"/>
    <xf numFmtId="0" fontId="2" fillId="0" borderId="17" xfId="0" applyFont="1" applyFill="1" applyBorder="1" applyAlignment="1" applyProtection="1">
      <alignment horizontal="center"/>
    </xf>
    <xf numFmtId="0" fontId="59" fillId="6" borderId="74" xfId="1" applyFont="1" applyFill="1" applyBorder="1" applyAlignment="1" applyProtection="1">
      <alignment horizontal="center" vertical="center" wrapText="1" shrinkToFit="1"/>
    </xf>
    <xf numFmtId="41" fontId="60" fillId="0" borderId="22" xfId="3" applyFont="1" applyBorder="1" applyProtection="1"/>
    <xf numFmtId="0" fontId="60" fillId="0" borderId="23" xfId="7" applyFont="1" applyBorder="1" applyProtection="1"/>
    <xf numFmtId="0" fontId="7" fillId="0" borderId="50" xfId="7" applyFont="1" applyBorder="1" applyAlignment="1" applyProtection="1">
      <alignment horizontal="left"/>
    </xf>
    <xf numFmtId="41" fontId="1" fillId="0" borderId="24" xfId="3" applyFont="1" applyBorder="1" applyProtection="1">
      <protection hidden="1"/>
    </xf>
    <xf numFmtId="165" fontId="1" fillId="0" borderId="22" xfId="7" applyNumberFormat="1" applyFont="1" applyBorder="1" applyProtection="1">
      <protection hidden="1"/>
    </xf>
    <xf numFmtId="41" fontId="1" fillId="0" borderId="22" xfId="3" applyFont="1" applyBorder="1" applyProtection="1">
      <protection hidden="1"/>
    </xf>
    <xf numFmtId="41" fontId="1" fillId="0" borderId="4" xfId="7" applyNumberFormat="1" applyFont="1" applyBorder="1" applyProtection="1">
      <protection hidden="1"/>
    </xf>
    <xf numFmtId="41" fontId="2" fillId="0" borderId="5" xfId="7" applyNumberFormat="1" applyFont="1" applyBorder="1" applyProtection="1">
      <protection hidden="1"/>
    </xf>
    <xf numFmtId="168" fontId="1" fillId="0" borderId="27" xfId="3" applyNumberFormat="1" applyFont="1" applyBorder="1" applyProtection="1">
      <protection hidden="1"/>
    </xf>
    <xf numFmtId="41" fontId="2" fillId="0" borderId="24" xfId="3" applyFont="1" applyBorder="1" applyAlignment="1" applyProtection="1">
      <alignment vertical="center"/>
      <protection hidden="1"/>
    </xf>
    <xf numFmtId="3" fontId="27" fillId="3" borderId="4" xfId="7" applyNumberFormat="1" applyFont="1" applyFill="1" applyBorder="1" applyProtection="1">
      <protection hidden="1"/>
    </xf>
    <xf numFmtId="168" fontId="1" fillId="3" borderId="10" xfId="7" applyNumberFormat="1" applyFont="1" applyFill="1" applyBorder="1" applyProtection="1">
      <protection hidden="1"/>
    </xf>
    <xf numFmtId="41" fontId="1" fillId="0" borderId="4" xfId="3" applyFont="1" applyBorder="1" applyProtection="1">
      <protection hidden="1"/>
    </xf>
    <xf numFmtId="41" fontId="27" fillId="0" borderId="4" xfId="3" applyFont="1" applyBorder="1" applyProtection="1">
      <protection hidden="1"/>
    </xf>
    <xf numFmtId="41" fontId="1" fillId="0" borderId="10" xfId="3" applyFont="1" applyBorder="1" applyProtection="1">
      <protection hidden="1"/>
    </xf>
    <xf numFmtId="41" fontId="27" fillId="0" borderId="24" xfId="3" applyFont="1" applyBorder="1" applyProtection="1">
      <protection hidden="1"/>
    </xf>
    <xf numFmtId="41" fontId="1" fillId="0" borderId="51" xfId="3" applyFont="1" applyBorder="1" applyProtection="1">
      <protection hidden="1"/>
    </xf>
    <xf numFmtId="41" fontId="27" fillId="0" borderId="22" xfId="3" applyFont="1" applyBorder="1" applyProtection="1">
      <protection hidden="1"/>
    </xf>
    <xf numFmtId="41" fontId="1" fillId="0" borderId="49" xfId="3" applyFont="1" applyBorder="1" applyProtection="1">
      <protection hidden="1"/>
    </xf>
    <xf numFmtId="41" fontId="27" fillId="0" borderId="4" xfId="7" applyNumberFormat="1" applyFont="1" applyBorder="1" applyProtection="1">
      <protection hidden="1"/>
    </xf>
    <xf numFmtId="41" fontId="1" fillId="0" borderId="10" xfId="7" applyNumberFormat="1" applyFont="1" applyBorder="1" applyProtection="1">
      <protection hidden="1"/>
    </xf>
    <xf numFmtId="41" fontId="28" fillId="0" borderId="5" xfId="7" applyNumberFormat="1" applyFont="1" applyBorder="1" applyProtection="1">
      <protection hidden="1"/>
    </xf>
    <xf numFmtId="41" fontId="2" fillId="0" borderId="11" xfId="7" applyNumberFormat="1" applyFont="1" applyBorder="1" applyProtection="1">
      <protection hidden="1"/>
    </xf>
    <xf numFmtId="41" fontId="2" fillId="0" borderId="51" xfId="3" applyFont="1" applyBorder="1" applyAlignment="1" applyProtection="1">
      <alignment vertical="center"/>
      <protection hidden="1"/>
    </xf>
    <xf numFmtId="41" fontId="28" fillId="0" borderId="24" xfId="3" applyFont="1" applyBorder="1" applyAlignment="1" applyProtection="1">
      <alignment vertical="center"/>
      <protection hidden="1"/>
    </xf>
    <xf numFmtId="41" fontId="29" fillId="0" borderId="4" xfId="3" applyFont="1" applyBorder="1" applyProtection="1">
      <protection hidden="1"/>
    </xf>
    <xf numFmtId="1" fontId="2" fillId="0" borderId="4" xfId="7" applyNumberFormat="1" applyFont="1" applyBorder="1" applyAlignment="1" applyProtection="1">
      <alignment vertical="center"/>
      <protection hidden="1"/>
    </xf>
    <xf numFmtId="41" fontId="29" fillId="0" borderId="24" xfId="3" applyFont="1" applyBorder="1" applyProtection="1">
      <protection hidden="1"/>
    </xf>
    <xf numFmtId="41" fontId="29" fillId="0" borderId="22" xfId="3" applyFont="1" applyBorder="1" applyProtection="1">
      <protection hidden="1"/>
    </xf>
    <xf numFmtId="41" fontId="29" fillId="0" borderId="4" xfId="7" applyNumberFormat="1" applyFont="1" applyBorder="1" applyProtection="1">
      <protection hidden="1"/>
    </xf>
    <xf numFmtId="41" fontId="28" fillId="0" borderId="24" xfId="3" applyFont="1" applyBorder="1" applyAlignment="1" applyProtection="1">
      <alignment vertical="center"/>
    </xf>
    <xf numFmtId="3" fontId="2" fillId="0" borderId="4" xfId="7" applyNumberFormat="1" applyFont="1" applyFill="1" applyBorder="1" applyAlignment="1" applyProtection="1">
      <alignment vertical="center"/>
    </xf>
    <xf numFmtId="0" fontId="2" fillId="0" borderId="4" xfId="7" applyFont="1" applyFill="1" applyBorder="1" applyAlignment="1" applyProtection="1">
      <alignment vertical="center"/>
    </xf>
    <xf numFmtId="41" fontId="2" fillId="0" borderId="24" xfId="3" applyFont="1" applyFill="1" applyBorder="1" applyAlignment="1" applyProtection="1">
      <alignment vertical="center"/>
    </xf>
    <xf numFmtId="41" fontId="28" fillId="0" borderId="24" xfId="3" applyFont="1" applyFill="1" applyBorder="1" applyAlignment="1" applyProtection="1">
      <alignment vertical="center"/>
    </xf>
    <xf numFmtId="41" fontId="2" fillId="0" borderId="4" xfId="3" applyFont="1" applyFill="1" applyBorder="1" applyProtection="1"/>
    <xf numFmtId="41" fontId="28" fillId="0" borderId="4" xfId="3" applyFont="1" applyFill="1" applyBorder="1" applyProtection="1"/>
    <xf numFmtId="165" fontId="2" fillId="0" borderId="4" xfId="7" applyNumberFormat="1" applyFont="1" applyFill="1" applyBorder="1" applyProtection="1">
      <protection hidden="1"/>
    </xf>
    <xf numFmtId="0" fontId="2" fillId="0" borderId="4" xfId="7" applyFont="1" applyFill="1" applyBorder="1" applyProtection="1">
      <protection hidden="1"/>
    </xf>
    <xf numFmtId="41" fontId="2" fillId="0" borderId="24" xfId="3" applyFont="1" applyFill="1" applyBorder="1" applyProtection="1">
      <protection hidden="1"/>
    </xf>
    <xf numFmtId="41" fontId="28" fillId="0" borderId="24" xfId="3" applyFont="1" applyFill="1" applyBorder="1" applyProtection="1"/>
    <xf numFmtId="3" fontId="28" fillId="0" borderId="24" xfId="3" applyNumberFormat="1" applyFont="1" applyFill="1" applyBorder="1" applyProtection="1"/>
    <xf numFmtId="0" fontId="2" fillId="0" borderId="46" xfId="7" applyFont="1" applyFill="1" applyBorder="1" applyProtection="1"/>
    <xf numFmtId="0" fontId="2" fillId="0" borderId="19" xfId="7" applyFont="1" applyFill="1" applyBorder="1" applyProtection="1"/>
    <xf numFmtId="0" fontId="2" fillId="0" borderId="50" xfId="7" applyFont="1" applyFill="1" applyBorder="1" applyProtection="1"/>
    <xf numFmtId="0" fontId="2" fillId="0" borderId="24" xfId="7" applyFont="1" applyFill="1" applyBorder="1" applyProtection="1"/>
    <xf numFmtId="0" fontId="4" fillId="0" borderId="50" xfId="7" applyFont="1" applyFill="1" applyBorder="1" applyProtection="1"/>
    <xf numFmtId="0" fontId="5" fillId="0" borderId="23" xfId="7" applyFont="1" applyFill="1" applyBorder="1" applyProtection="1"/>
    <xf numFmtId="0" fontId="5" fillId="0" borderId="23" xfId="7" applyFont="1" applyFill="1" applyBorder="1" applyProtection="1">
      <protection hidden="1"/>
    </xf>
    <xf numFmtId="0" fontId="5" fillId="0" borderId="24" xfId="7" applyFont="1" applyFill="1" applyBorder="1" applyProtection="1">
      <protection hidden="1"/>
    </xf>
    <xf numFmtId="41" fontId="5" fillId="0" borderId="24" xfId="3" applyFont="1" applyFill="1" applyBorder="1" applyProtection="1">
      <protection hidden="1"/>
    </xf>
    <xf numFmtId="3" fontId="28" fillId="1" borderId="21" xfId="7" applyNumberFormat="1" applyFont="1" applyFill="1" applyBorder="1" applyProtection="1"/>
    <xf numFmtId="0" fontId="2" fillId="0" borderId="23" xfId="7" applyFont="1" applyFill="1" applyBorder="1" applyProtection="1"/>
    <xf numFmtId="0" fontId="2" fillId="0" borderId="24" xfId="7" applyFont="1" applyFill="1" applyBorder="1" applyProtection="1">
      <protection hidden="1"/>
    </xf>
    <xf numFmtId="41" fontId="24" fillId="2" borderId="4" xfId="3" applyFont="1" applyFill="1" applyBorder="1" applyAlignment="1" applyProtection="1">
      <alignment horizontal="left"/>
      <protection locked="0"/>
    </xf>
    <xf numFmtId="41" fontId="24" fillId="2" borderId="5" xfId="3" applyFont="1" applyFill="1" applyBorder="1" applyAlignment="1" applyProtection="1">
      <alignment horizontal="left"/>
      <protection locked="0"/>
    </xf>
    <xf numFmtId="41" fontId="24" fillId="2" borderId="3" xfId="3" applyFont="1" applyFill="1" applyBorder="1" applyAlignment="1" applyProtection="1">
      <alignment horizontal="left"/>
      <protection locked="0"/>
    </xf>
    <xf numFmtId="41" fontId="24" fillId="2" borderId="6" xfId="3" applyFont="1" applyFill="1" applyBorder="1" applyAlignment="1" applyProtection="1">
      <alignment horizontal="left"/>
      <protection locked="0"/>
    </xf>
    <xf numFmtId="0" fontId="46" fillId="0" borderId="33" xfId="0" applyFont="1" applyFill="1" applyBorder="1" applyAlignment="1" applyProtection="1">
      <alignment horizontal="center"/>
      <protection hidden="1"/>
    </xf>
    <xf numFmtId="0" fontId="46" fillId="0" borderId="34" xfId="0" applyFont="1" applyFill="1" applyBorder="1" applyAlignment="1" applyProtection="1">
      <alignment horizontal="center"/>
      <protection hidden="1"/>
    </xf>
    <xf numFmtId="1" fontId="21" fillId="2" borderId="3" xfId="0" applyNumberFormat="1" applyFont="1" applyFill="1" applyBorder="1" applyAlignment="1" applyProtection="1">
      <alignment horizontal="center"/>
      <protection locked="0"/>
    </xf>
    <xf numFmtId="0" fontId="8" fillId="2" borderId="3" xfId="0" applyNumberFormat="1" applyFont="1" applyFill="1" applyBorder="1" applyAlignment="1" applyProtection="1">
      <alignment horizontal="center"/>
      <protection locked="0"/>
    </xf>
    <xf numFmtId="41" fontId="2" fillId="0" borderId="51" xfId="3" applyFont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left"/>
      <protection locked="0"/>
    </xf>
    <xf numFmtId="41" fontId="13" fillId="2" borderId="6" xfId="3" applyFont="1" applyFill="1" applyBorder="1" applyAlignment="1" applyProtection="1">
      <alignment horizontal="left" vertical="top" wrapText="1"/>
      <protection locked="0"/>
    </xf>
    <xf numFmtId="41" fontId="13" fillId="2" borderId="4" xfId="3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" fillId="2" borderId="75" xfId="7" applyFont="1" applyFill="1" applyBorder="1" applyProtection="1">
      <protection locked="0"/>
    </xf>
    <xf numFmtId="0" fontId="1" fillId="2" borderId="76" xfId="7" applyFont="1" applyFill="1" applyBorder="1" applyProtection="1">
      <protection locked="0"/>
    </xf>
    <xf numFmtId="1" fontId="1" fillId="2" borderId="4" xfId="7" applyNumberFormat="1" applyFont="1" applyFill="1" applyBorder="1" applyProtection="1">
      <protection locked="0"/>
    </xf>
    <xf numFmtId="164" fontId="1" fillId="2" borderId="4" xfId="7" applyNumberFormat="1" applyFont="1" applyFill="1" applyBorder="1" applyProtection="1">
      <protection locked="0"/>
    </xf>
    <xf numFmtId="0" fontId="1" fillId="2" borderId="4" xfId="7" applyFont="1" applyFill="1" applyBorder="1" applyProtection="1">
      <protection locked="0"/>
    </xf>
    <xf numFmtId="0" fontId="47" fillId="2" borderId="4" xfId="0" applyNumberFormat="1" applyFont="1" applyFill="1" applyBorder="1" applyAlignment="1" applyProtection="1">
      <alignment horizontal="center"/>
      <protection locked="0"/>
    </xf>
    <xf numFmtId="9" fontId="1" fillId="0" borderId="7" xfId="8" applyFont="1" applyFill="1" applyBorder="1" applyProtection="1">
      <protection locked="0"/>
    </xf>
    <xf numFmtId="3" fontId="60" fillId="0" borderId="7" xfId="7" applyNumberFormat="1" applyFont="1" applyFill="1" applyBorder="1" applyProtection="1">
      <protection hidden="1"/>
    </xf>
    <xf numFmtId="49" fontId="21" fillId="0" borderId="4" xfId="0" applyNumberFormat="1" applyFont="1" applyBorder="1" applyAlignment="1" applyProtection="1">
      <alignment horizontal="center"/>
      <protection hidden="1"/>
    </xf>
    <xf numFmtId="3" fontId="21" fillId="0" borderId="4" xfId="0" applyNumberFormat="1" applyFont="1" applyBorder="1" applyAlignment="1" applyProtection="1">
      <alignment horizontal="right"/>
      <protection hidden="1"/>
    </xf>
    <xf numFmtId="41" fontId="21" fillId="0" borderId="4" xfId="0" applyNumberFormat="1" applyFont="1" applyBorder="1" applyAlignment="1" applyProtection="1">
      <alignment horizontal="center"/>
      <protection hidden="1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1" fontId="21" fillId="2" borderId="4" xfId="0" applyNumberFormat="1" applyFont="1" applyFill="1" applyBorder="1" applyAlignment="1" applyProtection="1">
      <alignment horizontal="center"/>
      <protection locked="0"/>
    </xf>
    <xf numFmtId="0" fontId="21" fillId="0" borderId="33" xfId="0" applyFont="1" applyBorder="1" applyAlignment="1" applyProtection="1">
      <alignment horizontal="center"/>
      <protection hidden="1"/>
    </xf>
    <xf numFmtId="3" fontId="18" fillId="0" borderId="3" xfId="0" applyNumberFormat="1" applyFont="1" applyBorder="1" applyAlignment="1" applyProtection="1">
      <alignment horizontal="right"/>
      <protection hidden="1"/>
    </xf>
    <xf numFmtId="3" fontId="18" fillId="0" borderId="4" xfId="0" applyNumberFormat="1" applyFont="1" applyBorder="1" applyAlignment="1" applyProtection="1">
      <alignment horizontal="right"/>
      <protection hidden="1"/>
    </xf>
    <xf numFmtId="0" fontId="1" fillId="0" borderId="4" xfId="7" applyFont="1" applyFill="1" applyBorder="1" applyProtection="1">
      <protection locked="0"/>
    </xf>
    <xf numFmtId="41" fontId="60" fillId="0" borderId="4" xfId="7" applyNumberFormat="1" applyFont="1" applyFill="1" applyBorder="1" applyProtection="1">
      <protection hidden="1"/>
    </xf>
    <xf numFmtId="1" fontId="39" fillId="0" borderId="4" xfId="0" applyNumberFormat="1" applyFont="1" applyBorder="1" applyAlignment="1" applyProtection="1">
      <alignment horizontal="right"/>
      <protection hidden="1"/>
    </xf>
    <xf numFmtId="170" fontId="40" fillId="5" borderId="4" xfId="0" applyNumberFormat="1" applyFont="1" applyFill="1" applyBorder="1" applyAlignment="1" applyProtection="1">
      <alignment horizontal="right"/>
      <protection hidden="1"/>
    </xf>
    <xf numFmtId="0" fontId="40" fillId="0" borderId="10" xfId="0" applyNumberFormat="1" applyFont="1" applyFill="1" applyBorder="1" applyAlignment="1" applyProtection="1">
      <alignment horizontal="center"/>
      <protection hidden="1"/>
    </xf>
    <xf numFmtId="0" fontId="39" fillId="2" borderId="0" xfId="0" applyFont="1" applyFill="1" applyBorder="1" applyAlignment="1" applyProtection="1">
      <alignment horizontal="center"/>
      <protection locked="0"/>
    </xf>
    <xf numFmtId="0" fontId="39" fillId="0" borderId="0" xfId="0" applyFont="1" applyBorder="1" applyProtection="1"/>
    <xf numFmtId="0" fontId="63" fillId="0" borderId="0" xfId="0" applyFont="1" applyBorder="1" applyProtection="1"/>
    <xf numFmtId="0" fontId="64" fillId="0" borderId="0" xfId="0" applyFont="1" applyProtection="1"/>
    <xf numFmtId="3" fontId="34" fillId="0" borderId="5" xfId="0" applyNumberFormat="1" applyFont="1" applyBorder="1" applyAlignment="1" applyProtection="1">
      <alignment horizontal="right"/>
      <protection hidden="1"/>
    </xf>
    <xf numFmtId="1" fontId="34" fillId="0" borderId="5" xfId="0" applyNumberFormat="1" applyFont="1" applyBorder="1" applyAlignment="1" applyProtection="1">
      <alignment horizontal="right"/>
      <protection hidden="1"/>
    </xf>
    <xf numFmtId="41" fontId="34" fillId="0" borderId="5" xfId="0" applyNumberFormat="1" applyFont="1" applyBorder="1" applyAlignment="1" applyProtection="1">
      <alignment horizontal="center"/>
      <protection hidden="1"/>
    </xf>
    <xf numFmtId="170" fontId="65" fillId="5" borderId="5" xfId="0" applyNumberFormat="1" applyFont="1" applyFill="1" applyBorder="1" applyAlignment="1" applyProtection="1">
      <alignment horizontal="right"/>
      <protection hidden="1"/>
    </xf>
    <xf numFmtId="0" fontId="66" fillId="2" borderId="5" xfId="0" applyNumberFormat="1" applyFont="1" applyFill="1" applyBorder="1" applyAlignment="1" applyProtection="1">
      <alignment horizontal="center"/>
      <protection locked="0"/>
    </xf>
    <xf numFmtId="0" fontId="65" fillId="0" borderId="11" xfId="0" applyNumberFormat="1" applyFont="1" applyFill="1" applyBorder="1" applyAlignment="1" applyProtection="1">
      <alignment horizontal="center"/>
      <protection hidden="1"/>
    </xf>
    <xf numFmtId="0" fontId="34" fillId="2" borderId="0" xfId="0" applyFont="1" applyFill="1" applyBorder="1" applyAlignment="1" applyProtection="1">
      <alignment horizontal="center"/>
      <protection locked="0"/>
    </xf>
    <xf numFmtId="0" fontId="34" fillId="0" borderId="0" xfId="0" applyFont="1" applyBorder="1" applyProtection="1"/>
    <xf numFmtId="0" fontId="67" fillId="0" borderId="0" xfId="0" applyFont="1" applyBorder="1" applyProtection="1"/>
    <xf numFmtId="0" fontId="68" fillId="0" borderId="0" xfId="0" applyFont="1" applyProtection="1"/>
    <xf numFmtId="3" fontId="21" fillId="2" borderId="3" xfId="0" applyNumberFormat="1" applyFont="1" applyFill="1" applyBorder="1" applyAlignment="1" applyProtection="1">
      <alignment horizontal="right"/>
      <protection locked="0"/>
    </xf>
    <xf numFmtId="3" fontId="21" fillId="2" borderId="4" xfId="0" applyNumberFormat="1" applyFont="1" applyFill="1" applyBorder="1" applyAlignment="1" applyProtection="1">
      <alignment horizontal="right"/>
      <protection locked="0"/>
    </xf>
    <xf numFmtId="0" fontId="1" fillId="0" borderId="75" xfId="7" applyFont="1" applyFill="1" applyBorder="1" applyProtection="1"/>
    <xf numFmtId="0" fontId="1" fillId="0" borderId="76" xfId="7" applyFont="1" applyFill="1" applyBorder="1" applyProtection="1"/>
    <xf numFmtId="0" fontId="1" fillId="0" borderId="50" xfId="7" quotePrefix="1" applyNumberFormat="1" applyFont="1" applyBorder="1" applyAlignment="1" applyProtection="1">
      <alignment horizontal="left"/>
    </xf>
    <xf numFmtId="0" fontId="1" fillId="0" borderId="50" xfId="7" quotePrefix="1" applyNumberFormat="1" applyFont="1" applyBorder="1" applyAlignment="1" applyProtection="1">
      <alignment horizontal="left"/>
      <protection locked="0" hidden="1"/>
    </xf>
    <xf numFmtId="0" fontId="1" fillId="0" borderId="50" xfId="7" quotePrefix="1" applyNumberFormat="1" applyFont="1" applyFill="1" applyBorder="1" applyAlignment="1" applyProtection="1">
      <alignment horizontal="left"/>
    </xf>
    <xf numFmtId="10" fontId="1" fillId="0" borderId="7" xfId="8" applyNumberFormat="1" applyFont="1" applyFill="1" applyBorder="1" applyProtection="1"/>
    <xf numFmtId="0" fontId="53" fillId="0" borderId="77" xfId="0" applyFont="1" applyFill="1" applyBorder="1" applyAlignment="1">
      <alignment vertical="center"/>
    </xf>
    <xf numFmtId="4" fontId="0" fillId="0" borderId="4" xfId="0" applyNumberFormat="1" applyFill="1" applyBorder="1" applyProtection="1"/>
    <xf numFmtId="3" fontId="43" fillId="0" borderId="0" xfId="0" applyNumberFormat="1" applyFont="1" applyBorder="1" applyProtection="1"/>
    <xf numFmtId="0" fontId="37" fillId="0" borderId="0" xfId="0" applyFont="1" applyBorder="1" applyAlignment="1" applyProtection="1">
      <alignment horizontal="center"/>
      <protection hidden="1"/>
    </xf>
    <xf numFmtId="41" fontId="18" fillId="0" borderId="32" xfId="0" applyNumberFormat="1" applyFont="1" applyBorder="1" applyAlignment="1" applyProtection="1">
      <alignment horizontal="center"/>
      <protection hidden="1"/>
    </xf>
    <xf numFmtId="41" fontId="18" fillId="0" borderId="71" xfId="0" applyNumberFormat="1" applyFont="1" applyBorder="1" applyAlignment="1" applyProtection="1">
      <alignment horizontal="center"/>
      <protection hidden="1"/>
    </xf>
    <xf numFmtId="41" fontId="18" fillId="0" borderId="80" xfId="0" applyNumberFormat="1" applyFont="1" applyBorder="1" applyAlignment="1" applyProtection="1">
      <alignment horizontal="center"/>
      <protection hidden="1"/>
    </xf>
    <xf numFmtId="3" fontId="37" fillId="0" borderId="0" xfId="0" applyNumberFormat="1" applyFont="1" applyBorder="1" applyAlignment="1" applyProtection="1">
      <alignment horizontal="right"/>
      <protection hidden="1"/>
    </xf>
    <xf numFmtId="3" fontId="43" fillId="0" borderId="81" xfId="0" applyNumberFormat="1" applyFont="1" applyBorder="1" applyProtection="1"/>
    <xf numFmtId="3" fontId="62" fillId="2" borderId="79" xfId="0" applyNumberFormat="1" applyFont="1" applyFill="1" applyBorder="1" applyAlignment="1" applyProtection="1">
      <alignment horizontal="right"/>
      <protection locked="0"/>
    </xf>
    <xf numFmtId="3" fontId="10" fillId="2" borderId="37" xfId="0" applyNumberFormat="1" applyFont="1" applyFill="1" applyBorder="1" applyAlignment="1" applyProtection="1">
      <alignment horizontal="right"/>
      <protection locked="0"/>
    </xf>
    <xf numFmtId="3" fontId="10" fillId="2" borderId="35" xfId="0" applyNumberFormat="1" applyFont="1" applyFill="1" applyBorder="1" applyAlignment="1" applyProtection="1">
      <alignment horizontal="right"/>
      <protection locked="0"/>
    </xf>
    <xf numFmtId="3" fontId="62" fillId="2" borderId="35" xfId="0" applyNumberFormat="1" applyFont="1" applyFill="1" applyBorder="1" applyAlignment="1" applyProtection="1">
      <alignment horizontal="right"/>
      <protection locked="0"/>
    </xf>
    <xf numFmtId="3" fontId="62" fillId="2" borderId="36" xfId="0" applyNumberFormat="1" applyFont="1" applyFill="1" applyBorder="1" applyAlignment="1" applyProtection="1">
      <alignment horizontal="right"/>
      <protection locked="0"/>
    </xf>
    <xf numFmtId="3" fontId="21" fillId="0" borderId="37" xfId="0" applyNumberFormat="1" applyFont="1" applyBorder="1" applyAlignment="1" applyProtection="1">
      <alignment horizontal="center"/>
      <protection hidden="1"/>
    </xf>
    <xf numFmtId="3" fontId="21" fillId="0" borderId="18" xfId="0" applyNumberFormat="1" applyFont="1" applyBorder="1" applyAlignment="1" applyProtection="1">
      <alignment horizontal="center"/>
      <protection hidden="1"/>
    </xf>
    <xf numFmtId="3" fontId="46" fillId="0" borderId="18" xfId="0" applyNumberFormat="1" applyFont="1" applyBorder="1" applyAlignment="1" applyProtection="1">
      <alignment horizontal="center"/>
      <protection hidden="1"/>
    </xf>
    <xf numFmtId="3" fontId="46" fillId="0" borderId="82" xfId="0" applyNumberFormat="1" applyFont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alignment horizontal="left" vertical="top" wrapText="1"/>
      <protection hidden="1"/>
    </xf>
    <xf numFmtId="0" fontId="62" fillId="0" borderId="4" xfId="0" applyFont="1" applyBorder="1" applyAlignment="1" applyProtection="1">
      <alignment horizontal="left" vertical="top" wrapText="1"/>
      <protection hidden="1"/>
    </xf>
    <xf numFmtId="0" fontId="62" fillId="0" borderId="5" xfId="0" applyFont="1" applyBorder="1" applyAlignment="1" applyProtection="1">
      <alignment horizontal="left" vertical="top" wrapText="1"/>
      <protection hidden="1"/>
    </xf>
    <xf numFmtId="3" fontId="43" fillId="0" borderId="85" xfId="0" applyNumberFormat="1" applyFont="1" applyBorder="1" applyProtection="1"/>
    <xf numFmtId="3" fontId="43" fillId="0" borderId="83" xfId="0" applyNumberFormat="1" applyFont="1" applyBorder="1" applyProtection="1"/>
    <xf numFmtId="0" fontId="43" fillId="0" borderId="55" xfId="0" applyFont="1" applyBorder="1" applyAlignment="1" applyProtection="1">
      <alignment horizontal="center"/>
    </xf>
    <xf numFmtId="3" fontId="43" fillId="0" borderId="55" xfId="0" applyNumberFormat="1" applyFont="1" applyBorder="1" applyAlignment="1" applyProtection="1">
      <alignment horizontal="center"/>
    </xf>
    <xf numFmtId="0" fontId="2" fillId="0" borderId="25" xfId="7" applyFont="1" applyFill="1" applyBorder="1" applyAlignment="1" applyProtection="1">
      <alignment horizontal="center" vertical="center"/>
    </xf>
    <xf numFmtId="0" fontId="53" fillId="0" borderId="25" xfId="7" applyFont="1" applyFill="1" applyBorder="1" applyAlignment="1" applyProtection="1">
      <alignment horizontal="center" vertical="center"/>
    </xf>
    <xf numFmtId="0" fontId="53" fillId="0" borderId="86" xfId="7" applyFont="1" applyBorder="1" applyAlignment="1" applyProtection="1">
      <alignment horizontal="center" vertical="center"/>
    </xf>
    <xf numFmtId="0" fontId="21" fillId="0" borderId="4" xfId="0" applyNumberFormat="1" applyFont="1" applyBorder="1" applyAlignment="1" applyProtection="1">
      <alignment horizontal="center"/>
      <protection hidden="1"/>
    </xf>
    <xf numFmtId="0" fontId="46" fillId="0" borderId="4" xfId="0" applyNumberFormat="1" applyFont="1" applyBorder="1" applyAlignment="1" applyProtection="1">
      <alignment horizontal="center"/>
      <protection hidden="1"/>
    </xf>
    <xf numFmtId="0" fontId="46" fillId="0" borderId="5" xfId="0" applyNumberFormat="1" applyFont="1" applyBorder="1" applyAlignment="1" applyProtection="1">
      <alignment horizontal="center"/>
      <protection hidden="1"/>
    </xf>
    <xf numFmtId="0" fontId="74" fillId="0" borderId="33" xfId="0" applyFont="1" applyFill="1" applyBorder="1" applyAlignment="1" applyProtection="1">
      <alignment horizontal="center"/>
      <protection hidden="1"/>
    </xf>
    <xf numFmtId="0" fontId="75" fillId="0" borderId="4" xfId="0" applyFont="1" applyBorder="1" applyAlignment="1" applyProtection="1">
      <alignment horizontal="left" vertical="top" wrapText="1"/>
      <protection hidden="1"/>
    </xf>
    <xf numFmtId="0" fontId="74" fillId="0" borderId="4" xfId="0" applyNumberFormat="1" applyFont="1" applyBorder="1" applyAlignment="1" applyProtection="1">
      <alignment horizontal="center"/>
      <protection hidden="1"/>
    </xf>
    <xf numFmtId="3" fontId="74" fillId="0" borderId="18" xfId="0" applyNumberFormat="1" applyFont="1" applyBorder="1" applyAlignment="1" applyProtection="1">
      <alignment horizontal="center"/>
      <protection hidden="1"/>
    </xf>
    <xf numFmtId="41" fontId="76" fillId="0" borderId="71" xfId="0" applyNumberFormat="1" applyFont="1" applyBorder="1" applyAlignment="1" applyProtection="1">
      <alignment horizontal="center"/>
      <protection hidden="1"/>
    </xf>
    <xf numFmtId="3" fontId="77" fillId="2" borderId="4" xfId="0" applyNumberFormat="1" applyFont="1" applyFill="1" applyBorder="1" applyAlignment="1" applyProtection="1">
      <alignment horizontal="right"/>
      <protection locked="0"/>
    </xf>
    <xf numFmtId="3" fontId="75" fillId="2" borderId="35" xfId="0" applyNumberFormat="1" applyFont="1" applyFill="1" applyBorder="1" applyAlignment="1" applyProtection="1">
      <alignment horizontal="right"/>
      <protection locked="0"/>
    </xf>
    <xf numFmtId="0" fontId="78" fillId="0" borderId="0" xfId="0" applyFont="1"/>
    <xf numFmtId="0" fontId="2" fillId="0" borderId="38" xfId="7" applyFont="1" applyBorder="1" applyProtection="1"/>
    <xf numFmtId="0" fontId="1" fillId="0" borderId="64" xfId="7" applyFont="1" applyBorder="1" applyProtection="1"/>
    <xf numFmtId="49" fontId="1" fillId="0" borderId="20" xfId="7" applyNumberFormat="1" applyFont="1" applyFill="1" applyBorder="1" applyAlignment="1" applyProtection="1">
      <alignment horizontal="left"/>
    </xf>
    <xf numFmtId="0" fontId="1" fillId="0" borderId="41" xfId="7" applyFont="1" applyBorder="1" applyProtection="1">
      <protection locked="0" hidden="1"/>
    </xf>
    <xf numFmtId="41" fontId="2" fillId="0" borderId="41" xfId="3" applyFont="1" applyBorder="1" applyAlignment="1" applyProtection="1">
      <alignment vertical="center"/>
      <protection hidden="1"/>
    </xf>
    <xf numFmtId="0" fontId="1" fillId="1" borderId="90" xfId="7" applyFont="1" applyFill="1" applyBorder="1" applyProtection="1">
      <protection locked="0" hidden="1"/>
    </xf>
    <xf numFmtId="168" fontId="1" fillId="3" borderId="41" xfId="7" applyNumberFormat="1" applyFont="1" applyFill="1" applyBorder="1" applyProtection="1"/>
    <xf numFmtId="41" fontId="1" fillId="0" borderId="41" xfId="3" applyFont="1" applyBorder="1" applyProtection="1">
      <protection hidden="1"/>
    </xf>
    <xf numFmtId="0" fontId="1" fillId="1" borderId="90" xfId="7" applyFont="1" applyFill="1" applyBorder="1" applyProtection="1"/>
    <xf numFmtId="41" fontId="1" fillId="0" borderId="41" xfId="3" applyFont="1" applyBorder="1" applyProtection="1"/>
    <xf numFmtId="0" fontId="1" fillId="0" borderId="41" xfId="7" applyFont="1" applyBorder="1" applyProtection="1"/>
    <xf numFmtId="3" fontId="1" fillId="3" borderId="41" xfId="7" applyNumberFormat="1" applyFont="1" applyFill="1" applyBorder="1" applyProtection="1"/>
    <xf numFmtId="0" fontId="1" fillId="3" borderId="41" xfId="7" applyFont="1" applyFill="1" applyBorder="1" applyProtection="1">
      <protection locked="0" hidden="1"/>
    </xf>
    <xf numFmtId="41" fontId="1" fillId="0" borderId="84" xfId="3" applyFont="1" applyBorder="1" applyProtection="1">
      <protection hidden="1"/>
    </xf>
    <xf numFmtId="41" fontId="1" fillId="0" borderId="84" xfId="3" applyFont="1" applyBorder="1" applyProtection="1"/>
    <xf numFmtId="41" fontId="1" fillId="0" borderId="41" xfId="7" applyNumberFormat="1" applyFont="1" applyBorder="1" applyProtection="1">
      <protection hidden="1"/>
    </xf>
    <xf numFmtId="41" fontId="2" fillId="0" borderId="42" xfId="7" applyNumberFormat="1" applyFont="1" applyBorder="1" applyProtection="1">
      <protection hidden="1"/>
    </xf>
    <xf numFmtId="0" fontId="1" fillId="0" borderId="19" xfId="7" applyFont="1" applyFill="1" applyBorder="1" applyAlignment="1" applyProtection="1">
      <alignment horizontal="left"/>
    </xf>
    <xf numFmtId="0" fontId="1" fillId="0" borderId="64" xfId="7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 hidden="1"/>
    </xf>
    <xf numFmtId="165" fontId="29" fillId="0" borderId="0" xfId="7" applyNumberFormat="1" applyFont="1" applyBorder="1" applyAlignment="1" applyProtection="1">
      <alignment horizontal="center"/>
    </xf>
    <xf numFmtId="165" fontId="29" fillId="0" borderId="4" xfId="7" applyNumberFormat="1" applyFont="1" applyFill="1" applyBorder="1" applyAlignment="1" applyProtection="1">
      <alignment horizontal="center"/>
    </xf>
    <xf numFmtId="165" fontId="27" fillId="0" borderId="0" xfId="7" applyNumberFormat="1" applyFont="1" applyBorder="1" applyAlignment="1" applyProtection="1">
      <alignment horizontal="center"/>
      <protection locked="0" hidden="1"/>
    </xf>
    <xf numFmtId="165" fontId="29" fillId="0" borderId="0" xfId="7" applyNumberFormat="1" applyFont="1" applyBorder="1" applyAlignment="1" applyProtection="1">
      <alignment horizontal="center"/>
      <protection locked="0" hidden="1"/>
    </xf>
    <xf numFmtId="165" fontId="1" fillId="0" borderId="22" xfId="7" applyNumberFormat="1" applyFont="1" applyBorder="1" applyAlignment="1" applyProtection="1">
      <alignment horizontal="center"/>
    </xf>
    <xf numFmtId="0" fontId="3" fillId="0" borderId="4" xfId="7" applyFont="1" applyFill="1" applyBorder="1" applyAlignment="1" applyProtection="1">
      <alignment horizontal="center"/>
    </xf>
    <xf numFmtId="165" fontId="1" fillId="0" borderId="22" xfId="7" applyNumberFormat="1" applyFont="1" applyFill="1" applyBorder="1" applyAlignment="1" applyProtection="1">
      <alignment horizontal="center"/>
    </xf>
    <xf numFmtId="165" fontId="1" fillId="0" borderId="22" xfId="7" applyNumberFormat="1" applyFont="1" applyBorder="1" applyAlignment="1" applyProtection="1">
      <alignment horizontal="center"/>
      <protection locked="0" hidden="1"/>
    </xf>
    <xf numFmtId="0" fontId="3" fillId="0" borderId="4" xfId="7" applyFont="1" applyFill="1" applyBorder="1" applyAlignment="1" applyProtection="1">
      <alignment horizontal="center"/>
      <protection locked="0" hidden="1"/>
    </xf>
    <xf numFmtId="168" fontId="1" fillId="11" borderId="41" xfId="7" applyNumberFormat="1" applyFont="1" applyFill="1" applyBorder="1" applyProtection="1">
      <protection hidden="1"/>
    </xf>
    <xf numFmtId="168" fontId="1" fillId="11" borderId="41" xfId="7" applyNumberFormat="1" applyFont="1" applyFill="1" applyBorder="1" applyProtection="1"/>
    <xf numFmtId="0" fontId="53" fillId="0" borderId="38" xfId="7" applyFont="1" applyBorder="1" applyAlignment="1" applyProtection="1">
      <alignment horizontal="center" vertical="center"/>
    </xf>
    <xf numFmtId="0" fontId="1" fillId="0" borderId="17" xfId="7" applyFont="1" applyFill="1" applyBorder="1" applyAlignment="1" applyProtection="1">
      <alignment horizontal="center" vertical="center"/>
    </xf>
    <xf numFmtId="168" fontId="1" fillId="0" borderId="35" xfId="7" applyNumberFormat="1" applyFont="1" applyFill="1" applyBorder="1" applyProtection="1"/>
    <xf numFmtId="41" fontId="2" fillId="0" borderId="23" xfId="3" applyFont="1" applyFill="1" applyBorder="1" applyAlignment="1" applyProtection="1">
      <alignment vertical="center"/>
    </xf>
    <xf numFmtId="41" fontId="2" fillId="0" borderId="35" xfId="3" applyFont="1" applyFill="1" applyBorder="1" applyProtection="1"/>
    <xf numFmtId="41" fontId="2" fillId="0" borderId="23" xfId="3" applyFont="1" applyFill="1" applyBorder="1" applyProtection="1"/>
    <xf numFmtId="3" fontId="1" fillId="0" borderId="35" xfId="7" applyNumberFormat="1" applyFont="1" applyFill="1" applyBorder="1" applyProtection="1"/>
    <xf numFmtId="0" fontId="1" fillId="0" borderId="35" xfId="7" applyFont="1" applyFill="1" applyBorder="1" applyProtection="1"/>
    <xf numFmtId="41" fontId="1" fillId="0" borderId="17" xfId="3" applyFont="1" applyFill="1" applyBorder="1" applyProtection="1"/>
    <xf numFmtId="3" fontId="33" fillId="0" borderId="35" xfId="7" applyNumberFormat="1" applyFont="1" applyFill="1" applyBorder="1" applyProtection="1">
      <protection hidden="1"/>
    </xf>
    <xf numFmtId="41" fontId="1" fillId="0" borderId="35" xfId="7" applyNumberFormat="1" applyFont="1" applyFill="1" applyBorder="1" applyProtection="1"/>
    <xf numFmtId="41" fontId="2" fillId="0" borderId="36" xfId="7" applyNumberFormat="1" applyFont="1" applyFill="1" applyBorder="1" applyProtection="1"/>
    <xf numFmtId="3" fontId="33" fillId="0" borderId="41" xfId="7" applyNumberFormat="1" applyFont="1" applyFill="1" applyBorder="1" applyProtection="1">
      <protection hidden="1"/>
    </xf>
    <xf numFmtId="0" fontId="18" fillId="4" borderId="78" xfId="0" applyFont="1" applyFill="1" applyBorder="1" applyAlignment="1" applyProtection="1">
      <alignment horizontal="center" vertical="center" wrapText="1"/>
    </xf>
    <xf numFmtId="0" fontId="79" fillId="0" borderId="49" xfId="7" applyFont="1" applyBorder="1" applyAlignment="1" applyProtection="1">
      <alignment horizontal="center" vertical="center"/>
    </xf>
    <xf numFmtId="0" fontId="79" fillId="0" borderId="84" xfId="7" applyFont="1" applyBorder="1" applyAlignment="1" applyProtection="1">
      <alignment horizontal="center" vertical="center"/>
      <protection locked="0" hidden="1"/>
    </xf>
    <xf numFmtId="0" fontId="79" fillId="0" borderId="49" xfId="7" applyFont="1" applyBorder="1" applyAlignment="1" applyProtection="1">
      <alignment horizontal="center" vertical="center"/>
      <protection locked="0" hidden="1"/>
    </xf>
    <xf numFmtId="0" fontId="56" fillId="0" borderId="86" xfId="7" applyFont="1" applyBorder="1" applyAlignment="1" applyProtection="1">
      <alignment horizontal="center" vertical="center"/>
    </xf>
    <xf numFmtId="0" fontId="56" fillId="0" borderId="90" xfId="7" applyFont="1" applyBorder="1" applyAlignment="1" applyProtection="1">
      <alignment horizontal="center" vertical="center"/>
    </xf>
    <xf numFmtId="0" fontId="20" fillId="4" borderId="39" xfId="0" applyFont="1" applyFill="1" applyBorder="1" applyAlignment="1" applyProtection="1">
      <alignment horizontal="center" vertical="center" wrapText="1"/>
    </xf>
    <xf numFmtId="0" fontId="20" fillId="4" borderId="58" xfId="0" applyFont="1" applyFill="1" applyBorder="1" applyAlignment="1" applyProtection="1">
      <alignment horizontal="center" vertical="center" wrapText="1"/>
    </xf>
    <xf numFmtId="0" fontId="18" fillId="4" borderId="39" xfId="0" applyFont="1" applyFill="1" applyBorder="1" applyAlignment="1" applyProtection="1">
      <alignment horizontal="center" vertical="center" wrapText="1"/>
    </xf>
    <xf numFmtId="0" fontId="20" fillId="4" borderId="57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73" fillId="4" borderId="78" xfId="0" applyFont="1" applyFill="1" applyBorder="1" applyAlignment="1" applyProtection="1">
      <alignment horizontal="center" vertical="center" wrapText="1"/>
    </xf>
    <xf numFmtId="0" fontId="80" fillId="4" borderId="57" xfId="0" applyFont="1" applyFill="1" applyBorder="1" applyAlignment="1" applyProtection="1">
      <alignment horizontal="center" vertical="center" wrapText="1"/>
    </xf>
    <xf numFmtId="0" fontId="35" fillId="4" borderId="58" xfId="0" applyFont="1" applyFill="1" applyBorder="1" applyAlignment="1" applyProtection="1">
      <alignment horizontal="center" vertical="center" wrapText="1"/>
    </xf>
    <xf numFmtId="0" fontId="20" fillId="4" borderId="55" xfId="0" applyFont="1" applyFill="1" applyBorder="1" applyAlignment="1" applyProtection="1">
      <alignment horizontal="center" vertical="center" wrapText="1"/>
    </xf>
    <xf numFmtId="0" fontId="20" fillId="4" borderId="83" xfId="0" applyFont="1" applyFill="1" applyBorder="1" applyAlignment="1" applyProtection="1">
      <alignment horizontal="center" vertical="center" wrapText="1"/>
    </xf>
    <xf numFmtId="0" fontId="20" fillId="0" borderId="54" xfId="0" applyFont="1" applyBorder="1" applyAlignment="1" applyProtection="1">
      <alignment vertical="center"/>
    </xf>
    <xf numFmtId="0" fontId="38" fillId="0" borderId="20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vertical="center"/>
    </xf>
    <xf numFmtId="3" fontId="21" fillId="0" borderId="61" xfId="0" applyNumberFormat="1" applyFont="1" applyFill="1" applyBorder="1" applyAlignment="1" applyProtection="1">
      <alignment horizontal="right"/>
      <protection locked="0"/>
    </xf>
    <xf numFmtId="3" fontId="21" fillId="0" borderId="24" xfId="0" applyNumberFormat="1" applyFont="1" applyFill="1" applyBorder="1" applyAlignment="1" applyProtection="1">
      <alignment horizontal="right"/>
      <protection locked="0"/>
    </xf>
    <xf numFmtId="3" fontId="46" fillId="0" borderId="24" xfId="0" applyNumberFormat="1" applyFont="1" applyFill="1" applyBorder="1" applyAlignment="1" applyProtection="1">
      <alignment horizontal="right"/>
      <protection locked="0"/>
    </xf>
    <xf numFmtId="3" fontId="74" fillId="0" borderId="24" xfId="0" applyNumberFormat="1" applyFont="1" applyFill="1" applyBorder="1" applyAlignment="1" applyProtection="1">
      <alignment horizontal="right"/>
      <protection locked="0"/>
    </xf>
    <xf numFmtId="3" fontId="46" fillId="0" borderId="79" xfId="0" applyNumberFormat="1" applyFont="1" applyFill="1" applyBorder="1" applyAlignment="1" applyProtection="1">
      <alignment horizontal="right"/>
      <protection locked="0"/>
    </xf>
    <xf numFmtId="0" fontId="81" fillId="0" borderId="55" xfId="0" applyFont="1" applyFill="1" applyBorder="1" applyAlignment="1" applyProtection="1">
      <alignment horizontal="center" vertical="center" wrapText="1"/>
    </xf>
    <xf numFmtId="41" fontId="81" fillId="0" borderId="1" xfId="0" applyNumberFormat="1" applyFont="1" applyBorder="1" applyAlignment="1" applyProtection="1">
      <alignment horizontal="center"/>
      <protection hidden="1"/>
    </xf>
    <xf numFmtId="41" fontId="81" fillId="0" borderId="84" xfId="0" applyNumberFormat="1" applyFont="1" applyBorder="1" applyAlignment="1" applyProtection="1">
      <alignment horizontal="center"/>
      <protection hidden="1"/>
    </xf>
    <xf numFmtId="41" fontId="81" fillId="0" borderId="2" xfId="0" applyNumberFormat="1" applyFont="1" applyBorder="1" applyAlignment="1" applyProtection="1">
      <alignment horizontal="center"/>
      <protection hidden="1"/>
    </xf>
    <xf numFmtId="3" fontId="81" fillId="0" borderId="0" xfId="0" applyNumberFormat="1" applyFont="1" applyBorder="1" applyAlignment="1" applyProtection="1">
      <alignment horizontal="right"/>
      <protection hidden="1"/>
    </xf>
    <xf numFmtId="3" fontId="82" fillId="0" borderId="55" xfId="0" applyNumberFormat="1" applyFont="1" applyBorder="1" applyProtection="1"/>
    <xf numFmtId="0" fontId="10" fillId="0" borderId="0" xfId="0" applyFont="1" applyProtection="1"/>
    <xf numFmtId="0" fontId="21" fillId="0" borderId="60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39" fillId="0" borderId="50" xfId="0" applyFont="1" applyFill="1" applyBorder="1" applyAlignment="1" applyProtection="1">
      <alignment horizontal="center"/>
      <protection hidden="1"/>
    </xf>
    <xf numFmtId="0" fontId="46" fillId="0" borderId="50" xfId="0" applyFont="1" applyFill="1" applyBorder="1" applyAlignment="1" applyProtection="1">
      <alignment horizontal="center"/>
      <protection hidden="1"/>
    </xf>
    <xf numFmtId="0" fontId="34" fillId="0" borderId="65" xfId="0" applyFont="1" applyFill="1" applyBorder="1" applyAlignment="1" applyProtection="1">
      <alignment horizontal="center"/>
      <protection hidden="1"/>
    </xf>
    <xf numFmtId="49" fontId="21" fillId="0" borderId="61" xfId="0" applyNumberFormat="1" applyFont="1" applyBorder="1" applyAlignment="1" applyProtection="1">
      <alignment horizontal="center"/>
      <protection hidden="1"/>
    </xf>
    <xf numFmtId="49" fontId="21" fillId="0" borderId="24" xfId="0" applyNumberFormat="1" applyFont="1" applyBorder="1" applyAlignment="1" applyProtection="1">
      <alignment horizontal="center"/>
      <protection hidden="1"/>
    </xf>
    <xf numFmtId="0" fontId="39" fillId="0" borderId="24" xfId="0" applyFont="1" applyBorder="1" applyAlignment="1" applyProtection="1">
      <alignment horizontal="center"/>
      <protection hidden="1"/>
    </xf>
    <xf numFmtId="0" fontId="46" fillId="0" borderId="24" xfId="0" applyFont="1" applyBorder="1" applyAlignment="1" applyProtection="1">
      <alignment horizontal="center"/>
      <protection hidden="1"/>
    </xf>
    <xf numFmtId="0" fontId="34" fillId="0" borderId="79" xfId="0" applyFont="1" applyBorder="1" applyAlignment="1" applyProtection="1">
      <alignment horizontal="center"/>
      <protection hidden="1"/>
    </xf>
    <xf numFmtId="0" fontId="10" fillId="0" borderId="1" xfId="0" applyNumberFormat="1" applyFont="1" applyBorder="1" applyAlignment="1" applyProtection="1">
      <alignment horizontal="left" vertical="top" wrapText="1"/>
    </xf>
    <xf numFmtId="0" fontId="21" fillId="0" borderId="41" xfId="0" applyNumberFormat="1" applyFont="1" applyBorder="1" applyAlignment="1" applyProtection="1">
      <alignment horizontal="left" vertical="top" wrapText="1"/>
    </xf>
    <xf numFmtId="0" fontId="10" fillId="0" borderId="42" xfId="0" applyNumberFormat="1" applyFont="1" applyBorder="1" applyAlignment="1" applyProtection="1">
      <alignment horizontal="left" vertical="top" wrapText="1"/>
    </xf>
    <xf numFmtId="0" fontId="18" fillId="4" borderId="58" xfId="0" applyFont="1" applyFill="1" applyBorder="1" applyAlignment="1" applyProtection="1">
      <alignment horizontal="center" vertical="center" wrapText="1"/>
    </xf>
    <xf numFmtId="168" fontId="1" fillId="10" borderId="10" xfId="7" applyNumberFormat="1" applyFont="1" applyFill="1" applyBorder="1" applyProtection="1">
      <protection locked="0"/>
    </xf>
    <xf numFmtId="10" fontId="1" fillId="10" borderId="7" xfId="8" applyNumberFormat="1" applyFont="1" applyFill="1" applyBorder="1" applyProtection="1">
      <protection locked="0"/>
    </xf>
    <xf numFmtId="0" fontId="53" fillId="7" borderId="85" xfId="0" applyFont="1" applyFill="1" applyBorder="1" applyAlignment="1">
      <alignment horizontal="left" vertical="justify" wrapText="1"/>
    </xf>
    <xf numFmtId="0" fontId="53" fillId="7" borderId="81" xfId="0" applyFont="1" applyFill="1" applyBorder="1" applyAlignment="1">
      <alignment horizontal="left" vertical="justify" wrapText="1"/>
    </xf>
    <xf numFmtId="0" fontId="53" fillId="7" borderId="83" xfId="0" applyFont="1" applyFill="1" applyBorder="1" applyAlignment="1">
      <alignment horizontal="left" vertical="justify" wrapText="1"/>
    </xf>
    <xf numFmtId="0" fontId="6" fillId="0" borderId="81" xfId="0" applyFont="1" applyBorder="1" applyAlignment="1">
      <alignment horizontal="left" wrapText="1"/>
    </xf>
    <xf numFmtId="0" fontId="6" fillId="0" borderId="83" xfId="0" applyFont="1" applyBorder="1" applyAlignment="1">
      <alignment horizontal="left" wrapText="1"/>
    </xf>
    <xf numFmtId="0" fontId="6" fillId="0" borderId="85" xfId="0" applyFont="1" applyBorder="1" applyAlignment="1">
      <alignment horizontal="left" vertical="top" wrapText="1"/>
    </xf>
    <xf numFmtId="0" fontId="6" fillId="0" borderId="81" xfId="0" applyFont="1" applyBorder="1" applyAlignment="1">
      <alignment horizontal="left" vertical="top" wrapText="1"/>
    </xf>
    <xf numFmtId="0" fontId="6" fillId="0" borderId="83" xfId="0" applyFont="1" applyBorder="1" applyAlignment="1">
      <alignment horizontal="left" vertical="top" wrapText="1"/>
    </xf>
    <xf numFmtId="0" fontId="6" fillId="0" borderId="69" xfId="0" applyFont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0" fillId="0" borderId="85" xfId="0" applyBorder="1" applyAlignment="1">
      <alignment horizontal="left"/>
    </xf>
    <xf numFmtId="0" fontId="0" fillId="0" borderId="81" xfId="0" applyBorder="1" applyAlignment="1">
      <alignment horizontal="left"/>
    </xf>
    <xf numFmtId="0" fontId="72" fillId="0" borderId="85" xfId="0" applyFont="1" applyFill="1" applyBorder="1" applyAlignment="1">
      <alignment horizontal="center" vertical="center" wrapText="1"/>
    </xf>
    <xf numFmtId="0" fontId="72" fillId="0" borderId="81" xfId="0" applyFont="1" applyFill="1" applyBorder="1" applyAlignment="1">
      <alignment horizontal="center" vertical="center" wrapText="1"/>
    </xf>
    <xf numFmtId="0" fontId="72" fillId="0" borderId="83" xfId="0" applyFont="1" applyFill="1" applyBorder="1" applyAlignment="1">
      <alignment horizontal="center" vertical="center" wrapText="1"/>
    </xf>
    <xf numFmtId="0" fontId="53" fillId="6" borderId="85" xfId="0" applyFont="1" applyFill="1" applyBorder="1" applyAlignment="1">
      <alignment horizontal="center"/>
    </xf>
    <xf numFmtId="0" fontId="53" fillId="6" borderId="81" xfId="0" applyFont="1" applyFill="1" applyBorder="1" applyAlignment="1">
      <alignment horizontal="center"/>
    </xf>
    <xf numFmtId="0" fontId="53" fillId="6" borderId="83" xfId="0" applyFont="1" applyFill="1" applyBorder="1" applyAlignment="1">
      <alignment horizontal="center"/>
    </xf>
    <xf numFmtId="0" fontId="69" fillId="0" borderId="4" xfId="0" applyFont="1" applyBorder="1" applyAlignment="1">
      <alignment horizontal="left"/>
    </xf>
    <xf numFmtId="0" fontId="69" fillId="0" borderId="35" xfId="0" applyFont="1" applyBorder="1" applyAlignment="1">
      <alignment horizontal="left"/>
    </xf>
    <xf numFmtId="0" fontId="69" fillId="0" borderId="23" xfId="0" applyFont="1" applyBorder="1" applyAlignment="1">
      <alignment horizontal="left"/>
    </xf>
    <xf numFmtId="0" fontId="69" fillId="0" borderId="24" xfId="0" applyFont="1" applyBorder="1" applyAlignment="1">
      <alignment horizontal="left"/>
    </xf>
    <xf numFmtId="49" fontId="1" fillId="2" borderId="38" xfId="7" applyNumberFormat="1" applyFont="1" applyFill="1" applyBorder="1" applyAlignment="1" applyProtection="1">
      <alignment horizontal="left" vertical="top" wrapText="1"/>
      <protection locked="0"/>
    </xf>
    <xf numFmtId="49" fontId="1" fillId="2" borderId="19" xfId="7" applyNumberFormat="1" applyFont="1" applyFill="1" applyBorder="1" applyAlignment="1" applyProtection="1">
      <alignment horizontal="left" vertical="top" wrapText="1"/>
      <protection locked="0"/>
    </xf>
    <xf numFmtId="49" fontId="1" fillId="2" borderId="20" xfId="7" applyNumberFormat="1" applyFont="1" applyFill="1" applyBorder="1" applyAlignment="1" applyProtection="1">
      <alignment horizontal="left" vertical="top" wrapText="1"/>
      <protection locked="0"/>
    </xf>
    <xf numFmtId="0" fontId="1" fillId="2" borderId="89" xfId="7" applyFont="1" applyFill="1" applyBorder="1" applyAlignment="1" applyProtection="1">
      <alignment horizontal="left" vertical="top" wrapText="1"/>
      <protection locked="0"/>
    </xf>
    <xf numFmtId="0" fontId="1" fillId="2" borderId="0" xfId="7" applyFont="1" applyFill="1" applyBorder="1" applyAlignment="1" applyProtection="1">
      <alignment horizontal="left" vertical="top" wrapText="1"/>
      <protection locked="0"/>
    </xf>
    <xf numFmtId="0" fontId="1" fillId="2" borderId="21" xfId="7" applyFont="1" applyFill="1" applyBorder="1" applyAlignment="1" applyProtection="1">
      <alignment horizontal="left" vertical="top" wrapText="1"/>
      <protection locked="0"/>
    </xf>
    <xf numFmtId="0" fontId="1" fillId="2" borderId="18" xfId="7" applyFont="1" applyFill="1" applyBorder="1" applyAlignment="1" applyProtection="1">
      <alignment horizontal="left" vertical="top" wrapText="1"/>
      <protection locked="0"/>
    </xf>
    <xf numFmtId="0" fontId="1" fillId="2" borderId="17" xfId="7" applyFont="1" applyFill="1" applyBorder="1" applyAlignment="1" applyProtection="1">
      <alignment horizontal="left" vertical="top" wrapText="1"/>
      <protection locked="0"/>
    </xf>
    <xf numFmtId="0" fontId="1" fillId="2" borderId="22" xfId="7" applyFont="1" applyFill="1" applyBorder="1" applyAlignment="1" applyProtection="1">
      <alignment horizontal="left" vertical="top" wrapText="1"/>
      <protection locked="0"/>
    </xf>
    <xf numFmtId="0" fontId="7" fillId="2" borderId="38" xfId="7" applyFont="1" applyFill="1" applyBorder="1" applyAlignment="1" applyProtection="1">
      <alignment horizontal="left" vertical="top" wrapText="1"/>
      <protection locked="0"/>
    </xf>
    <xf numFmtId="0" fontId="7" fillId="2" borderId="19" xfId="7" applyFont="1" applyFill="1" applyBorder="1" applyAlignment="1" applyProtection="1">
      <alignment horizontal="left" vertical="top" wrapText="1"/>
      <protection locked="0"/>
    </xf>
    <xf numFmtId="0" fontId="7" fillId="2" borderId="20" xfId="7" applyFont="1" applyFill="1" applyBorder="1" applyAlignment="1" applyProtection="1">
      <alignment horizontal="left" vertical="top" wrapText="1"/>
      <protection locked="0"/>
    </xf>
    <xf numFmtId="0" fontId="7" fillId="2" borderId="18" xfId="7" applyFont="1" applyFill="1" applyBorder="1" applyAlignment="1" applyProtection="1">
      <alignment horizontal="left" vertical="top" wrapText="1"/>
      <protection locked="0"/>
    </xf>
    <xf numFmtId="0" fontId="7" fillId="2" borderId="17" xfId="7" applyFont="1" applyFill="1" applyBorder="1" applyAlignment="1" applyProtection="1">
      <alignment horizontal="left" vertical="top" wrapText="1"/>
      <protection locked="0"/>
    </xf>
    <xf numFmtId="0" fontId="7" fillId="2" borderId="22" xfId="7" applyFont="1" applyFill="1" applyBorder="1" applyAlignment="1" applyProtection="1">
      <alignment horizontal="left" vertical="top" wrapText="1"/>
      <protection locked="0"/>
    </xf>
    <xf numFmtId="0" fontId="1" fillId="2" borderId="87" xfId="7" applyFont="1" applyFill="1" applyBorder="1" applyAlignment="1" applyProtection="1">
      <alignment horizontal="left"/>
      <protection locked="0"/>
    </xf>
    <xf numFmtId="0" fontId="1" fillId="2" borderId="88" xfId="7" applyFont="1" applyFill="1" applyBorder="1" applyAlignment="1" applyProtection="1">
      <alignment horizontal="left"/>
      <protection locked="0"/>
    </xf>
    <xf numFmtId="0" fontId="3" fillId="8" borderId="47" xfId="5" applyFont="1" applyFill="1" applyBorder="1" applyAlignment="1" applyProtection="1">
      <alignment horizontal="left" vertical="center"/>
      <protection locked="0"/>
    </xf>
    <xf numFmtId="0" fontId="44" fillId="8" borderId="19" xfId="5" applyFont="1" applyFill="1" applyBorder="1" applyAlignment="1" applyProtection="1">
      <alignment horizontal="left" vertical="center"/>
      <protection locked="0"/>
    </xf>
    <xf numFmtId="0" fontId="44" fillId="8" borderId="47" xfId="5" applyFont="1" applyFill="1" applyBorder="1" applyAlignment="1" applyProtection="1">
      <alignment horizontal="left" vertical="center"/>
      <protection locked="0"/>
    </xf>
    <xf numFmtId="0" fontId="3" fillId="8" borderId="47" xfId="6" applyFont="1" applyFill="1" applyBorder="1" applyAlignment="1" applyProtection="1">
      <alignment horizontal="left" vertical="center"/>
      <protection locked="0"/>
    </xf>
    <xf numFmtId="0" fontId="3" fillId="8" borderId="19" xfId="6" applyFont="1" applyFill="1" applyBorder="1" applyAlignment="1" applyProtection="1">
      <alignment horizontal="left" vertical="center"/>
      <protection locked="0"/>
    </xf>
    <xf numFmtId="0" fontId="1" fillId="0" borderId="87" xfId="7" applyFont="1" applyFill="1" applyBorder="1" applyAlignment="1" applyProtection="1">
      <alignment horizontal="left"/>
    </xf>
    <xf numFmtId="0" fontId="1" fillId="0" borderId="88" xfId="7" applyFont="1" applyFill="1" applyBorder="1" applyAlignment="1" applyProtection="1">
      <alignment horizontal="left"/>
    </xf>
    <xf numFmtId="0" fontId="1" fillId="2" borderId="38" xfId="7" applyFont="1" applyFill="1" applyBorder="1" applyAlignment="1" applyProtection="1">
      <alignment horizontal="left" vertical="top" wrapText="1"/>
      <protection locked="0"/>
    </xf>
    <xf numFmtId="0" fontId="1" fillId="2" borderId="19" xfId="7" applyFont="1" applyFill="1" applyBorder="1" applyAlignment="1" applyProtection="1">
      <alignment horizontal="left" vertical="top" wrapText="1"/>
      <protection locked="0"/>
    </xf>
    <xf numFmtId="0" fontId="1" fillId="2" borderId="20" xfId="7" applyFont="1" applyFill="1" applyBorder="1" applyAlignment="1" applyProtection="1">
      <alignment horizontal="left" vertical="top" wrapText="1"/>
      <protection locked="0"/>
    </xf>
    <xf numFmtId="0" fontId="1" fillId="2" borderId="4" xfId="7" applyFont="1" applyFill="1" applyBorder="1" applyAlignment="1" applyProtection="1">
      <alignment horizontal="left"/>
      <protection locked="0"/>
    </xf>
    <xf numFmtId="0" fontId="1" fillId="2" borderId="38" xfId="7" applyFont="1" applyFill="1" applyBorder="1" applyAlignment="1" applyProtection="1">
      <alignment horizontal="left" vertical="top" wrapText="1"/>
      <protection locked="0" hidden="1"/>
    </xf>
    <xf numFmtId="0" fontId="1" fillId="2" borderId="19" xfId="7" applyFont="1" applyFill="1" applyBorder="1" applyAlignment="1" applyProtection="1">
      <alignment horizontal="left" vertical="top" wrapText="1"/>
      <protection locked="0" hidden="1"/>
    </xf>
    <xf numFmtId="0" fontId="1" fillId="2" borderId="20" xfId="7" applyFont="1" applyFill="1" applyBorder="1" applyAlignment="1" applyProtection="1">
      <alignment horizontal="left" vertical="top" wrapText="1"/>
      <protection locked="0" hidden="1"/>
    </xf>
    <xf numFmtId="0" fontId="12" fillId="9" borderId="85" xfId="0" applyFont="1" applyFill="1" applyBorder="1" applyAlignment="1">
      <alignment horizontal="center" vertical="center" wrapText="1"/>
    </xf>
    <xf numFmtId="0" fontId="0" fillId="0" borderId="81" xfId="0" applyBorder="1"/>
    <xf numFmtId="0" fontId="0" fillId="0" borderId="83" xfId="0" applyBorder="1"/>
    <xf numFmtId="0" fontId="17" fillId="2" borderId="35" xfId="0" applyFont="1" applyFill="1" applyBorder="1" applyAlignment="1" applyProtection="1">
      <alignment horizontal="left"/>
      <protection locked="0"/>
    </xf>
    <xf numFmtId="0" fontId="17" fillId="2" borderId="23" xfId="0" applyFont="1" applyFill="1" applyBorder="1" applyAlignment="1" applyProtection="1">
      <alignment horizontal="left"/>
      <protection locked="0"/>
    </xf>
    <xf numFmtId="0" fontId="17" fillId="2" borderId="24" xfId="0" applyFont="1" applyFill="1" applyBorder="1" applyAlignment="1" applyProtection="1">
      <alignment horizontal="left"/>
      <protection locked="0"/>
    </xf>
    <xf numFmtId="0" fontId="12" fillId="9" borderId="81" xfId="0" applyFont="1" applyFill="1" applyBorder="1" applyAlignment="1">
      <alignment horizontal="center" vertical="center" wrapText="1"/>
    </xf>
    <xf numFmtId="0" fontId="12" fillId="9" borderId="83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 applyProtection="1">
      <alignment horizontal="left"/>
      <protection locked="0"/>
    </xf>
    <xf numFmtId="0" fontId="17" fillId="2" borderId="66" xfId="0" applyFont="1" applyFill="1" applyBorder="1" applyAlignment="1" applyProtection="1">
      <alignment horizontal="left"/>
      <protection locked="0"/>
    </xf>
    <xf numFmtId="0" fontId="17" fillId="2" borderId="79" xfId="0" applyFont="1" applyFill="1" applyBorder="1" applyAlignment="1" applyProtection="1">
      <alignment horizontal="left"/>
      <protection locked="0"/>
    </xf>
    <xf numFmtId="2" fontId="15" fillId="4" borderId="57" xfId="0" applyNumberFormat="1" applyFont="1" applyFill="1" applyBorder="1" applyAlignment="1">
      <alignment horizontal="center" vertical="center" wrapText="1"/>
    </xf>
    <xf numFmtId="2" fontId="15" fillId="4" borderId="81" xfId="0" applyNumberFormat="1" applyFont="1" applyFill="1" applyBorder="1" applyAlignment="1">
      <alignment horizontal="center" vertical="center" wrapText="1"/>
    </xf>
    <xf numFmtId="2" fontId="15" fillId="4" borderId="78" xfId="0" applyNumberFormat="1" applyFont="1" applyFill="1" applyBorder="1" applyAlignment="1">
      <alignment horizontal="center" vertical="center" wrapText="1"/>
    </xf>
    <xf numFmtId="41" fontId="13" fillId="2" borderId="37" xfId="3" applyFont="1" applyFill="1" applyBorder="1" applyAlignment="1" applyProtection="1">
      <alignment horizontal="left"/>
      <protection locked="0"/>
    </xf>
    <xf numFmtId="41" fontId="13" fillId="2" borderId="43" xfId="3" applyFont="1" applyFill="1" applyBorder="1" applyAlignment="1" applyProtection="1">
      <alignment horizontal="left"/>
      <protection locked="0"/>
    </xf>
    <xf numFmtId="41" fontId="13" fillId="2" borderId="61" xfId="3" applyFont="1" applyFill="1" applyBorder="1" applyAlignment="1" applyProtection="1">
      <alignment horizontal="left"/>
      <protection locked="0"/>
    </xf>
    <xf numFmtId="0" fontId="12" fillId="9" borderId="85" xfId="0" applyFont="1" applyFill="1" applyBorder="1" applyAlignment="1" applyProtection="1">
      <alignment horizontal="center" vertical="center" wrapText="1"/>
    </xf>
    <xf numFmtId="0" fontId="0" fillId="0" borderId="81" xfId="0" applyBorder="1" applyProtection="1"/>
    <xf numFmtId="0" fontId="0" fillId="0" borderId="83" xfId="0" applyBorder="1" applyProtection="1"/>
  </cellXfs>
  <cellStyles count="10">
    <cellStyle name="Collegamento ipertestuale" xfId="1" builtinId="8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CNR_COSTI_2004-con irap" xfId="5" xr:uid="{00000000-0005-0000-0000-000005000000}"/>
    <cellStyle name="Normale_CNR_COSTI_2004-con irap_PSS per bandi Cosmo" xfId="6" xr:uid="{00000000-0005-0000-0000-000006000000}"/>
    <cellStyle name="Normale_PSS-A2 (new)" xfId="7" xr:uid="{00000000-0005-0000-0000-000007000000}"/>
    <cellStyle name="Percentuale" xfId="8" builtinId="5"/>
    <cellStyle name="Valuta (0)_API-PSS.xls Grafico 3" xfId="9" xr:uid="{00000000-0005-0000-0000-000009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WP1!A1"/><Relationship Id="rId3" Type="http://schemas.openxmlformats.org/officeDocument/2006/relationships/hyperlink" Target="#WP5!A1"/><Relationship Id="rId7" Type="http://schemas.openxmlformats.org/officeDocument/2006/relationships/hyperlink" Target="#WP2!A1"/><Relationship Id="rId2" Type="http://schemas.openxmlformats.org/officeDocument/2006/relationships/hyperlink" Target="#WP4!A1"/><Relationship Id="rId1" Type="http://schemas.openxmlformats.org/officeDocument/2006/relationships/hyperlink" Target="#WP3!A1"/><Relationship Id="rId6" Type="http://schemas.openxmlformats.org/officeDocument/2006/relationships/hyperlink" Target="#TOTALE!A1"/><Relationship Id="rId5" Type="http://schemas.openxmlformats.org/officeDocument/2006/relationships/hyperlink" Target="#WP6!A1"/><Relationship Id="rId4" Type="http://schemas.openxmlformats.org/officeDocument/2006/relationships/hyperlink" Target="#WP7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9525</xdr:rowOff>
    </xdr:from>
    <xdr:to>
      <xdr:col>9</xdr:col>
      <xdr:colOff>228600</xdr:colOff>
      <xdr:row>16</xdr:row>
      <xdr:rowOff>123825</xdr:rowOff>
    </xdr:to>
    <xdr:cxnSp macro="">
      <xdr:nvCxnSpPr>
        <xdr:cNvPr id="151719" name="AutoShape 11">
          <a:extLst>
            <a:ext uri="{FF2B5EF4-FFF2-40B4-BE49-F238E27FC236}">
              <a16:creationId xmlns:a16="http://schemas.microsoft.com/office/drawing/2014/main" id="{FF593E82-6B47-4F9A-A5A0-3741C0474108}"/>
            </a:ext>
          </a:extLst>
        </xdr:cNvPr>
        <xdr:cNvCxnSpPr>
          <a:cxnSpLocks noChangeShapeType="1"/>
          <a:stCxn id="151560" idx="2"/>
          <a:endCxn id="151561" idx="0"/>
        </xdr:cNvCxnSpPr>
      </xdr:nvCxnSpPr>
      <xdr:spPr bwMode="auto">
        <a:xfrm rot="5400000">
          <a:off x="3824287" y="757238"/>
          <a:ext cx="1247775" cy="2667000"/>
        </a:xfrm>
        <a:prstGeom prst="bentConnector3">
          <a:avLst>
            <a:gd name="adj1" fmla="val 49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180975</xdr:colOff>
      <xdr:row>9</xdr:row>
      <xdr:rowOff>9525</xdr:rowOff>
    </xdr:from>
    <xdr:to>
      <xdr:col>9</xdr:col>
      <xdr:colOff>228600</xdr:colOff>
      <xdr:row>16</xdr:row>
      <xdr:rowOff>114300</xdr:rowOff>
    </xdr:to>
    <xdr:cxnSp macro="">
      <xdr:nvCxnSpPr>
        <xdr:cNvPr id="151720" name="AutoShape 13">
          <a:extLst>
            <a:ext uri="{FF2B5EF4-FFF2-40B4-BE49-F238E27FC236}">
              <a16:creationId xmlns:a16="http://schemas.microsoft.com/office/drawing/2014/main" id="{4DBBB1E1-5AAE-495C-9FB3-456D73000654}"/>
            </a:ext>
          </a:extLst>
        </xdr:cNvPr>
        <xdr:cNvCxnSpPr>
          <a:cxnSpLocks noChangeShapeType="1"/>
          <a:stCxn id="151560" idx="2"/>
          <a:endCxn id="151555" idx="0"/>
        </xdr:cNvCxnSpPr>
      </xdr:nvCxnSpPr>
      <xdr:spPr bwMode="auto">
        <a:xfrm rot="5400000">
          <a:off x="4529138" y="1452562"/>
          <a:ext cx="1238250" cy="12668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228600</xdr:colOff>
      <xdr:row>9</xdr:row>
      <xdr:rowOff>9525</xdr:rowOff>
    </xdr:from>
    <xdr:to>
      <xdr:col>9</xdr:col>
      <xdr:colOff>238125</xdr:colOff>
      <xdr:row>16</xdr:row>
      <xdr:rowOff>104775</xdr:rowOff>
    </xdr:to>
    <xdr:cxnSp macro="">
      <xdr:nvCxnSpPr>
        <xdr:cNvPr id="151721" name="AutoShape 14">
          <a:extLst>
            <a:ext uri="{FF2B5EF4-FFF2-40B4-BE49-F238E27FC236}">
              <a16:creationId xmlns:a16="http://schemas.microsoft.com/office/drawing/2014/main" id="{35C16740-6F7A-4F4D-BF4B-D1C37FF48366}"/>
            </a:ext>
          </a:extLst>
        </xdr:cNvPr>
        <xdr:cNvCxnSpPr>
          <a:cxnSpLocks noChangeShapeType="1"/>
          <a:stCxn id="151560" idx="2"/>
          <a:endCxn id="151556" idx="0"/>
        </xdr:cNvCxnSpPr>
      </xdr:nvCxnSpPr>
      <xdr:spPr bwMode="auto">
        <a:xfrm rot="16200000" flipH="1">
          <a:off x="5172075" y="2076450"/>
          <a:ext cx="1228725" cy="9525"/>
        </a:xfrm>
        <a:prstGeom prst="bentConnector3">
          <a:avLst>
            <a:gd name="adj1" fmla="val 496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228600</xdr:colOff>
      <xdr:row>9</xdr:row>
      <xdr:rowOff>9525</xdr:rowOff>
    </xdr:from>
    <xdr:to>
      <xdr:col>15</xdr:col>
      <xdr:colOff>552450</xdr:colOff>
      <xdr:row>16</xdr:row>
      <xdr:rowOff>123825</xdr:rowOff>
    </xdr:to>
    <xdr:cxnSp macro="">
      <xdr:nvCxnSpPr>
        <xdr:cNvPr id="151722" name="AutoShape 15">
          <a:extLst>
            <a:ext uri="{FF2B5EF4-FFF2-40B4-BE49-F238E27FC236}">
              <a16:creationId xmlns:a16="http://schemas.microsoft.com/office/drawing/2014/main" id="{492DCC81-079B-42D4-9E9E-0C13B4003216}"/>
            </a:ext>
          </a:extLst>
        </xdr:cNvPr>
        <xdr:cNvCxnSpPr>
          <a:cxnSpLocks noChangeShapeType="1"/>
          <a:stCxn id="151560" idx="2"/>
          <a:endCxn id="151558" idx="0"/>
        </xdr:cNvCxnSpPr>
      </xdr:nvCxnSpPr>
      <xdr:spPr bwMode="auto">
        <a:xfrm rot="16200000" flipH="1">
          <a:off x="7148512" y="100013"/>
          <a:ext cx="1247775" cy="3981450"/>
        </a:xfrm>
        <a:prstGeom prst="bentConnector3">
          <a:avLst>
            <a:gd name="adj1" fmla="val 49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228600</xdr:colOff>
      <xdr:row>9</xdr:row>
      <xdr:rowOff>9525</xdr:rowOff>
    </xdr:from>
    <xdr:to>
      <xdr:col>13</xdr:col>
      <xdr:colOff>390525</xdr:colOff>
      <xdr:row>16</xdr:row>
      <xdr:rowOff>114300</xdr:rowOff>
    </xdr:to>
    <xdr:cxnSp macro="">
      <xdr:nvCxnSpPr>
        <xdr:cNvPr id="151723" name="AutoShape 16">
          <a:extLst>
            <a:ext uri="{FF2B5EF4-FFF2-40B4-BE49-F238E27FC236}">
              <a16:creationId xmlns:a16="http://schemas.microsoft.com/office/drawing/2014/main" id="{18B096AA-710D-45F6-AAAF-219451E90D1E}"/>
            </a:ext>
          </a:extLst>
        </xdr:cNvPr>
        <xdr:cNvCxnSpPr>
          <a:cxnSpLocks noChangeShapeType="1"/>
          <a:stCxn id="151560" idx="2"/>
          <a:endCxn id="151559" idx="0"/>
        </xdr:cNvCxnSpPr>
      </xdr:nvCxnSpPr>
      <xdr:spPr bwMode="auto">
        <a:xfrm rot="16200000" flipH="1">
          <a:off x="6462713" y="785812"/>
          <a:ext cx="1238250" cy="26003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228600</xdr:colOff>
      <xdr:row>9</xdr:row>
      <xdr:rowOff>9525</xdr:rowOff>
    </xdr:from>
    <xdr:to>
      <xdr:col>11</xdr:col>
      <xdr:colOff>352425</xdr:colOff>
      <xdr:row>16</xdr:row>
      <xdr:rowOff>114300</xdr:rowOff>
    </xdr:to>
    <xdr:cxnSp macro="">
      <xdr:nvCxnSpPr>
        <xdr:cNvPr id="151724" name="AutoShape 17">
          <a:extLst>
            <a:ext uri="{FF2B5EF4-FFF2-40B4-BE49-F238E27FC236}">
              <a16:creationId xmlns:a16="http://schemas.microsoft.com/office/drawing/2014/main" id="{2A42F04C-501C-41B6-AEC0-1BD5D9B9EC7A}"/>
            </a:ext>
          </a:extLst>
        </xdr:cNvPr>
        <xdr:cNvCxnSpPr>
          <a:cxnSpLocks noChangeShapeType="1"/>
          <a:stCxn id="151560" idx="2"/>
          <a:endCxn id="151557" idx="0"/>
        </xdr:cNvCxnSpPr>
      </xdr:nvCxnSpPr>
      <xdr:spPr bwMode="auto">
        <a:xfrm rot="16200000" flipH="1">
          <a:off x="5834063" y="1414462"/>
          <a:ext cx="1238250" cy="13430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161925</xdr:colOff>
      <xdr:row>5</xdr:row>
      <xdr:rowOff>104775</xdr:rowOff>
    </xdr:from>
    <xdr:to>
      <xdr:col>16</xdr:col>
      <xdr:colOff>457200</xdr:colOff>
      <xdr:row>20</xdr:row>
      <xdr:rowOff>133350</xdr:rowOff>
    </xdr:to>
    <xdr:grpSp>
      <xdr:nvGrpSpPr>
        <xdr:cNvPr id="151725" name="Group 22">
          <a:extLst>
            <a:ext uri="{FF2B5EF4-FFF2-40B4-BE49-F238E27FC236}">
              <a16:creationId xmlns:a16="http://schemas.microsoft.com/office/drawing/2014/main" id="{186EDA4B-FB7D-4F7D-AFBC-841EAFEA7D99}"/>
            </a:ext>
          </a:extLst>
        </xdr:cNvPr>
        <xdr:cNvGrpSpPr>
          <a:grpSpLocks/>
        </xdr:cNvGrpSpPr>
      </xdr:nvGrpSpPr>
      <xdr:grpSpPr bwMode="auto">
        <a:xfrm>
          <a:off x="1464945" y="942975"/>
          <a:ext cx="8829675" cy="2543175"/>
          <a:chOff x="152" y="96"/>
          <a:chExt cx="927" cy="258"/>
        </a:xfrm>
      </xdr:grpSpPr>
      <xdr:sp macro="" textlink="">
        <xdr:nvSpPr>
          <xdr:cNvPr id="151555" name="AutoShape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C4435B6-3FFF-4921-ADEC-F4F49F15DE15}"/>
              </a:ext>
            </a:extLst>
          </xdr:cNvPr>
          <xdr:cNvSpPr>
            <a:spLocks noChangeArrowheads="1"/>
          </xdr:cNvSpPr>
        </xdr:nvSpPr>
        <xdr:spPr bwMode="auto">
          <a:xfrm>
            <a:off x="421" y="284"/>
            <a:ext cx="106" cy="70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WP3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  <xdr:sp macro="" textlink="">
        <xdr:nvSpPr>
          <xdr:cNvPr id="151556" name="AutoShape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67DB9CF-FD3B-4475-9070-0C34DA7B74D6}"/>
              </a:ext>
            </a:extLst>
          </xdr:cNvPr>
          <xdr:cNvSpPr>
            <a:spLocks noChangeArrowheads="1"/>
          </xdr:cNvSpPr>
        </xdr:nvSpPr>
        <xdr:spPr bwMode="auto">
          <a:xfrm>
            <a:off x="557" y="283"/>
            <a:ext cx="102" cy="68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WP4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  <xdr:sp macro="" textlink="">
        <xdr:nvSpPr>
          <xdr:cNvPr id="151557" name="AutoShape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25FB5D9B-556F-42A3-A3FD-4527D68C27FC}"/>
              </a:ext>
            </a:extLst>
          </xdr:cNvPr>
          <xdr:cNvSpPr>
            <a:spLocks noChangeArrowheads="1"/>
          </xdr:cNvSpPr>
        </xdr:nvSpPr>
        <xdr:spPr bwMode="auto">
          <a:xfrm>
            <a:off x="694" y="284"/>
            <a:ext cx="106" cy="70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WP5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SUBCO</a:t>
            </a:r>
            <a:endParaRPr lang="it-IT"/>
          </a:p>
        </xdr:txBody>
      </xdr:sp>
      <xdr:sp macro="" textlink="">
        <xdr:nvSpPr>
          <xdr:cNvPr id="151558" name="AutoShape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EBB8B4-39CB-4514-A50D-EC890F75EF25}"/>
              </a:ext>
            </a:extLst>
          </xdr:cNvPr>
          <xdr:cNvSpPr>
            <a:spLocks noChangeArrowheads="1"/>
          </xdr:cNvSpPr>
        </xdr:nvSpPr>
        <xdr:spPr bwMode="auto">
          <a:xfrm>
            <a:off x="971" y="285"/>
            <a:ext cx="108" cy="69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WP7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SUBCO</a:t>
            </a:r>
            <a:endParaRPr lang="it-IT"/>
          </a:p>
        </xdr:txBody>
      </xdr:sp>
      <xdr:sp macro="" textlink="">
        <xdr:nvSpPr>
          <xdr:cNvPr id="151559" name="AutoShape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6DC91F6-AC15-42DF-89BA-50EFC7A35DE4}"/>
              </a:ext>
            </a:extLst>
          </xdr:cNvPr>
          <xdr:cNvSpPr>
            <a:spLocks noChangeArrowheads="1"/>
          </xdr:cNvSpPr>
        </xdr:nvSpPr>
        <xdr:spPr bwMode="auto">
          <a:xfrm>
            <a:off x="829" y="284"/>
            <a:ext cx="102" cy="70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WP6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SUBCO</a:t>
            </a:r>
            <a:endParaRPr lang="it-IT"/>
          </a:p>
        </xdr:txBody>
      </xdr:sp>
      <xdr:sp macro="[0]!Forme8_Clic" textlink="">
        <xdr:nvSpPr>
          <xdr:cNvPr id="151560" name="AutoShape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2EE8BF4-1240-4B2D-9BB6-0E4CC51E978C}"/>
              </a:ext>
            </a:extLst>
          </xdr:cNvPr>
          <xdr:cNvSpPr>
            <a:spLocks noChangeArrowheads="1"/>
          </xdr:cNvSpPr>
        </xdr:nvSpPr>
        <xdr:spPr bwMode="auto">
          <a:xfrm>
            <a:off x="413" y="96"/>
            <a:ext cx="388" cy="58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PSSA2</a:t>
            </a:r>
          </a:p>
          <a:p>
            <a:pPr algn="ctr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Riepiloga i costi inseriti nei WP sottostanti</a:t>
            </a:r>
          </a:p>
          <a:p>
            <a:pPr algn="ctr" rtl="0">
              <a:defRPr sz="1000"/>
            </a:pPr>
            <a:endParaRPr lang="it-IT"/>
          </a:p>
        </xdr:txBody>
      </xdr:sp>
      <xdr:sp macro="" textlink="">
        <xdr:nvSpPr>
          <xdr:cNvPr id="151561" name="AutoShape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40EA2FF-D877-4D98-B5FE-8376201B3FB6}"/>
              </a:ext>
            </a:extLst>
          </xdr:cNvPr>
          <xdr:cNvSpPr>
            <a:spLocks noChangeArrowheads="1"/>
          </xdr:cNvSpPr>
        </xdr:nvSpPr>
        <xdr:spPr bwMode="auto">
          <a:xfrm>
            <a:off x="271" y="285"/>
            <a:ext cx="112" cy="69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WP2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  <xdr:sp macro="" textlink="">
        <xdr:nvSpPr>
          <xdr:cNvPr id="151571" name="AutoShape 1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65440C2-4E55-4DF7-ACFE-CF9AA5DFFD5A}"/>
              </a:ext>
            </a:extLst>
          </xdr:cNvPr>
          <xdr:cNvSpPr>
            <a:spLocks noChangeArrowheads="1"/>
          </xdr:cNvSpPr>
        </xdr:nvSpPr>
        <xdr:spPr bwMode="auto">
          <a:xfrm>
            <a:off x="152" y="285"/>
            <a:ext cx="112" cy="69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WP1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</xdr:grpSp>
    <xdr:clientData/>
  </xdr:twoCellAnchor>
  <xdr:twoCellAnchor>
    <xdr:from>
      <xdr:col>3</xdr:col>
      <xdr:colOff>85725</xdr:colOff>
      <xdr:row>9</xdr:row>
      <xdr:rowOff>9525</xdr:rowOff>
    </xdr:from>
    <xdr:to>
      <xdr:col>9</xdr:col>
      <xdr:colOff>228600</xdr:colOff>
      <xdr:row>16</xdr:row>
      <xdr:rowOff>123825</xdr:rowOff>
    </xdr:to>
    <xdr:cxnSp macro="">
      <xdr:nvCxnSpPr>
        <xdr:cNvPr id="151726" name="AutoShape 20">
          <a:extLst>
            <a:ext uri="{FF2B5EF4-FFF2-40B4-BE49-F238E27FC236}">
              <a16:creationId xmlns:a16="http://schemas.microsoft.com/office/drawing/2014/main" id="{9D42F4CB-1D97-4A84-9F97-2E43BEA60E28}"/>
            </a:ext>
          </a:extLst>
        </xdr:cNvPr>
        <xdr:cNvCxnSpPr>
          <a:cxnSpLocks noChangeShapeType="1"/>
          <a:stCxn id="151560" idx="2"/>
          <a:endCxn id="151571" idx="0"/>
        </xdr:cNvCxnSpPr>
      </xdr:nvCxnSpPr>
      <xdr:spPr bwMode="auto">
        <a:xfrm rot="5400000">
          <a:off x="3257550" y="190500"/>
          <a:ext cx="1247775" cy="3800475"/>
        </a:xfrm>
        <a:prstGeom prst="bentConnector3">
          <a:avLst>
            <a:gd name="adj1" fmla="val 49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47625</xdr:rowOff>
    </xdr:from>
    <xdr:to>
      <xdr:col>16</xdr:col>
      <xdr:colOff>190500</xdr:colOff>
      <xdr:row>65</xdr:row>
      <xdr:rowOff>66675</xdr:rowOff>
    </xdr:to>
    <xdr:pic>
      <xdr:nvPicPr>
        <xdr:cNvPr id="152587" name="Picture 1">
          <a:extLst>
            <a:ext uri="{FF2B5EF4-FFF2-40B4-BE49-F238E27FC236}">
              <a16:creationId xmlns:a16="http://schemas.microsoft.com/office/drawing/2014/main" id="{B9129CD4-3C85-4210-B62D-37D1F99E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9550"/>
          <a:ext cx="9515475" cy="10382250"/>
        </a:xfrm>
        <a:prstGeom prst="rect">
          <a:avLst/>
        </a:prstGeom>
        <a:solidFill>
          <a:srgbClr val="CCFFCC"/>
        </a:solidFill>
        <a:ln>
          <a:noFill/>
        </a:ln>
        <a:extLs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509" name="Rectangle 1">
          <a:extLst>
            <a:ext uri="{FF2B5EF4-FFF2-40B4-BE49-F238E27FC236}">
              <a16:creationId xmlns:a16="http://schemas.microsoft.com/office/drawing/2014/main" id="{AFA1B810-1648-44B9-ADDB-75B86AE535DE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7915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510" name="Rectangle 7">
          <a:extLst>
            <a:ext uri="{FF2B5EF4-FFF2-40B4-BE49-F238E27FC236}">
              <a16:creationId xmlns:a16="http://schemas.microsoft.com/office/drawing/2014/main" id="{DF035051-A8DB-4B42-85A5-8F66792B744E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9725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44383" name="AutoShape 1">
          <a:extLst>
            <a:ext uri="{FF2B5EF4-FFF2-40B4-BE49-F238E27FC236}">
              <a16:creationId xmlns:a16="http://schemas.microsoft.com/office/drawing/2014/main" id="{07FBC4AC-4DD8-4EE1-BC98-EEF136A083DA}"/>
            </a:ext>
          </a:extLst>
        </xdr:cNvPr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384" name="AutoShape 2">
          <a:extLst>
            <a:ext uri="{FF2B5EF4-FFF2-40B4-BE49-F238E27FC236}">
              <a16:creationId xmlns:a16="http://schemas.microsoft.com/office/drawing/2014/main" id="{E2CF7C1B-B253-41E4-B6B1-CBAFC679CDBE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44385" name="AutoShape 3">
          <a:extLst>
            <a:ext uri="{FF2B5EF4-FFF2-40B4-BE49-F238E27FC236}">
              <a16:creationId xmlns:a16="http://schemas.microsoft.com/office/drawing/2014/main" id="{75A3695C-AF29-477B-A027-C1DE7C435F04}"/>
            </a:ext>
          </a:extLst>
        </xdr:cNvPr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386" name="AutoShape 4">
          <a:extLst>
            <a:ext uri="{FF2B5EF4-FFF2-40B4-BE49-F238E27FC236}">
              <a16:creationId xmlns:a16="http://schemas.microsoft.com/office/drawing/2014/main" id="{503AB486-2CE9-4C77-B760-B3D0A9191238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387" name="AutoShape 5">
          <a:extLst>
            <a:ext uri="{FF2B5EF4-FFF2-40B4-BE49-F238E27FC236}">
              <a16:creationId xmlns:a16="http://schemas.microsoft.com/office/drawing/2014/main" id="{24F0F0C8-A99D-4051-9C83-528001F30E58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388" name="AutoShape 6">
          <a:extLst>
            <a:ext uri="{FF2B5EF4-FFF2-40B4-BE49-F238E27FC236}">
              <a16:creationId xmlns:a16="http://schemas.microsoft.com/office/drawing/2014/main" id="{65CA73C2-DF2D-41C9-872A-101AE9CEDAC1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389" name="AutoShape 7">
          <a:extLst>
            <a:ext uri="{FF2B5EF4-FFF2-40B4-BE49-F238E27FC236}">
              <a16:creationId xmlns:a16="http://schemas.microsoft.com/office/drawing/2014/main" id="{CD20930B-1040-4F38-95F6-67B3F03ED4B2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390" name="AutoShape 8">
          <a:extLst>
            <a:ext uri="{FF2B5EF4-FFF2-40B4-BE49-F238E27FC236}">
              <a16:creationId xmlns:a16="http://schemas.microsoft.com/office/drawing/2014/main" id="{B73508C7-ED55-4CE6-BD4C-7297F00DE701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391" name="AutoShape 9">
          <a:extLst>
            <a:ext uri="{FF2B5EF4-FFF2-40B4-BE49-F238E27FC236}">
              <a16:creationId xmlns:a16="http://schemas.microsoft.com/office/drawing/2014/main" id="{AA9068CF-9D6E-4C21-9603-08EEE1FEEA4C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392" name="AutoShape 10">
          <a:extLst>
            <a:ext uri="{FF2B5EF4-FFF2-40B4-BE49-F238E27FC236}">
              <a16:creationId xmlns:a16="http://schemas.microsoft.com/office/drawing/2014/main" id="{F797B2E9-866C-40AA-9C55-752A19E36EAD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I16"/>
  <sheetViews>
    <sheetView tabSelected="1" workbookViewId="0">
      <selection activeCell="A12" sqref="A12:XFD12"/>
    </sheetView>
  </sheetViews>
  <sheetFormatPr defaultRowHeight="13.2"/>
  <cols>
    <col min="1" max="1" width="29.6640625" customWidth="1"/>
    <col min="2" max="2" width="22.88671875" customWidth="1"/>
    <col min="3" max="3" width="22" customWidth="1"/>
    <col min="4" max="4" width="11.44140625" customWidth="1"/>
    <col min="5" max="5" width="11.5546875" customWidth="1"/>
    <col min="6" max="6" width="11.44140625" customWidth="1"/>
    <col min="7" max="7" width="11.88671875" customWidth="1"/>
    <col min="8" max="8" width="11.109375" customWidth="1"/>
    <col min="9" max="9" width="13" customWidth="1"/>
  </cols>
  <sheetData>
    <row r="1" spans="1:9" ht="13.8" thickBot="1"/>
    <row r="2" spans="1:9" s="1" customFormat="1" ht="28.5" customHeight="1" thickBot="1">
      <c r="A2" s="719" t="s">
        <v>161</v>
      </c>
      <c r="B2" s="720"/>
      <c r="C2" s="720"/>
      <c r="D2" s="720"/>
      <c r="E2" s="720"/>
      <c r="F2" s="720"/>
      <c r="G2" s="720"/>
      <c r="H2" s="720"/>
      <c r="I2" s="721"/>
    </row>
    <row r="3" spans="1:9" s="453" customFormat="1" ht="15.6" thickBot="1">
      <c r="A3" s="454" t="s">
        <v>127</v>
      </c>
      <c r="B3" s="722" t="s">
        <v>128</v>
      </c>
      <c r="C3" s="723"/>
      <c r="D3" s="723"/>
      <c r="E3" s="723"/>
      <c r="F3" s="723"/>
      <c r="G3" s="723"/>
      <c r="H3" s="723"/>
      <c r="I3" s="724"/>
    </row>
    <row r="4" spans="1:9" s="453" customFormat="1" ht="28.5" customHeight="1" thickBot="1">
      <c r="A4" s="455" t="s">
        <v>135</v>
      </c>
      <c r="B4" s="710" t="s">
        <v>136</v>
      </c>
      <c r="C4" s="710"/>
      <c r="D4" s="710"/>
      <c r="E4" s="710"/>
      <c r="F4" s="710"/>
      <c r="G4" s="710"/>
      <c r="H4" s="710"/>
      <c r="I4" s="711"/>
    </row>
    <row r="5" spans="1:9" s="453" customFormat="1" ht="15.6" thickBot="1">
      <c r="A5" s="455" t="s">
        <v>137</v>
      </c>
      <c r="B5" s="710" t="s">
        <v>129</v>
      </c>
      <c r="C5" s="710"/>
      <c r="D5" s="710"/>
      <c r="E5" s="710"/>
      <c r="F5" s="710"/>
      <c r="G5" s="710"/>
      <c r="H5" s="710"/>
      <c r="I5" s="711"/>
    </row>
    <row r="6" spans="1:9" s="1" customFormat="1" ht="27.75" customHeight="1" thickBot="1">
      <c r="A6" s="456" t="s">
        <v>70</v>
      </c>
      <c r="B6" s="710" t="s">
        <v>142</v>
      </c>
      <c r="C6" s="710"/>
      <c r="D6" s="710"/>
      <c r="E6" s="710"/>
      <c r="F6" s="710"/>
      <c r="G6" s="710"/>
      <c r="H6" s="710"/>
      <c r="I6" s="711"/>
    </row>
    <row r="7" spans="1:9" s="453" customFormat="1" ht="15.6" thickBot="1">
      <c r="A7" s="457" t="s">
        <v>134</v>
      </c>
      <c r="B7" s="715" t="s">
        <v>141</v>
      </c>
      <c r="C7" s="715"/>
      <c r="D7" s="715"/>
      <c r="E7" s="715"/>
      <c r="F7" s="715"/>
      <c r="G7" s="715"/>
      <c r="H7" s="715"/>
      <c r="I7" s="716"/>
    </row>
    <row r="8" spans="1:9" ht="13.8" thickBot="1">
      <c r="A8" s="576" t="s">
        <v>160</v>
      </c>
      <c r="B8" s="717" t="s">
        <v>129</v>
      </c>
      <c r="C8" s="718"/>
      <c r="D8" s="718"/>
      <c r="E8" s="718"/>
      <c r="F8" s="718"/>
      <c r="G8" s="718"/>
      <c r="H8" s="718"/>
      <c r="I8" s="718"/>
    </row>
    <row r="9" spans="1:9" s="453" customFormat="1" ht="15.6" thickBot="1">
      <c r="A9" s="455" t="s">
        <v>130</v>
      </c>
      <c r="B9" s="710" t="s">
        <v>144</v>
      </c>
      <c r="C9" s="710"/>
      <c r="D9" s="710"/>
      <c r="E9" s="710"/>
      <c r="F9" s="710"/>
      <c r="G9" s="710"/>
      <c r="H9" s="710"/>
      <c r="I9" s="711"/>
    </row>
    <row r="10" spans="1:9" s="453" customFormat="1" ht="15.6" thickBot="1">
      <c r="A10" s="455" t="s">
        <v>133</v>
      </c>
      <c r="B10" s="710" t="s">
        <v>143</v>
      </c>
      <c r="C10" s="710"/>
      <c r="D10" s="710"/>
      <c r="E10" s="710"/>
      <c r="F10" s="710"/>
      <c r="G10" s="710"/>
      <c r="H10" s="710"/>
      <c r="I10" s="711"/>
    </row>
    <row r="11" spans="1:9" s="453" customFormat="1" ht="20.25" customHeight="1" thickBot="1">
      <c r="A11" s="455" t="s">
        <v>131</v>
      </c>
      <c r="B11" s="712" t="s">
        <v>138</v>
      </c>
      <c r="C11" s="713"/>
      <c r="D11" s="713"/>
      <c r="E11" s="713"/>
      <c r="F11" s="713"/>
      <c r="G11" s="713"/>
      <c r="H11" s="713"/>
      <c r="I11" s="714"/>
    </row>
    <row r="12" spans="1:9" s="1" customFormat="1" ht="15.6" thickBot="1">
      <c r="A12" s="458"/>
      <c r="B12" s="459"/>
      <c r="C12" s="459"/>
      <c r="D12" s="459"/>
      <c r="E12" s="459"/>
      <c r="F12" s="459"/>
      <c r="G12" s="459"/>
      <c r="H12" s="459"/>
      <c r="I12" s="459"/>
    </row>
    <row r="13" spans="1:9" s="453" customFormat="1" ht="15.6" thickBot="1">
      <c r="A13" s="460" t="s">
        <v>132</v>
      </c>
      <c r="B13" s="461"/>
      <c r="C13" s="461"/>
      <c r="D13" s="461"/>
      <c r="E13" s="461"/>
      <c r="F13" s="461"/>
      <c r="G13" s="461"/>
      <c r="H13" s="461"/>
      <c r="I13" s="461"/>
    </row>
    <row r="14" spans="1:9" s="453" customFormat="1" ht="15.6" thickBot="1">
      <c r="A14" s="707" t="s">
        <v>139</v>
      </c>
      <c r="B14" s="708"/>
      <c r="C14" s="708"/>
      <c r="D14" s="708"/>
      <c r="E14" s="708"/>
      <c r="F14" s="708"/>
      <c r="G14" s="708"/>
      <c r="H14" s="708"/>
      <c r="I14" s="709"/>
    </row>
    <row r="15" spans="1:9" s="453" customFormat="1" ht="15.6" thickBot="1">
      <c r="A15" s="707" t="s">
        <v>174</v>
      </c>
      <c r="B15" s="708"/>
      <c r="C15" s="708"/>
      <c r="D15" s="708"/>
      <c r="E15" s="708"/>
      <c r="F15" s="708"/>
      <c r="G15" s="708"/>
      <c r="H15" s="708"/>
      <c r="I15" s="709"/>
    </row>
    <row r="16" spans="1:9" s="453" customFormat="1" ht="15"/>
  </sheetData>
  <sheetProtection algorithmName="SHA-512" hashValue="tVTeL+N+kD/AZlrBQjlw+sSdyC45xS4aXai5l1mUofd4dSISsXeTWpeDzIxa45j1F2ZmWpapjUAf57/dsd3IJQ==" saltValue="I3jXCsZwFA4wz/cZ3n+ZpA==" spinCount="100000" sheet="1" objects="1" scenarios="1"/>
  <mergeCells count="12">
    <mergeCell ref="A2:I2"/>
    <mergeCell ref="B3:I3"/>
    <mergeCell ref="B4:I4"/>
    <mergeCell ref="B5:I5"/>
    <mergeCell ref="B6:I6"/>
    <mergeCell ref="A14:I14"/>
    <mergeCell ref="A15:I15"/>
    <mergeCell ref="B9:I9"/>
    <mergeCell ref="B11:I11"/>
    <mergeCell ref="B7:I7"/>
    <mergeCell ref="B8:I8"/>
    <mergeCell ref="B10:I10"/>
  </mergeCells>
  <phoneticPr fontId="5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74">
    <tabColor indexed="46"/>
    <pageSetUpPr fitToPage="1"/>
  </sheetPr>
  <dimension ref="B1:N67"/>
  <sheetViews>
    <sheetView showGridLines="0" zoomScale="70" zoomScaleNormal="70" workbookViewId="0">
      <selection activeCell="K45" sqref="K45:K51"/>
    </sheetView>
  </sheetViews>
  <sheetFormatPr defaultColWidth="9.109375" defaultRowHeight="13.2"/>
  <cols>
    <col min="1" max="1" width="3.44140625" style="234" customWidth="1"/>
    <col min="2" max="2" width="18.88671875" style="234" customWidth="1"/>
    <col min="3" max="3" width="24.33203125" style="234" customWidth="1"/>
    <col min="4" max="4" width="14.44140625" style="234" customWidth="1"/>
    <col min="5" max="5" width="15.88671875" style="234" customWidth="1"/>
    <col min="6" max="6" width="16.88671875" style="234" customWidth="1"/>
    <col min="7" max="7" width="22" style="234" customWidth="1"/>
    <col min="8" max="8" width="12.5546875" style="234" customWidth="1"/>
    <col min="9" max="9" width="14.33203125" style="234" customWidth="1"/>
    <col min="10" max="10" width="14.5546875" style="234" customWidth="1"/>
    <col min="11" max="11" width="26.5546875" style="234" bestFit="1" customWidth="1"/>
    <col min="12" max="16384" width="9.109375" style="234"/>
  </cols>
  <sheetData>
    <row r="1" spans="2:14" ht="13.8" thickBot="1"/>
    <row r="2" spans="2:14" s="31" customFormat="1" ht="27" customHeight="1" thickTop="1" thickBot="1">
      <c r="E2" s="463" t="s">
        <v>140</v>
      </c>
    </row>
    <row r="3" spans="2:14" ht="14.4" thickTop="1" thickBot="1"/>
    <row r="4" spans="2:14" ht="13.8">
      <c r="B4" s="321" t="s">
        <v>0</v>
      </c>
      <c r="C4" s="322"/>
      <c r="D4" s="323" t="s">
        <v>1</v>
      </c>
      <c r="E4" s="324" t="s">
        <v>56</v>
      </c>
      <c r="F4" s="323" t="s">
        <v>2</v>
      </c>
      <c r="G4" s="324">
        <v>1</v>
      </c>
      <c r="H4" s="325"/>
      <c r="I4" s="326" t="s">
        <v>39</v>
      </c>
      <c r="J4" s="327"/>
      <c r="K4" s="327">
        <v>1</v>
      </c>
    </row>
    <row r="5" spans="2:14">
      <c r="B5" s="328" t="s">
        <v>49</v>
      </c>
      <c r="C5" s="235"/>
      <c r="D5" s="235"/>
      <c r="E5" s="236"/>
      <c r="F5" s="237" t="s">
        <v>50</v>
      </c>
      <c r="G5" s="757"/>
      <c r="H5" s="758"/>
      <c r="I5" s="758"/>
      <c r="J5" s="758"/>
      <c r="K5" s="759"/>
    </row>
    <row r="6" spans="2:14">
      <c r="B6" s="329" t="s">
        <v>47</v>
      </c>
      <c r="C6" s="386"/>
      <c r="D6" s="238" t="s">
        <v>38</v>
      </c>
      <c r="E6" s="274"/>
      <c r="F6" s="36" t="s">
        <v>3</v>
      </c>
      <c r="G6" s="732"/>
      <c r="H6" s="733"/>
      <c r="I6" s="733"/>
      <c r="J6" s="733"/>
      <c r="K6" s="734"/>
    </row>
    <row r="7" spans="2:14" ht="24" customHeight="1">
      <c r="B7" s="330" t="s">
        <v>4</v>
      </c>
      <c r="C7" s="239"/>
      <c r="D7" s="240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4">
      <c r="B8" s="331"/>
      <c r="C8" s="241"/>
      <c r="D8" s="242"/>
      <c r="E8" s="615" t="s">
        <v>6</v>
      </c>
      <c r="F8" s="40"/>
      <c r="G8" s="41"/>
      <c r="H8" s="40"/>
      <c r="I8" s="40"/>
      <c r="J8" s="616"/>
      <c r="K8" s="616"/>
    </row>
    <row r="9" spans="2:14" ht="18" customHeight="1">
      <c r="B9" s="332"/>
      <c r="C9" s="243"/>
      <c r="D9" s="244"/>
      <c r="E9" s="753"/>
      <c r="F9" s="754"/>
      <c r="G9" s="754"/>
      <c r="H9" s="754"/>
      <c r="I9" s="754"/>
      <c r="J9" s="754"/>
      <c r="K9" s="755"/>
    </row>
    <row r="10" spans="2:14">
      <c r="B10" s="332"/>
      <c r="C10" s="243"/>
      <c r="D10" s="244"/>
      <c r="E10" s="735"/>
      <c r="F10" s="736"/>
      <c r="G10" s="736"/>
      <c r="H10" s="736"/>
      <c r="I10" s="736"/>
      <c r="J10" s="736"/>
      <c r="K10" s="737"/>
    </row>
    <row r="11" spans="2:14">
      <c r="B11" s="330"/>
      <c r="C11" s="240"/>
      <c r="D11" s="245"/>
      <c r="E11" s="635" t="s">
        <v>118</v>
      </c>
      <c r="F11" s="246" t="s">
        <v>154</v>
      </c>
      <c r="G11" s="245"/>
      <c r="H11" s="240"/>
      <c r="I11" s="240"/>
      <c r="J11" s="333"/>
      <c r="K11" s="333"/>
    </row>
    <row r="12" spans="2:14">
      <c r="B12" s="393" t="s">
        <v>7</v>
      </c>
      <c r="C12" s="247"/>
      <c r="D12" s="248"/>
      <c r="E12" s="249" t="s">
        <v>88</v>
      </c>
      <c r="F12" s="249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4">
      <c r="B13" s="335" t="s">
        <v>9</v>
      </c>
      <c r="C13" s="250"/>
      <c r="D13" s="251"/>
      <c r="E13" s="252" t="s">
        <v>10</v>
      </c>
      <c r="F13" s="51" t="s">
        <v>172</v>
      </c>
      <c r="G13" s="167" t="s">
        <v>48</v>
      </c>
      <c r="H13" s="253" t="s">
        <v>87</v>
      </c>
      <c r="I13" s="253" t="s">
        <v>48</v>
      </c>
      <c r="J13" s="336" t="s">
        <v>48</v>
      </c>
      <c r="K13" s="663" t="s">
        <v>48</v>
      </c>
    </row>
    <row r="14" spans="2:14">
      <c r="B14" s="749"/>
      <c r="C14" s="750"/>
      <c r="D14" s="254"/>
      <c r="E14" s="535">
        <v>0</v>
      </c>
      <c r="F14" s="390"/>
      <c r="G14" s="472">
        <f t="shared" ref="G14:G28" si="0">+E14*F14</f>
        <v>0</v>
      </c>
      <c r="H14" s="394">
        <v>0</v>
      </c>
      <c r="I14" s="474">
        <f t="shared" ref="I14:I27" si="1">+H14*F14</f>
        <v>0</v>
      </c>
      <c r="J14" s="475">
        <f t="shared" ref="J14:J27" si="2">+G14-I14</f>
        <v>0</v>
      </c>
      <c r="K14" s="705"/>
    </row>
    <row r="15" spans="2:14">
      <c r="B15" s="749"/>
      <c r="C15" s="750"/>
      <c r="D15" s="254"/>
      <c r="E15" s="535">
        <v>0</v>
      </c>
      <c r="F15" s="390"/>
      <c r="G15" s="472">
        <f t="shared" si="0"/>
        <v>0</v>
      </c>
      <c r="H15" s="394">
        <v>0</v>
      </c>
      <c r="I15" s="474">
        <f t="shared" si="1"/>
        <v>0</v>
      </c>
      <c r="J15" s="475">
        <f t="shared" si="2"/>
        <v>0</v>
      </c>
      <c r="K15" s="705"/>
    </row>
    <row r="16" spans="2:14">
      <c r="B16" s="749"/>
      <c r="C16" s="750"/>
      <c r="D16" s="254"/>
      <c r="E16" s="535">
        <v>0</v>
      </c>
      <c r="F16" s="390"/>
      <c r="G16" s="472">
        <f t="shared" si="0"/>
        <v>0</v>
      </c>
      <c r="H16" s="394">
        <v>0</v>
      </c>
      <c r="I16" s="474">
        <f t="shared" si="1"/>
        <v>0</v>
      </c>
      <c r="J16" s="475">
        <f t="shared" si="2"/>
        <v>0</v>
      </c>
      <c r="K16" s="705"/>
      <c r="N16" s="234" t="s">
        <v>54</v>
      </c>
    </row>
    <row r="17" spans="2:11">
      <c r="B17" s="749"/>
      <c r="C17" s="750"/>
      <c r="D17" s="254"/>
      <c r="E17" s="535">
        <v>0</v>
      </c>
      <c r="F17" s="390"/>
      <c r="G17" s="472">
        <f t="shared" si="0"/>
        <v>0</v>
      </c>
      <c r="H17" s="394">
        <v>0</v>
      </c>
      <c r="I17" s="474">
        <f t="shared" si="1"/>
        <v>0</v>
      </c>
      <c r="J17" s="475">
        <f t="shared" si="2"/>
        <v>0</v>
      </c>
      <c r="K17" s="705"/>
    </row>
    <row r="18" spans="2:11">
      <c r="B18" s="749"/>
      <c r="C18" s="750"/>
      <c r="D18" s="254"/>
      <c r="E18" s="535">
        <v>0</v>
      </c>
      <c r="F18" s="390"/>
      <c r="G18" s="472">
        <f t="shared" si="0"/>
        <v>0</v>
      </c>
      <c r="H18" s="394">
        <v>0</v>
      </c>
      <c r="I18" s="474">
        <f t="shared" si="1"/>
        <v>0</v>
      </c>
      <c r="J18" s="475">
        <f t="shared" si="2"/>
        <v>0</v>
      </c>
      <c r="K18" s="705"/>
    </row>
    <row r="19" spans="2:11">
      <c r="B19" s="749"/>
      <c r="C19" s="750"/>
      <c r="D19" s="254"/>
      <c r="E19" s="535">
        <v>0</v>
      </c>
      <c r="F19" s="390"/>
      <c r="G19" s="472">
        <f t="shared" si="0"/>
        <v>0</v>
      </c>
      <c r="H19" s="394">
        <v>0</v>
      </c>
      <c r="I19" s="474">
        <f t="shared" si="1"/>
        <v>0</v>
      </c>
      <c r="J19" s="475">
        <f t="shared" si="2"/>
        <v>0</v>
      </c>
      <c r="K19" s="705"/>
    </row>
    <row r="20" spans="2:11">
      <c r="B20" s="749"/>
      <c r="C20" s="750"/>
      <c r="D20" s="254"/>
      <c r="E20" s="535">
        <v>0</v>
      </c>
      <c r="F20" s="390"/>
      <c r="G20" s="472">
        <f t="shared" si="0"/>
        <v>0</v>
      </c>
      <c r="H20" s="394">
        <v>0</v>
      </c>
      <c r="I20" s="474">
        <f t="shared" si="1"/>
        <v>0</v>
      </c>
      <c r="J20" s="475">
        <f t="shared" si="2"/>
        <v>0</v>
      </c>
      <c r="K20" s="705"/>
    </row>
    <row r="21" spans="2:11">
      <c r="B21" s="749"/>
      <c r="C21" s="750"/>
      <c r="D21" s="254"/>
      <c r="E21" s="535">
        <v>0</v>
      </c>
      <c r="F21" s="390"/>
      <c r="G21" s="472">
        <f t="shared" si="0"/>
        <v>0</v>
      </c>
      <c r="H21" s="394">
        <v>0</v>
      </c>
      <c r="I21" s="474">
        <f t="shared" si="1"/>
        <v>0</v>
      </c>
      <c r="J21" s="475">
        <f t="shared" si="2"/>
        <v>0</v>
      </c>
      <c r="K21" s="705"/>
    </row>
    <row r="22" spans="2:11">
      <c r="B22" s="749"/>
      <c r="C22" s="750"/>
      <c r="D22" s="254"/>
      <c r="E22" s="535">
        <v>0</v>
      </c>
      <c r="F22" s="390"/>
      <c r="G22" s="472">
        <f t="shared" si="0"/>
        <v>0</v>
      </c>
      <c r="H22" s="394">
        <v>0</v>
      </c>
      <c r="I22" s="474">
        <f t="shared" si="1"/>
        <v>0</v>
      </c>
      <c r="J22" s="475">
        <f t="shared" si="2"/>
        <v>0</v>
      </c>
      <c r="K22" s="705"/>
    </row>
    <row r="23" spans="2:11">
      <c r="B23" s="749"/>
      <c r="C23" s="750"/>
      <c r="D23" s="254"/>
      <c r="E23" s="535">
        <v>0</v>
      </c>
      <c r="F23" s="390"/>
      <c r="G23" s="472">
        <f t="shared" si="0"/>
        <v>0</v>
      </c>
      <c r="H23" s="394">
        <v>0</v>
      </c>
      <c r="I23" s="474">
        <f t="shared" si="1"/>
        <v>0</v>
      </c>
      <c r="J23" s="475">
        <f t="shared" si="2"/>
        <v>0</v>
      </c>
      <c r="K23" s="705"/>
    </row>
    <row r="24" spans="2:11">
      <c r="B24" s="749"/>
      <c r="C24" s="750"/>
      <c r="D24" s="254"/>
      <c r="E24" s="535">
        <v>0</v>
      </c>
      <c r="F24" s="390"/>
      <c r="G24" s="472">
        <f t="shared" si="0"/>
        <v>0</v>
      </c>
      <c r="H24" s="394">
        <v>0</v>
      </c>
      <c r="I24" s="474">
        <f t="shared" si="1"/>
        <v>0</v>
      </c>
      <c r="J24" s="475">
        <f t="shared" si="2"/>
        <v>0</v>
      </c>
      <c r="K24" s="705"/>
    </row>
    <row r="25" spans="2:11">
      <c r="B25" s="749"/>
      <c r="C25" s="750"/>
      <c r="D25" s="254"/>
      <c r="E25" s="535">
        <v>0</v>
      </c>
      <c r="F25" s="390"/>
      <c r="G25" s="472">
        <f t="shared" si="0"/>
        <v>0</v>
      </c>
      <c r="H25" s="394">
        <v>0</v>
      </c>
      <c r="I25" s="474">
        <f t="shared" si="1"/>
        <v>0</v>
      </c>
      <c r="J25" s="475">
        <f t="shared" si="2"/>
        <v>0</v>
      </c>
      <c r="K25" s="705"/>
    </row>
    <row r="26" spans="2:11">
      <c r="B26" s="749"/>
      <c r="C26" s="750"/>
      <c r="D26" s="254"/>
      <c r="E26" s="535">
        <v>0</v>
      </c>
      <c r="F26" s="390"/>
      <c r="G26" s="472">
        <f t="shared" si="0"/>
        <v>0</v>
      </c>
      <c r="H26" s="394">
        <v>0</v>
      </c>
      <c r="I26" s="474">
        <f t="shared" si="1"/>
        <v>0</v>
      </c>
      <c r="J26" s="475">
        <f t="shared" si="2"/>
        <v>0</v>
      </c>
      <c r="K26" s="705"/>
    </row>
    <row r="27" spans="2:11">
      <c r="B27" s="749"/>
      <c r="C27" s="750"/>
      <c r="D27" s="254"/>
      <c r="E27" s="535">
        <v>0</v>
      </c>
      <c r="F27" s="390"/>
      <c r="G27" s="472">
        <f t="shared" si="0"/>
        <v>0</v>
      </c>
      <c r="H27" s="394">
        <v>0</v>
      </c>
      <c r="I27" s="474">
        <f t="shared" si="1"/>
        <v>0</v>
      </c>
      <c r="J27" s="475">
        <f t="shared" si="2"/>
        <v>0</v>
      </c>
      <c r="K27" s="705"/>
    </row>
    <row r="28" spans="2:11">
      <c r="B28" s="749"/>
      <c r="C28" s="750"/>
      <c r="D28" s="391"/>
      <c r="E28" s="535">
        <v>0</v>
      </c>
      <c r="F28" s="390"/>
      <c r="G28" s="472">
        <f t="shared" si="0"/>
        <v>0</v>
      </c>
      <c r="H28" s="394">
        <v>0</v>
      </c>
      <c r="I28" s="474">
        <f>+H28*F28</f>
        <v>0</v>
      </c>
      <c r="J28" s="475">
        <f>+G28-I28</f>
        <v>0</v>
      </c>
      <c r="K28" s="705"/>
    </row>
    <row r="29" spans="2:11">
      <c r="B29" s="395" t="s">
        <v>11</v>
      </c>
      <c r="C29" s="255"/>
      <c r="D29" s="255"/>
      <c r="E29" s="490">
        <f>SUM(E14:E28)</f>
        <v>0</v>
      </c>
      <c r="F29" s="256"/>
      <c r="G29" s="473">
        <f>SUM(G14:G28)</f>
        <v>0</v>
      </c>
      <c r="H29" s="488">
        <f>SUM(H14:H28)</f>
        <v>0</v>
      </c>
      <c r="I29" s="488">
        <f>SUM(I14:I28)</f>
        <v>0</v>
      </c>
      <c r="J29" s="473">
        <f>SUM(J14:J28)</f>
        <v>0</v>
      </c>
      <c r="K29" s="473">
        <f>SUM(K14:K28)</f>
        <v>0</v>
      </c>
    </row>
    <row r="30" spans="2:11">
      <c r="B30" s="393" t="s">
        <v>158</v>
      </c>
      <c r="C30" s="247"/>
      <c r="D30" s="257" t="s">
        <v>13</v>
      </c>
      <c r="E30" s="258" t="s">
        <v>14</v>
      </c>
      <c r="F30" s="643" t="s">
        <v>15</v>
      </c>
      <c r="G30" s="259"/>
      <c r="H30" s="638"/>
      <c r="I30" s="260"/>
      <c r="J30" s="338"/>
      <c r="K30" s="338"/>
    </row>
    <row r="31" spans="2:11">
      <c r="B31" s="744"/>
      <c r="C31" s="745"/>
      <c r="D31" s="533"/>
      <c r="E31" s="24"/>
      <c r="F31" s="534"/>
      <c r="G31" s="63">
        <f t="shared" ref="G31:G36" si="3">+E31*F31</f>
        <v>0</v>
      </c>
      <c r="H31" s="396"/>
      <c r="I31" s="64">
        <f t="shared" ref="I31:I36" si="4">+H31*F31</f>
        <v>0</v>
      </c>
      <c r="J31" s="339">
        <f t="shared" ref="J31:J36" si="5">+G31-I31</f>
        <v>0</v>
      </c>
      <c r="K31" s="705"/>
    </row>
    <row r="32" spans="2:11">
      <c r="B32" s="744"/>
      <c r="C32" s="745"/>
      <c r="D32" s="533"/>
      <c r="E32" s="24"/>
      <c r="F32" s="534"/>
      <c r="G32" s="63">
        <f t="shared" si="3"/>
        <v>0</v>
      </c>
      <c r="H32" s="396"/>
      <c r="I32" s="64">
        <f t="shared" si="4"/>
        <v>0</v>
      </c>
      <c r="J32" s="339">
        <f t="shared" si="5"/>
        <v>0</v>
      </c>
      <c r="K32" s="705"/>
    </row>
    <row r="33" spans="2:11">
      <c r="B33" s="744"/>
      <c r="C33" s="745"/>
      <c r="D33" s="533"/>
      <c r="E33" s="24"/>
      <c r="F33" s="534"/>
      <c r="G33" s="63">
        <f t="shared" si="3"/>
        <v>0</v>
      </c>
      <c r="H33" s="396"/>
      <c r="I33" s="64">
        <f t="shared" si="4"/>
        <v>0</v>
      </c>
      <c r="J33" s="339">
        <f t="shared" si="5"/>
        <v>0</v>
      </c>
      <c r="K33" s="705"/>
    </row>
    <row r="34" spans="2:11">
      <c r="B34" s="744"/>
      <c r="C34" s="745"/>
      <c r="D34" s="533"/>
      <c r="E34" s="24"/>
      <c r="F34" s="534"/>
      <c r="G34" s="63">
        <f t="shared" si="3"/>
        <v>0</v>
      </c>
      <c r="H34" s="396"/>
      <c r="I34" s="64">
        <f t="shared" si="4"/>
        <v>0</v>
      </c>
      <c r="J34" s="339">
        <f t="shared" si="5"/>
        <v>0</v>
      </c>
      <c r="K34" s="705"/>
    </row>
    <row r="35" spans="2:11">
      <c r="B35" s="744"/>
      <c r="C35" s="745"/>
      <c r="D35" s="533"/>
      <c r="E35" s="24"/>
      <c r="F35" s="534"/>
      <c r="G35" s="63">
        <f t="shared" si="3"/>
        <v>0</v>
      </c>
      <c r="H35" s="396"/>
      <c r="I35" s="64">
        <f t="shared" si="4"/>
        <v>0</v>
      </c>
      <c r="J35" s="339">
        <f t="shared" si="5"/>
        <v>0</v>
      </c>
      <c r="K35" s="705"/>
    </row>
    <row r="36" spans="2:11">
      <c r="B36" s="744"/>
      <c r="C36" s="745"/>
      <c r="D36" s="533"/>
      <c r="E36" s="24"/>
      <c r="F36" s="534"/>
      <c r="G36" s="63">
        <f t="shared" si="3"/>
        <v>0</v>
      </c>
      <c r="H36" s="396"/>
      <c r="I36" s="64">
        <f t="shared" si="4"/>
        <v>0</v>
      </c>
      <c r="J36" s="339">
        <f t="shared" si="5"/>
        <v>0</v>
      </c>
      <c r="K36" s="705"/>
    </row>
    <row r="37" spans="2:11">
      <c r="B37" s="340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41" t="s">
        <v>42</v>
      </c>
      <c r="C38" s="241"/>
      <c r="D38" s="256"/>
      <c r="E38" s="256"/>
      <c r="F38" s="256"/>
      <c r="G38" s="476">
        <f>SUM(G31:G37)</f>
        <v>0</v>
      </c>
      <c r="H38" s="477">
        <f>SUM(H31:H37)</f>
        <v>0</v>
      </c>
      <c r="I38" s="477">
        <f>SUM(I31:I37)</f>
        <v>0</v>
      </c>
      <c r="J38" s="478">
        <f>SUM(J31:J37)</f>
        <v>0</v>
      </c>
      <c r="K38" s="478">
        <f>SUM(K31:K37)</f>
        <v>0</v>
      </c>
    </row>
    <row r="39" spans="2:11">
      <c r="B39" s="393" t="s">
        <v>16</v>
      </c>
      <c r="C39" s="248"/>
      <c r="D39" s="261" t="s">
        <v>17</v>
      </c>
      <c r="E39" s="71" t="s">
        <v>153</v>
      </c>
      <c r="F39" s="644" t="s">
        <v>19</v>
      </c>
      <c r="G39" s="262"/>
      <c r="H39" s="263"/>
      <c r="I39" s="260"/>
      <c r="J39" s="338"/>
      <c r="K39" s="338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396"/>
      <c r="I40" s="56">
        <f>+(H40*E40)+H40</f>
        <v>0</v>
      </c>
      <c r="J40" s="339">
        <f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396"/>
      <c r="I41" s="56">
        <f>+(H41*E41)+H41</f>
        <v>0</v>
      </c>
      <c r="J41" s="339">
        <f>+G41-I41</f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396"/>
      <c r="I42" s="56">
        <f>+(H42*E42)+H42</f>
        <v>0</v>
      </c>
      <c r="J42" s="339">
        <f>+G42-I42</f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396"/>
      <c r="I43" s="56">
        <f>+(H43*E43)+H43</f>
        <v>0</v>
      </c>
      <c r="J43" s="339">
        <f>+G43-I43</f>
        <v>0</v>
      </c>
      <c r="K43" s="705"/>
    </row>
    <row r="44" spans="2:11">
      <c r="B44" s="343" t="s">
        <v>24</v>
      </c>
      <c r="C44" s="75"/>
      <c r="D44" s="76"/>
      <c r="E44" s="103"/>
      <c r="F44" s="76"/>
      <c r="G44" s="76"/>
      <c r="H44" s="62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6">+D45*E45</f>
        <v>0</v>
      </c>
      <c r="G45" s="63">
        <f t="shared" ref="G45:G51" si="7">+D45+F45</f>
        <v>0</v>
      </c>
      <c r="H45" s="396"/>
      <c r="I45" s="56">
        <f t="shared" ref="I45:I51" si="8">+(H45*E45)+H45</f>
        <v>0</v>
      </c>
      <c r="J45" s="339">
        <f t="shared" ref="J45:J51" si="9">+G45-I45</f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6"/>
        <v>0</v>
      </c>
      <c r="G46" s="63">
        <f t="shared" si="7"/>
        <v>0</v>
      </c>
      <c r="H46" s="396"/>
      <c r="I46" s="56">
        <f t="shared" si="8"/>
        <v>0</v>
      </c>
      <c r="J46" s="339">
        <f t="shared" si="9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6"/>
        <v>0</v>
      </c>
      <c r="G47" s="63">
        <f t="shared" si="7"/>
        <v>0</v>
      </c>
      <c r="H47" s="396"/>
      <c r="I47" s="56">
        <f t="shared" si="8"/>
        <v>0</v>
      </c>
      <c r="J47" s="339">
        <f t="shared" si="9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6"/>
        <v>0</v>
      </c>
      <c r="G48" s="63">
        <f t="shared" si="7"/>
        <v>0</v>
      </c>
      <c r="H48" s="396"/>
      <c r="I48" s="56">
        <f t="shared" si="8"/>
        <v>0</v>
      </c>
      <c r="J48" s="339">
        <f t="shared" si="9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6"/>
        <v>0</v>
      </c>
      <c r="G49" s="63">
        <f t="shared" si="7"/>
        <v>0</v>
      </c>
      <c r="H49" s="396"/>
      <c r="I49" s="56">
        <f t="shared" si="8"/>
        <v>0</v>
      </c>
      <c r="J49" s="339">
        <f t="shared" si="9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6"/>
        <v>0</v>
      </c>
      <c r="G50" s="63">
        <f t="shared" si="7"/>
        <v>0</v>
      </c>
      <c r="H50" s="396"/>
      <c r="I50" s="56">
        <f t="shared" si="8"/>
        <v>0</v>
      </c>
      <c r="J50" s="339">
        <f t="shared" si="9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6"/>
        <v>0</v>
      </c>
      <c r="G51" s="63">
        <f t="shared" si="7"/>
        <v>0</v>
      </c>
      <c r="H51" s="396"/>
      <c r="I51" s="56">
        <f t="shared" si="8"/>
        <v>0</v>
      </c>
      <c r="J51" s="339">
        <f t="shared" si="9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0">SUM(F40:F51)</f>
        <v>0</v>
      </c>
      <c r="G52" s="80">
        <f t="shared" si="10"/>
        <v>0</v>
      </c>
      <c r="H52" s="397">
        <f t="shared" si="10"/>
        <v>0</v>
      </c>
      <c r="I52" s="398">
        <f t="shared" si="10"/>
        <v>0</v>
      </c>
      <c r="J52" s="347">
        <f t="shared" si="10"/>
        <v>0</v>
      </c>
      <c r="K52" s="347">
        <f t="shared" si="10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399" t="s">
        <v>54</v>
      </c>
      <c r="I53" s="397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399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539"/>
      <c r="G55" s="152">
        <f>+D55*F55</f>
        <v>0</v>
      </c>
      <c r="H55" s="399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399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399"/>
      <c r="I57" s="88"/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399"/>
      <c r="I58" s="88"/>
      <c r="J58" s="350">
        <f>+G58-I58</f>
        <v>0</v>
      </c>
      <c r="K58" s="350">
        <v>0</v>
      </c>
    </row>
    <row r="59" spans="2:11">
      <c r="B59" s="351" t="s">
        <v>44</v>
      </c>
      <c r="C59" s="247"/>
      <c r="D59" s="247"/>
      <c r="E59" s="247"/>
      <c r="F59" s="248"/>
      <c r="G59" s="467">
        <f>+G53+G55+G56+G57</f>
        <v>0</v>
      </c>
      <c r="H59" s="399"/>
      <c r="I59" s="479">
        <f>+I53+I55+I56+I57</f>
        <v>0</v>
      </c>
      <c r="J59" s="480">
        <f>+J53+J55+J56+J57</f>
        <v>0</v>
      </c>
      <c r="K59" s="480">
        <f>+K53+K55+K56+K57</f>
        <v>0</v>
      </c>
    </row>
    <row r="60" spans="2:11">
      <c r="B60" s="573">
        <v>9</v>
      </c>
      <c r="C60" s="247"/>
      <c r="D60" s="247"/>
      <c r="E60" s="250"/>
      <c r="F60" s="264"/>
      <c r="G60" s="468">
        <f>+G63*F60</f>
        <v>0</v>
      </c>
      <c r="H60" s="399"/>
      <c r="I60" s="400"/>
      <c r="J60" s="352"/>
      <c r="K60" s="352"/>
    </row>
    <row r="61" spans="2:11">
      <c r="B61" s="351" t="s">
        <v>45</v>
      </c>
      <c r="C61" s="247"/>
      <c r="D61" s="247"/>
      <c r="E61" s="250"/>
      <c r="F61" s="251"/>
      <c r="G61" s="469">
        <f>+G59+G60</f>
        <v>0</v>
      </c>
      <c r="H61" s="399"/>
      <c r="I61" s="481">
        <f>+I59+I60</f>
        <v>0</v>
      </c>
      <c r="J61" s="482">
        <f>+J59+J60</f>
        <v>0</v>
      </c>
      <c r="K61" s="482">
        <f>+K59</f>
        <v>0</v>
      </c>
    </row>
    <row r="62" spans="2:11">
      <c r="B62" s="196" t="s">
        <v>151</v>
      </c>
      <c r="C62" s="247"/>
      <c r="D62" s="247"/>
      <c r="E62" s="539"/>
      <c r="F62" s="97"/>
      <c r="G62" s="95"/>
      <c r="H62" s="90"/>
      <c r="I62" s="464"/>
      <c r="J62" s="377"/>
      <c r="K62" s="377"/>
    </row>
    <row r="63" spans="2:11">
      <c r="B63" s="353">
        <v>12</v>
      </c>
      <c r="C63" s="247"/>
      <c r="D63" s="247"/>
      <c r="E63" s="247"/>
      <c r="F63" s="248"/>
      <c r="G63" s="259">
        <v>0</v>
      </c>
      <c r="H63" s="399"/>
      <c r="I63" s="400"/>
      <c r="J63" s="352"/>
      <c r="K63" s="352"/>
    </row>
    <row r="64" spans="2:11">
      <c r="B64" s="354">
        <v>13</v>
      </c>
      <c r="C64" s="240"/>
      <c r="D64" s="240"/>
      <c r="E64" s="266"/>
      <c r="F64" s="266"/>
      <c r="G64" s="468">
        <f>+E64*F64</f>
        <v>0</v>
      </c>
      <c r="H64" s="399"/>
      <c r="I64" s="400"/>
      <c r="J64" s="352"/>
      <c r="K64" s="352"/>
    </row>
    <row r="65" spans="2:11">
      <c r="B65" s="351" t="s">
        <v>46</v>
      </c>
      <c r="C65" s="247"/>
      <c r="D65" s="247"/>
      <c r="E65" s="247"/>
      <c r="F65" s="247"/>
      <c r="G65" s="470">
        <f>+G61+G62+G63+G64</f>
        <v>0</v>
      </c>
      <c r="H65" s="399"/>
      <c r="I65" s="483">
        <f>+I61+I62+I63+I64</f>
        <v>0</v>
      </c>
      <c r="J65" s="484">
        <f>+G65-I65</f>
        <v>0</v>
      </c>
      <c r="K65" s="484">
        <f>+K61</f>
        <v>0</v>
      </c>
    </row>
    <row r="66" spans="2:11">
      <c r="B66" s="353">
        <v>15</v>
      </c>
      <c r="C66" s="247"/>
      <c r="D66" s="247"/>
      <c r="E66" s="247"/>
      <c r="F66" s="247"/>
      <c r="G66" s="267"/>
      <c r="H66" s="399"/>
      <c r="I66" s="400"/>
      <c r="J66" s="352"/>
      <c r="K66" s="352"/>
    </row>
    <row r="67" spans="2:11" s="268" customFormat="1" ht="13.8" thickBot="1">
      <c r="B67" s="355" t="s">
        <v>175</v>
      </c>
      <c r="C67" s="356"/>
      <c r="D67" s="356"/>
      <c r="E67" s="356"/>
      <c r="F67" s="356"/>
      <c r="G67" s="471">
        <f>+G65-G66</f>
        <v>0</v>
      </c>
      <c r="H67" s="401"/>
      <c r="I67" s="485">
        <f>+I65-I66</f>
        <v>0</v>
      </c>
      <c r="J67" s="486">
        <f>+G67-I67</f>
        <v>0</v>
      </c>
      <c r="K67" s="486">
        <f>+K65</f>
        <v>0</v>
      </c>
    </row>
  </sheetData>
  <sheetProtection algorithmName="SHA-512" hashValue="Ydx+WCFcwEbZcq5yYG4k2M/Y2JVKvOtHJB9KXrBQunVg/yIQm6q+k6ZFrYkusl+oMU5Y8MR66zHf04MtMCvt+Q==" saltValue="SNZrWoX6fhY/yo+9TSL9OA==" spinCount="100000" sheet="1" objects="1" scenarios="1"/>
  <mergeCells count="25">
    <mergeCell ref="G5:K5"/>
    <mergeCell ref="B20:C20"/>
    <mergeCell ref="B21:C21"/>
    <mergeCell ref="B22:C22"/>
    <mergeCell ref="B27:C27"/>
    <mergeCell ref="B23:C23"/>
    <mergeCell ref="B24:C24"/>
    <mergeCell ref="B25:C25"/>
    <mergeCell ref="B26:C26"/>
    <mergeCell ref="G6:K6"/>
    <mergeCell ref="G7:K7"/>
    <mergeCell ref="E9:K10"/>
    <mergeCell ref="B35:C35"/>
    <mergeCell ref="B36:C36"/>
    <mergeCell ref="B31:C31"/>
    <mergeCell ref="B32:C32"/>
    <mergeCell ref="B33:C33"/>
    <mergeCell ref="B34:C34"/>
    <mergeCell ref="B28:C28"/>
    <mergeCell ref="B14:C14"/>
    <mergeCell ref="B15:C15"/>
    <mergeCell ref="B16:C16"/>
    <mergeCell ref="B17:C17"/>
    <mergeCell ref="B18:C18"/>
    <mergeCell ref="B19:C19"/>
  </mergeCells>
  <phoneticPr fontId="8" type="noConversion"/>
  <hyperlinks>
    <hyperlink ref="E2" location="'WBS GRAFICA'!A1" display="'WBS GRAFICA'!A1" xr:uid="{00000000-0004-0000-09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75">
    <tabColor indexed="10"/>
    <pageSetUpPr fitToPage="1"/>
  </sheetPr>
  <dimension ref="B2:N72"/>
  <sheetViews>
    <sheetView showGridLines="0" zoomScale="70" zoomScaleNormal="70" workbookViewId="0">
      <selection activeCell="O29" sqref="O29"/>
    </sheetView>
  </sheetViews>
  <sheetFormatPr defaultColWidth="9.109375" defaultRowHeight="13.2"/>
  <cols>
    <col min="1" max="1" width="2.33203125" style="31" customWidth="1"/>
    <col min="2" max="2" width="18.88671875" style="31" customWidth="1"/>
    <col min="3" max="3" width="20.33203125" style="31" customWidth="1"/>
    <col min="4" max="4" width="17" style="31" customWidth="1"/>
    <col min="5" max="5" width="18.109375" style="31" customWidth="1"/>
    <col min="6" max="6" width="16.5546875" style="31" customWidth="1"/>
    <col min="7" max="7" width="28.6640625" style="31" customWidth="1"/>
    <col min="8" max="8" width="12.33203125" style="31" customWidth="1"/>
    <col min="9" max="9" width="14" style="31" customWidth="1"/>
    <col min="10" max="10" width="18.5546875" style="31" customWidth="1"/>
    <col min="11" max="11" width="29.21875" style="234" customWidth="1"/>
    <col min="12" max="16384" width="9.109375" style="31"/>
  </cols>
  <sheetData>
    <row r="2" spans="2:11">
      <c r="K2" s="31"/>
    </row>
    <row r="3" spans="2:11" ht="7.5" customHeight="1" thickBot="1"/>
    <row r="4" spans="2:11" ht="27.6">
      <c r="B4" s="277" t="s">
        <v>0</v>
      </c>
      <c r="C4" s="278"/>
      <c r="D4" s="279" t="s">
        <v>1</v>
      </c>
      <c r="E4" s="280" t="s">
        <v>40</v>
      </c>
      <c r="F4" s="281" t="s">
        <v>2</v>
      </c>
      <c r="G4" s="282">
        <v>1</v>
      </c>
      <c r="H4" s="283"/>
      <c r="I4" s="284" t="s">
        <v>39</v>
      </c>
      <c r="J4" s="285"/>
      <c r="K4" s="327">
        <v>1</v>
      </c>
    </row>
    <row r="5" spans="2:11">
      <c r="B5" s="186" t="s">
        <v>49</v>
      </c>
      <c r="C5" s="30"/>
      <c r="D5" s="30"/>
      <c r="E5" s="150"/>
      <c r="F5" s="155" t="s">
        <v>50</v>
      </c>
      <c r="G5" s="617">
        <f>+'WP1'!G5</f>
        <v>0</v>
      </c>
      <c r="H5" s="632"/>
      <c r="I5" s="632"/>
      <c r="J5" s="633"/>
      <c r="K5" s="633"/>
    </row>
    <row r="6" spans="2:11">
      <c r="B6" s="187" t="s">
        <v>47</v>
      </c>
      <c r="C6" s="387"/>
      <c r="D6" s="156" t="s">
        <v>38</v>
      </c>
      <c r="E6" s="274"/>
      <c r="F6" s="36" t="s">
        <v>3</v>
      </c>
      <c r="G6" s="753"/>
      <c r="H6" s="754"/>
      <c r="I6" s="754"/>
      <c r="J6" s="754"/>
      <c r="K6" s="755"/>
    </row>
    <row r="7" spans="2:11" ht="24" customHeight="1">
      <c r="B7" s="188" t="s">
        <v>4</v>
      </c>
      <c r="C7" s="388"/>
      <c r="D7" s="157" t="s">
        <v>41</v>
      </c>
      <c r="E7" s="273"/>
      <c r="F7" s="39" t="s">
        <v>5</v>
      </c>
      <c r="G7" s="735"/>
      <c r="H7" s="736"/>
      <c r="I7" s="736"/>
      <c r="J7" s="736"/>
      <c r="K7" s="737"/>
    </row>
    <row r="8" spans="2:11">
      <c r="B8" s="189"/>
      <c r="C8" s="159"/>
      <c r="D8" s="160"/>
      <c r="E8" s="615" t="s">
        <v>6</v>
      </c>
      <c r="F8" s="40"/>
      <c r="G8" s="41"/>
      <c r="H8" s="40"/>
      <c r="I8" s="40"/>
      <c r="J8" s="616"/>
      <c r="K8" s="616"/>
    </row>
    <row r="9" spans="2:11" ht="18" customHeight="1">
      <c r="B9" s="190"/>
      <c r="C9" s="104"/>
      <c r="D9" s="161"/>
      <c r="E9" s="753"/>
      <c r="F9" s="754"/>
      <c r="G9" s="754"/>
      <c r="H9" s="754"/>
      <c r="I9" s="754"/>
      <c r="J9" s="754"/>
      <c r="K9" s="755"/>
    </row>
    <row r="10" spans="2:11">
      <c r="B10" s="190"/>
      <c r="C10" s="104"/>
      <c r="D10" s="161"/>
      <c r="E10" s="735"/>
      <c r="F10" s="736"/>
      <c r="G10" s="736"/>
      <c r="H10" s="736"/>
      <c r="I10" s="736"/>
      <c r="J10" s="736"/>
      <c r="K10" s="737"/>
    </row>
    <row r="11" spans="2:11">
      <c r="B11" s="188"/>
      <c r="C11" s="157"/>
      <c r="D11" s="158"/>
      <c r="E11" s="462" t="s">
        <v>70</v>
      </c>
      <c r="F11" s="295"/>
      <c r="G11" s="183"/>
      <c r="H11" s="157"/>
      <c r="I11" s="157"/>
      <c r="J11" s="157"/>
      <c r="K11" s="618"/>
    </row>
    <row r="12" spans="2:11">
      <c r="B12" s="191" t="s">
        <v>7</v>
      </c>
      <c r="C12" s="162"/>
      <c r="D12" s="163"/>
      <c r="E12" s="601" t="s">
        <v>88</v>
      </c>
      <c r="F12" s="601" t="s">
        <v>8</v>
      </c>
      <c r="G12" s="602" t="s">
        <v>171</v>
      </c>
      <c r="H12" s="48" t="s">
        <v>163</v>
      </c>
      <c r="I12" s="48" t="s">
        <v>164</v>
      </c>
      <c r="J12" s="647" t="s">
        <v>165</v>
      </c>
      <c r="K12" s="665" t="s">
        <v>178</v>
      </c>
    </row>
    <row r="13" spans="2:11">
      <c r="B13" s="192" t="s">
        <v>9</v>
      </c>
      <c r="C13" s="164"/>
      <c r="D13" s="165"/>
      <c r="E13" s="166" t="s">
        <v>10</v>
      </c>
      <c r="F13" s="51" t="s">
        <v>172</v>
      </c>
      <c r="G13" s="167" t="s">
        <v>48</v>
      </c>
      <c r="H13" s="168" t="s">
        <v>87</v>
      </c>
      <c r="I13" s="168" t="s">
        <v>48</v>
      </c>
      <c r="J13" s="648" t="s">
        <v>48</v>
      </c>
      <c r="K13" s="662" t="s">
        <v>48</v>
      </c>
    </row>
    <row r="14" spans="2:11">
      <c r="B14" s="286">
        <f>+'WP1'!B14</f>
        <v>0</v>
      </c>
      <c r="C14" s="201"/>
      <c r="D14" s="202"/>
      <c r="E14" s="203">
        <f>+'WP1'!E14+'WP2'!E14+'WP3'!E14+'WP4'!E14</f>
        <v>0</v>
      </c>
      <c r="F14" s="316">
        <f>+'WP1'!F14</f>
        <v>0</v>
      </c>
      <c r="G14" s="203">
        <f>+E14*F14</f>
        <v>0</v>
      </c>
      <c r="H14" s="203">
        <f>+'WP1'!H14+'WP2'!H14+'WP3'!H14+'WP4'!H14</f>
        <v>0</v>
      </c>
      <c r="I14" s="169">
        <f>+H14*F14</f>
        <v>0</v>
      </c>
      <c r="J14" s="649">
        <f>+G14-I14</f>
        <v>0</v>
      </c>
      <c r="K14" s="645">
        <f>+'WP1'!K14+'WP2'!K14+'WP3'!K14+'WP4'!K14</f>
        <v>0</v>
      </c>
    </row>
    <row r="15" spans="2:11">
      <c r="B15" s="286">
        <f>+'WP1'!B15</f>
        <v>0</v>
      </c>
      <c r="C15" s="201"/>
      <c r="D15" s="202"/>
      <c r="E15" s="203">
        <f>+'WP1'!E15+'WP2'!E15+'WP3'!E15+'WP4'!E15</f>
        <v>0</v>
      </c>
      <c r="F15" s="316">
        <f>+'WP1'!F15</f>
        <v>0</v>
      </c>
      <c r="G15" s="203">
        <f t="shared" ref="G15:G28" si="0">+E15*F15</f>
        <v>0</v>
      </c>
      <c r="H15" s="203">
        <f>+'WP1'!H15+'WP2'!H15+'WP3'!H15+'WP4'!H15</f>
        <v>0</v>
      </c>
      <c r="I15" s="169">
        <f t="shared" ref="I15:I27" si="1">+H15*F15</f>
        <v>0</v>
      </c>
      <c r="J15" s="649">
        <f t="shared" ref="J15:J27" si="2">+G15-I15</f>
        <v>0</v>
      </c>
      <c r="K15" s="645">
        <f>+'WP1'!K15+'WP2'!K15+'WP3'!K15+'WP4'!K15</f>
        <v>0</v>
      </c>
    </row>
    <row r="16" spans="2:11">
      <c r="B16" s="286">
        <f>+'WP1'!B16</f>
        <v>0</v>
      </c>
      <c r="C16" s="201"/>
      <c r="D16" s="202"/>
      <c r="E16" s="203">
        <f>+'WP1'!E16+'WP2'!E16+'WP3'!E16+'WP4'!E16</f>
        <v>0</v>
      </c>
      <c r="F16" s="316">
        <f>+'WP1'!F16</f>
        <v>0</v>
      </c>
      <c r="G16" s="203">
        <f t="shared" si="0"/>
        <v>0</v>
      </c>
      <c r="H16" s="203">
        <f>+'WP1'!H16+'WP2'!H16+'WP3'!H16+'WP4'!H16</f>
        <v>0</v>
      </c>
      <c r="I16" s="169">
        <f t="shared" si="1"/>
        <v>0</v>
      </c>
      <c r="J16" s="649">
        <f t="shared" si="2"/>
        <v>0</v>
      </c>
      <c r="K16" s="645">
        <f>+'WP1'!K16+'WP2'!K16+'WP3'!K16+'WP4'!K16</f>
        <v>0</v>
      </c>
    </row>
    <row r="17" spans="2:11">
      <c r="B17" s="286">
        <f>+'WP1'!B17</f>
        <v>0</v>
      </c>
      <c r="C17" s="201"/>
      <c r="D17" s="202"/>
      <c r="E17" s="203">
        <f>+'WP1'!E17+'WP2'!E17+'WP3'!E17+'WP4'!E17</f>
        <v>0</v>
      </c>
      <c r="F17" s="316">
        <f>+'WP1'!F17</f>
        <v>0</v>
      </c>
      <c r="G17" s="203">
        <f t="shared" si="0"/>
        <v>0</v>
      </c>
      <c r="H17" s="203">
        <f>+'WP1'!H17+'WP2'!H17+'WP3'!H17+'WP4'!H17</f>
        <v>0</v>
      </c>
      <c r="I17" s="169">
        <f t="shared" si="1"/>
        <v>0</v>
      </c>
      <c r="J17" s="649">
        <f t="shared" si="2"/>
        <v>0</v>
      </c>
      <c r="K17" s="645">
        <f>+'WP1'!K17+'WP2'!K17+'WP3'!K17+'WP4'!K17</f>
        <v>0</v>
      </c>
    </row>
    <row r="18" spans="2:11">
      <c r="B18" s="286">
        <f>+'WP1'!B18</f>
        <v>0</v>
      </c>
      <c r="C18" s="201"/>
      <c r="D18" s="202"/>
      <c r="E18" s="203">
        <f>+'WP1'!E18+'WP2'!E18+'WP3'!E18+'WP4'!E18</f>
        <v>0</v>
      </c>
      <c r="F18" s="316">
        <f>+'WP1'!F18</f>
        <v>0</v>
      </c>
      <c r="G18" s="203">
        <f t="shared" si="0"/>
        <v>0</v>
      </c>
      <c r="H18" s="203">
        <f>+'WP1'!H18+'WP2'!H18+'WP3'!H18+'WP4'!H18</f>
        <v>0</v>
      </c>
      <c r="I18" s="169">
        <f t="shared" si="1"/>
        <v>0</v>
      </c>
      <c r="J18" s="649">
        <f t="shared" si="2"/>
        <v>0</v>
      </c>
      <c r="K18" s="645">
        <f>+'WP1'!K18+'WP2'!K18+'WP3'!K18+'WP4'!K18</f>
        <v>0</v>
      </c>
    </row>
    <row r="19" spans="2:11">
      <c r="B19" s="286">
        <f>+'WP1'!B19</f>
        <v>0</v>
      </c>
      <c r="C19" s="201"/>
      <c r="D19" s="202"/>
      <c r="E19" s="203">
        <f>+'WP1'!E19+'WP2'!E19+'WP3'!E19+'WP4'!E19</f>
        <v>0</v>
      </c>
      <c r="F19" s="316">
        <f>+'WP1'!F19</f>
        <v>0</v>
      </c>
      <c r="G19" s="203">
        <f t="shared" si="0"/>
        <v>0</v>
      </c>
      <c r="H19" s="203">
        <f>+'WP1'!H19+'WP2'!H19+'WP3'!H19+'WP4'!H19</f>
        <v>0</v>
      </c>
      <c r="I19" s="169">
        <f t="shared" si="1"/>
        <v>0</v>
      </c>
      <c r="J19" s="649">
        <f t="shared" si="2"/>
        <v>0</v>
      </c>
      <c r="K19" s="645">
        <f>+'WP1'!K19+'WP2'!K19+'WP3'!K19+'WP4'!K19</f>
        <v>0</v>
      </c>
    </row>
    <row r="20" spans="2:11">
      <c r="B20" s="286">
        <f>+'WP1'!B20</f>
        <v>0</v>
      </c>
      <c r="C20" s="201"/>
      <c r="D20" s="202"/>
      <c r="E20" s="203">
        <f>+'WP1'!E20+'WP2'!E20+'WP3'!E20+'WP4'!E20</f>
        <v>0</v>
      </c>
      <c r="F20" s="316">
        <f>+'WP1'!F20</f>
        <v>0</v>
      </c>
      <c r="G20" s="203">
        <f t="shared" si="0"/>
        <v>0</v>
      </c>
      <c r="H20" s="203">
        <f>+'WP1'!H20+'WP2'!H20+'WP3'!H20+'WP4'!H20</f>
        <v>0</v>
      </c>
      <c r="I20" s="169">
        <f t="shared" si="1"/>
        <v>0</v>
      </c>
      <c r="J20" s="649">
        <f t="shared" si="2"/>
        <v>0</v>
      </c>
      <c r="K20" s="645">
        <f>+'WP1'!K20+'WP2'!K20+'WP3'!K20+'WP4'!K20</f>
        <v>0</v>
      </c>
    </row>
    <row r="21" spans="2:11">
      <c r="B21" s="286">
        <f>+'WP1'!B21</f>
        <v>0</v>
      </c>
      <c r="C21" s="201"/>
      <c r="D21" s="202"/>
      <c r="E21" s="203">
        <f>+'WP1'!E21+'WP2'!E21+'WP3'!E21+'WP4'!E21</f>
        <v>0</v>
      </c>
      <c r="F21" s="316">
        <f>+'WP1'!F21</f>
        <v>0</v>
      </c>
      <c r="G21" s="203">
        <f t="shared" si="0"/>
        <v>0</v>
      </c>
      <c r="H21" s="203">
        <f>+'WP1'!H21+'WP2'!H21+'WP3'!H21+'WP4'!H21</f>
        <v>0</v>
      </c>
      <c r="I21" s="169">
        <f t="shared" si="1"/>
        <v>0</v>
      </c>
      <c r="J21" s="649">
        <f t="shared" si="2"/>
        <v>0</v>
      </c>
      <c r="K21" s="645">
        <f>+'WP1'!K21+'WP2'!K21+'WP3'!K21+'WP4'!K21</f>
        <v>0</v>
      </c>
    </row>
    <row r="22" spans="2:11">
      <c r="B22" s="286">
        <f>+'WP1'!B22</f>
        <v>0</v>
      </c>
      <c r="C22" s="201"/>
      <c r="D22" s="202"/>
      <c r="E22" s="203">
        <f>+'WP1'!E22+'WP2'!E22+'WP3'!E22+'WP4'!E22</f>
        <v>0</v>
      </c>
      <c r="F22" s="316">
        <f>+'WP1'!F22</f>
        <v>0</v>
      </c>
      <c r="G22" s="203">
        <f t="shared" si="0"/>
        <v>0</v>
      </c>
      <c r="H22" s="203">
        <f>+'WP1'!H22+'WP2'!H22+'WP3'!H22+'WP4'!H22</f>
        <v>0</v>
      </c>
      <c r="I22" s="169">
        <f t="shared" si="1"/>
        <v>0</v>
      </c>
      <c r="J22" s="649">
        <f t="shared" si="2"/>
        <v>0</v>
      </c>
      <c r="K22" s="645">
        <f>+'WP1'!K22+'WP2'!K22+'WP3'!K22+'WP4'!K22</f>
        <v>0</v>
      </c>
    </row>
    <row r="23" spans="2:11">
      <c r="B23" s="286">
        <f>+'WP1'!B23</f>
        <v>0</v>
      </c>
      <c r="C23" s="201"/>
      <c r="D23" s="202"/>
      <c r="E23" s="203">
        <f>+'WP1'!E23+'WP2'!E23+'WP3'!E23+'WP4'!E23</f>
        <v>0</v>
      </c>
      <c r="F23" s="316">
        <f>+'WP1'!F23</f>
        <v>0</v>
      </c>
      <c r="G23" s="203">
        <f t="shared" si="0"/>
        <v>0</v>
      </c>
      <c r="H23" s="203">
        <f>+'WP1'!H23+'WP2'!H23+'WP3'!H23+'WP4'!H23</f>
        <v>0</v>
      </c>
      <c r="I23" s="169">
        <f t="shared" si="1"/>
        <v>0</v>
      </c>
      <c r="J23" s="649">
        <f t="shared" si="2"/>
        <v>0</v>
      </c>
      <c r="K23" s="645">
        <f>+'WP1'!K23+'WP2'!K23+'WP3'!K23+'WP4'!K23</f>
        <v>0</v>
      </c>
    </row>
    <row r="24" spans="2:11">
      <c r="B24" s="286">
        <f>+'WP1'!B24</f>
        <v>0</v>
      </c>
      <c r="C24" s="201"/>
      <c r="D24" s="202"/>
      <c r="E24" s="203">
        <f>+'WP1'!E24+'WP2'!E24+'WP3'!E24+'WP4'!E24</f>
        <v>0</v>
      </c>
      <c r="F24" s="316">
        <f>+'WP1'!F24</f>
        <v>0</v>
      </c>
      <c r="G24" s="203">
        <f t="shared" si="0"/>
        <v>0</v>
      </c>
      <c r="H24" s="203">
        <f>+'WP1'!H24+'WP2'!H24+'WP3'!H24+'WP4'!H24</f>
        <v>0</v>
      </c>
      <c r="I24" s="169">
        <f t="shared" si="1"/>
        <v>0</v>
      </c>
      <c r="J24" s="649">
        <f t="shared" si="2"/>
        <v>0</v>
      </c>
      <c r="K24" s="645">
        <f>+'WP1'!K24+'WP2'!K24+'WP3'!K24+'WP4'!K24</f>
        <v>0</v>
      </c>
    </row>
    <row r="25" spans="2:11">
      <c r="B25" s="286">
        <f>+'WP1'!B25</f>
        <v>0</v>
      </c>
      <c r="C25" s="201"/>
      <c r="D25" s="202"/>
      <c r="E25" s="203">
        <f>+'WP1'!E25+'WP2'!E25+'WP3'!E25+'WP4'!E25</f>
        <v>0</v>
      </c>
      <c r="F25" s="316">
        <f>+'WP1'!F25</f>
        <v>0</v>
      </c>
      <c r="G25" s="203">
        <f t="shared" si="0"/>
        <v>0</v>
      </c>
      <c r="H25" s="203">
        <f>+'WP1'!H25+'WP2'!H25+'WP3'!H25+'WP4'!H25</f>
        <v>0</v>
      </c>
      <c r="I25" s="169">
        <f t="shared" si="1"/>
        <v>0</v>
      </c>
      <c r="J25" s="649">
        <f t="shared" si="2"/>
        <v>0</v>
      </c>
      <c r="K25" s="645">
        <f>+'WP1'!K25+'WP2'!K25+'WP3'!K25+'WP4'!K25</f>
        <v>0</v>
      </c>
    </row>
    <row r="26" spans="2:11">
      <c r="B26" s="286">
        <f>+'WP1'!B26</f>
        <v>0</v>
      </c>
      <c r="C26" s="201"/>
      <c r="D26" s="202"/>
      <c r="E26" s="203">
        <f>+'WP1'!E26+'WP2'!E26+'WP3'!E26+'WP4'!E26</f>
        <v>0</v>
      </c>
      <c r="F26" s="316">
        <f>+'WP1'!F26</f>
        <v>0</v>
      </c>
      <c r="G26" s="203">
        <f t="shared" si="0"/>
        <v>0</v>
      </c>
      <c r="H26" s="203">
        <f>+'WP1'!H26+'WP2'!H26+'WP3'!H26+'WP4'!H26</f>
        <v>0</v>
      </c>
      <c r="I26" s="169">
        <f t="shared" si="1"/>
        <v>0</v>
      </c>
      <c r="J26" s="649">
        <f t="shared" si="2"/>
        <v>0</v>
      </c>
      <c r="K26" s="645">
        <f>+'WP1'!K26+'WP2'!K26+'WP3'!K26+'WP4'!K26</f>
        <v>0</v>
      </c>
    </row>
    <row r="27" spans="2:11">
      <c r="B27" s="286">
        <f>+'WP1'!B27</f>
        <v>0</v>
      </c>
      <c r="C27" s="201"/>
      <c r="D27" s="202"/>
      <c r="E27" s="203">
        <f>+'WP1'!E27+'WP2'!E27+'WP3'!E27+'WP4'!E27</f>
        <v>0</v>
      </c>
      <c r="F27" s="316">
        <f>+'WP1'!F27</f>
        <v>0</v>
      </c>
      <c r="G27" s="203">
        <f t="shared" si="0"/>
        <v>0</v>
      </c>
      <c r="H27" s="203">
        <f>+'WP1'!H27+'WP2'!H27+'WP3'!H27+'WP4'!H27</f>
        <v>0</v>
      </c>
      <c r="I27" s="169">
        <f t="shared" si="1"/>
        <v>0</v>
      </c>
      <c r="J27" s="649">
        <f t="shared" si="2"/>
        <v>0</v>
      </c>
      <c r="K27" s="645">
        <f>+'WP1'!K27+'WP2'!K27+'WP3'!K27+'WP4'!K27</f>
        <v>0</v>
      </c>
    </row>
    <row r="28" spans="2:11">
      <c r="B28" s="286">
        <f>+'WP1'!B28</f>
        <v>0</v>
      </c>
      <c r="C28" s="392"/>
      <c r="D28" s="392"/>
      <c r="E28" s="203">
        <f>+'WP1'!E28+'WP2'!E28+'WP3'!E28+'WP4'!E28</f>
        <v>0</v>
      </c>
      <c r="F28" s="316">
        <f>+'WP1'!F28</f>
        <v>0</v>
      </c>
      <c r="G28" s="203">
        <f t="shared" si="0"/>
        <v>0</v>
      </c>
      <c r="H28" s="203">
        <f>+'WP1'!H28+'WP2'!H28+'WP3'!H28+'WP4'!H28</f>
        <v>0</v>
      </c>
      <c r="I28" s="169">
        <f>+H28*F28</f>
        <v>0</v>
      </c>
      <c r="J28" s="649">
        <f>+G28-I28</f>
        <v>0</v>
      </c>
      <c r="K28" s="645">
        <f>+'WP1'!K28+'WP2'!K28+'WP3'!K28+'WP4'!K28</f>
        <v>0</v>
      </c>
    </row>
    <row r="29" spans="2:11">
      <c r="B29" s="193" t="s">
        <v>11</v>
      </c>
      <c r="C29" s="170"/>
      <c r="D29" s="170"/>
      <c r="E29" s="495">
        <f>SUM(E14:E27)</f>
        <v>0</v>
      </c>
      <c r="F29" s="496"/>
      <c r="G29" s="497">
        <f>SUM(G14:G28)</f>
        <v>0</v>
      </c>
      <c r="H29" s="498">
        <f>SUM(H14:H28)</f>
        <v>0</v>
      </c>
      <c r="I29" s="498">
        <f>SUM(I14:I28)</f>
        <v>0</v>
      </c>
      <c r="J29" s="650">
        <f>SUM(J14:J28)</f>
        <v>0</v>
      </c>
      <c r="K29" s="619">
        <f>SUM(K14:K28)</f>
        <v>0</v>
      </c>
    </row>
    <row r="30" spans="2:11">
      <c r="B30" s="191" t="s">
        <v>12</v>
      </c>
      <c r="C30" s="162"/>
      <c r="D30" s="103" t="s">
        <v>13</v>
      </c>
      <c r="E30" s="171" t="s">
        <v>14</v>
      </c>
      <c r="F30" s="642" t="s">
        <v>15</v>
      </c>
      <c r="G30" s="172"/>
      <c r="H30" s="637"/>
      <c r="I30" s="173"/>
      <c r="J30" s="159"/>
      <c r="K30" s="620"/>
    </row>
    <row r="31" spans="2:11">
      <c r="B31" s="320">
        <f>+'WP1'!B31</f>
        <v>0</v>
      </c>
      <c r="C31" s="220"/>
      <c r="D31" s="203">
        <f>+'WP1'!D31</f>
        <v>0</v>
      </c>
      <c r="E31" s="203">
        <f>+'WP1'!E31+'WP2'!E31+'WP3'!E31+'WP4'!E31</f>
        <v>0</v>
      </c>
      <c r="F31" s="203">
        <f>+'WP1'!F31</f>
        <v>0</v>
      </c>
      <c r="G31" s="205">
        <f t="shared" ref="G31:G36" si="3">+E31*F31</f>
        <v>0</v>
      </c>
      <c r="H31" s="540">
        <f>+'WP1'!H31+'WP2'!H31+'WP3'!H31+'WP4'!H31</f>
        <v>0</v>
      </c>
      <c r="I31" s="173">
        <f t="shared" ref="I31:I36" si="4">+H31*F31</f>
        <v>0</v>
      </c>
      <c r="J31" s="649">
        <f t="shared" ref="J31:J36" si="5">+G31-I31</f>
        <v>0</v>
      </c>
      <c r="K31" s="646">
        <f>+'WP1'!K31+'WP2'!K31+'WP3'!K31+'WP4'!K31</f>
        <v>0</v>
      </c>
    </row>
    <row r="32" spans="2:11">
      <c r="B32" s="320">
        <f>+'WP1'!B32</f>
        <v>0</v>
      </c>
      <c r="C32" s="202"/>
      <c r="D32" s="203">
        <f>+'WP1'!D32</f>
        <v>0</v>
      </c>
      <c r="E32" s="203">
        <f>+'WP1'!E32+'WP2'!E32+'WP3'!E32+'WP4'!E32</f>
        <v>0</v>
      </c>
      <c r="F32" s="203">
        <f>+'WP1'!F32</f>
        <v>0</v>
      </c>
      <c r="G32" s="205">
        <f t="shared" si="3"/>
        <v>0</v>
      </c>
      <c r="H32" s="540">
        <f>+'WP1'!H32+'WP2'!H32+'WP3'!H32+'WP4'!H32</f>
        <v>0</v>
      </c>
      <c r="I32" s="173">
        <f t="shared" si="4"/>
        <v>0</v>
      </c>
      <c r="J32" s="649">
        <f t="shared" si="5"/>
        <v>0</v>
      </c>
      <c r="K32" s="646">
        <f>+'WP1'!K32+'WP2'!K32+'WP3'!K32+'WP4'!K32</f>
        <v>0</v>
      </c>
    </row>
    <row r="33" spans="2:14">
      <c r="B33" s="320">
        <f>+'WP1'!B33</f>
        <v>0</v>
      </c>
      <c r="C33" s="202"/>
      <c r="D33" s="203">
        <f>+'WP1'!D33</f>
        <v>0</v>
      </c>
      <c r="E33" s="203">
        <f>+'WP1'!E33+'WP2'!E33+'WP3'!E33+'WP4'!E33</f>
        <v>0</v>
      </c>
      <c r="F33" s="203">
        <f>+'WP1'!F33</f>
        <v>0</v>
      </c>
      <c r="G33" s="205">
        <f t="shared" si="3"/>
        <v>0</v>
      </c>
      <c r="H33" s="540">
        <f>+'WP1'!H33+'WP2'!H33+'WP3'!H33+'WP4'!H33</f>
        <v>0</v>
      </c>
      <c r="I33" s="173">
        <f t="shared" si="4"/>
        <v>0</v>
      </c>
      <c r="J33" s="649">
        <f t="shared" si="5"/>
        <v>0</v>
      </c>
      <c r="K33" s="646">
        <f>+'WP1'!K33+'WP2'!K33+'WP3'!K33+'WP4'!K33</f>
        <v>0</v>
      </c>
    </row>
    <row r="34" spans="2:14">
      <c r="B34" s="320">
        <f>+'WP1'!B34</f>
        <v>0</v>
      </c>
      <c r="C34" s="202"/>
      <c r="D34" s="203">
        <f>+'WP1'!D34</f>
        <v>0</v>
      </c>
      <c r="E34" s="203">
        <f>+'WP1'!E34+'WP2'!E34+'WP3'!E34+'WP4'!E34</f>
        <v>0</v>
      </c>
      <c r="F34" s="203">
        <f>+'WP1'!F34</f>
        <v>0</v>
      </c>
      <c r="G34" s="205">
        <f t="shared" si="3"/>
        <v>0</v>
      </c>
      <c r="H34" s="540">
        <f>+'WP1'!H34+'WP2'!H34+'WP3'!H34+'WP4'!H34</f>
        <v>0</v>
      </c>
      <c r="I34" s="173">
        <f t="shared" si="4"/>
        <v>0</v>
      </c>
      <c r="J34" s="649">
        <f t="shared" si="5"/>
        <v>0</v>
      </c>
      <c r="K34" s="646">
        <f>+'WP1'!K34+'WP2'!K34+'WP3'!K34+'WP4'!K34</f>
        <v>0</v>
      </c>
    </row>
    <row r="35" spans="2:14">
      <c r="B35" s="320">
        <f>+'WP1'!B35</f>
        <v>0</v>
      </c>
      <c r="C35" s="202"/>
      <c r="D35" s="203">
        <f>+'WP1'!D35</f>
        <v>0</v>
      </c>
      <c r="E35" s="203">
        <f>+'WP1'!E35+'WP2'!E35+'WP3'!E35+'WP4'!E35</f>
        <v>0</v>
      </c>
      <c r="F35" s="203">
        <f>+'WP1'!F35</f>
        <v>0</v>
      </c>
      <c r="G35" s="205">
        <f t="shared" si="3"/>
        <v>0</v>
      </c>
      <c r="H35" s="540">
        <f>+'WP1'!H35+'WP2'!H35+'WP3'!H35+'WP4'!H35</f>
        <v>0</v>
      </c>
      <c r="I35" s="173">
        <f t="shared" si="4"/>
        <v>0</v>
      </c>
      <c r="J35" s="649">
        <f t="shared" si="5"/>
        <v>0</v>
      </c>
      <c r="K35" s="646">
        <f>+'WP1'!K35+'WP2'!K35+'WP3'!K35+'WP4'!K35</f>
        <v>0</v>
      </c>
    </row>
    <row r="36" spans="2:14">
      <c r="B36" s="320">
        <f>+'WP1'!B36</f>
        <v>0</v>
      </c>
      <c r="C36" s="202"/>
      <c r="D36" s="203">
        <f>+'WP1'!D36</f>
        <v>0</v>
      </c>
      <c r="E36" s="203">
        <f>+'WP1'!E36+'WP2'!E36+'WP3'!E36+'WP4'!E36</f>
        <v>0</v>
      </c>
      <c r="F36" s="203">
        <f>+'WP1'!F36</f>
        <v>0</v>
      </c>
      <c r="G36" s="205">
        <f t="shared" si="3"/>
        <v>0</v>
      </c>
      <c r="H36" s="540">
        <f>+'WP1'!H36+'WP2'!H36+'WP3'!H36+'WP4'!H36</f>
        <v>0</v>
      </c>
      <c r="I36" s="173">
        <f t="shared" si="4"/>
        <v>0</v>
      </c>
      <c r="J36" s="649">
        <f t="shared" si="5"/>
        <v>0</v>
      </c>
      <c r="K36" s="646">
        <f>+'WP1'!K36+'WP2'!K36+'WP3'!K36+'WP4'!K36</f>
        <v>0</v>
      </c>
    </row>
    <row r="37" spans="2:14">
      <c r="B37" s="320"/>
      <c r="C37" s="206"/>
      <c r="D37" s="203"/>
      <c r="E37" s="203"/>
      <c r="F37" s="204"/>
      <c r="G37" s="205"/>
      <c r="H37" s="294"/>
      <c r="I37" s="205"/>
      <c r="J37" s="649" t="s">
        <v>54</v>
      </c>
      <c r="K37" s="621"/>
    </row>
    <row r="38" spans="2:14">
      <c r="B38" s="506" t="s">
        <v>42</v>
      </c>
      <c r="C38" s="507"/>
      <c r="D38" s="496"/>
      <c r="E38" s="496"/>
      <c r="F38" s="496"/>
      <c r="G38" s="499">
        <f>SUM(G31:G37)</f>
        <v>0</v>
      </c>
      <c r="H38" s="500">
        <f>SUM(H31:H37)</f>
        <v>0</v>
      </c>
      <c r="I38" s="500">
        <f>SUM(I31:I37)</f>
        <v>0</v>
      </c>
      <c r="J38" s="651">
        <f>SUM(J31:J37)</f>
        <v>0</v>
      </c>
      <c r="K38" s="622"/>
    </row>
    <row r="39" spans="2:14">
      <c r="B39" s="191" t="s">
        <v>16</v>
      </c>
      <c r="C39" s="163"/>
      <c r="D39" s="70" t="s">
        <v>17</v>
      </c>
      <c r="E39" s="71" t="s">
        <v>18</v>
      </c>
      <c r="F39" s="641" t="s">
        <v>19</v>
      </c>
      <c r="G39" s="174"/>
      <c r="H39" s="175"/>
      <c r="I39" s="173"/>
      <c r="J39" s="159"/>
      <c r="K39" s="620"/>
    </row>
    <row r="40" spans="2:14">
      <c r="B40" s="186" t="s">
        <v>20</v>
      </c>
      <c r="C40" s="150"/>
      <c r="D40" s="203">
        <f>+'WP1'!D40+'WP2'!D40+'WP3'!D40+'WP4'!D40</f>
        <v>0</v>
      </c>
      <c r="E40" s="209">
        <f>+'WP1'!E40</f>
        <v>0</v>
      </c>
      <c r="F40" s="203">
        <f>+'WP1'!F40</f>
        <v>0</v>
      </c>
      <c r="G40" s="205">
        <f>+D40+F40</f>
        <v>0</v>
      </c>
      <c r="H40" s="540">
        <f>+'WP1'!H40+'WP2'!H40+'WP3'!H40+'WP4'!H40</f>
        <v>0</v>
      </c>
      <c r="I40" s="169">
        <f>+(H40*E40)+H40</f>
        <v>0</v>
      </c>
      <c r="J40" s="649">
        <f t="shared" ref="J40:J51" si="6">+G40-I40</f>
        <v>0</v>
      </c>
      <c r="K40" s="646">
        <f>+'WP1'!K40+'WP2'!K40+'WP3'!K40+'WP4'!K40</f>
        <v>0</v>
      </c>
    </row>
    <row r="41" spans="2:14">
      <c r="B41" s="194" t="s">
        <v>21</v>
      </c>
      <c r="C41" s="151"/>
      <c r="D41" s="203">
        <f>+'WP1'!D41+'WP2'!D41+'WP3'!D41+'WP4'!D41</f>
        <v>0</v>
      </c>
      <c r="E41" s="209">
        <f>+'WP1'!E41</f>
        <v>0</v>
      </c>
      <c r="F41" s="203">
        <f>+'WP1'!F41</f>
        <v>0</v>
      </c>
      <c r="G41" s="205">
        <f>+D41+F41</f>
        <v>0</v>
      </c>
      <c r="H41" s="540">
        <f>+'WP1'!H41+'WP2'!H41+'WP3'!H41+'WP4'!H41</f>
        <v>0</v>
      </c>
      <c r="I41" s="169">
        <f t="shared" ref="I41:I51" si="7">+(H41*E41)+H41</f>
        <v>0</v>
      </c>
      <c r="J41" s="649">
        <f t="shared" si="6"/>
        <v>0</v>
      </c>
      <c r="K41" s="646">
        <f>+'WP1'!K41+'WP2'!K41+'WP3'!K41+'WP4'!K41</f>
        <v>0</v>
      </c>
    </row>
    <row r="42" spans="2:14">
      <c r="B42" s="194" t="s">
        <v>22</v>
      </c>
      <c r="C42" s="151"/>
      <c r="D42" s="203">
        <f>+'WP1'!D42+'WP2'!D42+'WP3'!D42+'WP4'!D42</f>
        <v>0</v>
      </c>
      <c r="E42" s="209">
        <f>+'WP1'!E42</f>
        <v>0</v>
      </c>
      <c r="F42" s="203">
        <f>+'WP1'!F42</f>
        <v>0</v>
      </c>
      <c r="G42" s="205">
        <f>+D42+F42</f>
        <v>0</v>
      </c>
      <c r="H42" s="540">
        <f>+'WP1'!H42+'WP2'!H42+'WP3'!H42+'WP4'!H42</f>
        <v>0</v>
      </c>
      <c r="I42" s="169">
        <f t="shared" si="7"/>
        <v>0</v>
      </c>
      <c r="J42" s="649">
        <f t="shared" si="6"/>
        <v>0</v>
      </c>
      <c r="K42" s="646">
        <f>+'WP1'!K42+'WP2'!K42+'WP3'!K42+'WP4'!K42</f>
        <v>0</v>
      </c>
    </row>
    <row r="43" spans="2:14">
      <c r="B43" s="194" t="s">
        <v>23</v>
      </c>
      <c r="C43" s="151"/>
      <c r="D43" s="203">
        <f>+'WP1'!D43+'WP2'!D43+'WP3'!D43+'WP4'!D43</f>
        <v>0</v>
      </c>
      <c r="E43" s="209">
        <f>+'WP1'!E43</f>
        <v>0</v>
      </c>
      <c r="F43" s="203">
        <f>+'WP1'!F43</f>
        <v>0</v>
      </c>
      <c r="G43" s="205">
        <f>+D43+F43</f>
        <v>0</v>
      </c>
      <c r="H43" s="540">
        <f>+'WP1'!H43+'WP2'!H43+'WP3'!H43+'WP4'!H43</f>
        <v>0</v>
      </c>
      <c r="I43" s="169">
        <f t="shared" si="7"/>
        <v>0</v>
      </c>
      <c r="J43" s="649">
        <f t="shared" si="6"/>
        <v>0</v>
      </c>
      <c r="K43" s="646">
        <f>+'WP1'!K43+'WP2'!K43+'WP3'!K43+'WP4'!K43</f>
        <v>0</v>
      </c>
    </row>
    <row r="44" spans="2:14">
      <c r="B44" s="194" t="s">
        <v>24</v>
      </c>
      <c r="C44" s="151"/>
      <c r="D44" s="217"/>
      <c r="E44" s="208"/>
      <c r="F44" s="207"/>
      <c r="G44" s="207"/>
      <c r="H44" s="184"/>
      <c r="I44" s="103"/>
      <c r="J44" s="159"/>
      <c r="K44" s="623"/>
    </row>
    <row r="45" spans="2:14">
      <c r="B45" s="194" t="s">
        <v>25</v>
      </c>
      <c r="C45" s="151"/>
      <c r="D45" s="203">
        <f>+'WP1'!D45+'WP2'!D45+'WP3'!D45+'WP4'!D45</f>
        <v>0</v>
      </c>
      <c r="E45" s="209">
        <f>+'WP1'!E45</f>
        <v>0</v>
      </c>
      <c r="F45" s="203">
        <f>+'WP1'!F45</f>
        <v>0</v>
      </c>
      <c r="G45" s="205">
        <f t="shared" ref="G45:G51" si="8">+D45+F45</f>
        <v>0</v>
      </c>
      <c r="H45" s="540">
        <f>+'WP1'!H45+'WP2'!H45+'WP3'!H45+'WP4'!H45</f>
        <v>0</v>
      </c>
      <c r="I45" s="169">
        <f t="shared" si="7"/>
        <v>0</v>
      </c>
      <c r="J45" s="649">
        <f t="shared" si="6"/>
        <v>0</v>
      </c>
      <c r="K45" s="646">
        <f>+'WP1'!K45+'WP2'!K45+'WP3'!K45+'WP4'!K45</f>
        <v>0</v>
      </c>
    </row>
    <row r="46" spans="2:14">
      <c r="B46" s="194" t="s">
        <v>26</v>
      </c>
      <c r="C46" s="151"/>
      <c r="D46" s="203">
        <f>+'WP1'!D46+'WP2'!D46+'WP3'!D46+'WP4'!D46</f>
        <v>0</v>
      </c>
      <c r="E46" s="209">
        <f>+'WP1'!E46</f>
        <v>0</v>
      </c>
      <c r="F46" s="203">
        <f>+'WP1'!F46</f>
        <v>0</v>
      </c>
      <c r="G46" s="205">
        <f t="shared" si="8"/>
        <v>0</v>
      </c>
      <c r="H46" s="540">
        <f>+'WP1'!H46+'WP2'!H46+'WP3'!H46+'WP4'!H46</f>
        <v>0</v>
      </c>
      <c r="I46" s="169">
        <f t="shared" si="7"/>
        <v>0</v>
      </c>
      <c r="J46" s="649">
        <f t="shared" si="6"/>
        <v>0</v>
      </c>
      <c r="K46" s="646">
        <f>+'WP1'!K46+'WP2'!K46+'WP3'!K46+'WP4'!K46</f>
        <v>0</v>
      </c>
    </row>
    <row r="47" spans="2:14">
      <c r="B47" s="194" t="s">
        <v>27</v>
      </c>
      <c r="C47" s="151"/>
      <c r="D47" s="203">
        <f>+'WP1'!D47+'WP2'!D47+'WP3'!D47+'WP4'!D47</f>
        <v>0</v>
      </c>
      <c r="E47" s="209">
        <f>+'WP1'!E47</f>
        <v>0</v>
      </c>
      <c r="F47" s="203">
        <f>+'WP1'!F47</f>
        <v>0</v>
      </c>
      <c r="G47" s="205">
        <f t="shared" si="8"/>
        <v>0</v>
      </c>
      <c r="H47" s="540">
        <f>+'WP1'!H47+'WP2'!H47+'WP3'!H47+'WP4'!H47</f>
        <v>0</v>
      </c>
      <c r="I47" s="169">
        <f t="shared" si="7"/>
        <v>0</v>
      </c>
      <c r="J47" s="649">
        <f t="shared" si="6"/>
        <v>0</v>
      </c>
      <c r="K47" s="646">
        <f>+'WP1'!K47+'WP2'!K47+'WP3'!K47+'WP4'!K47</f>
        <v>0</v>
      </c>
      <c r="N47" s="31" t="s">
        <v>54</v>
      </c>
    </row>
    <row r="48" spans="2:14">
      <c r="B48" s="194" t="s">
        <v>28</v>
      </c>
      <c r="C48" s="151"/>
      <c r="D48" s="203">
        <f>+'WP1'!D48+'WP2'!D48+'WP3'!D48+'WP4'!D48</f>
        <v>0</v>
      </c>
      <c r="E48" s="209">
        <f>+'WP1'!E48</f>
        <v>0</v>
      </c>
      <c r="F48" s="203">
        <f>+'WP1'!F48</f>
        <v>0</v>
      </c>
      <c r="G48" s="205">
        <f t="shared" si="8"/>
        <v>0</v>
      </c>
      <c r="H48" s="540">
        <f>+'WP1'!H48+'WP2'!H48+'WP3'!H48+'WP4'!H48</f>
        <v>0</v>
      </c>
      <c r="I48" s="169">
        <f t="shared" si="7"/>
        <v>0</v>
      </c>
      <c r="J48" s="649">
        <f t="shared" si="6"/>
        <v>0</v>
      </c>
      <c r="K48" s="646">
        <f>+'WP1'!K48+'WP2'!K48+'WP3'!K48+'WP4'!K48</f>
        <v>0</v>
      </c>
    </row>
    <row r="49" spans="2:11">
      <c r="B49" s="194" t="s">
        <v>29</v>
      </c>
      <c r="C49" s="151"/>
      <c r="D49" s="203">
        <f>+'WP1'!D49+'WP2'!D49+'WP3'!D49+'WP4'!D49</f>
        <v>0</v>
      </c>
      <c r="E49" s="209">
        <f>+'WP1'!E49</f>
        <v>0</v>
      </c>
      <c r="F49" s="203">
        <f>+'WP1'!F49</f>
        <v>0</v>
      </c>
      <c r="G49" s="205">
        <f t="shared" si="8"/>
        <v>0</v>
      </c>
      <c r="H49" s="540">
        <f>+'WP1'!H49+'WP2'!H49+'WP3'!H49+'WP4'!H49</f>
        <v>0</v>
      </c>
      <c r="I49" s="169">
        <f t="shared" si="7"/>
        <v>0</v>
      </c>
      <c r="J49" s="649">
        <f t="shared" si="6"/>
        <v>0</v>
      </c>
      <c r="K49" s="646">
        <f>+'WP1'!K49+'WP2'!K49+'WP3'!K49+'WP4'!K49</f>
        <v>0</v>
      </c>
    </row>
    <row r="50" spans="2:11">
      <c r="B50" s="194" t="s">
        <v>30</v>
      </c>
      <c r="C50" s="151"/>
      <c r="D50" s="203">
        <f>+'WP1'!D50+'WP2'!D50+'WP3'!D50+'WP4'!D50</f>
        <v>0</v>
      </c>
      <c r="E50" s="209">
        <f>+'WP1'!E50</f>
        <v>0</v>
      </c>
      <c r="F50" s="203">
        <f>+'WP1'!F50</f>
        <v>0</v>
      </c>
      <c r="G50" s="205">
        <f t="shared" si="8"/>
        <v>0</v>
      </c>
      <c r="H50" s="540">
        <f>+'WP1'!H50+'WP2'!H50+'WP3'!H50+'WP4'!H50</f>
        <v>0</v>
      </c>
      <c r="I50" s="169">
        <f t="shared" si="7"/>
        <v>0</v>
      </c>
      <c r="J50" s="649">
        <f t="shared" si="6"/>
        <v>0</v>
      </c>
      <c r="K50" s="646">
        <f>+'WP1'!K50+'WP2'!K50+'WP3'!K50+'WP4'!K50</f>
        <v>0</v>
      </c>
    </row>
    <row r="51" spans="2:11">
      <c r="B51" s="188" t="s">
        <v>31</v>
      </c>
      <c r="C51" s="158"/>
      <c r="D51" s="203">
        <f>+'WP1'!D51+'WP2'!D51+'WP3'!D51+'WP4'!D51</f>
        <v>0</v>
      </c>
      <c r="E51" s="209">
        <f>+'WP1'!E51</f>
        <v>0</v>
      </c>
      <c r="F51" s="203">
        <f>+'WP1'!F51</f>
        <v>0</v>
      </c>
      <c r="G51" s="205">
        <f t="shared" si="8"/>
        <v>0</v>
      </c>
      <c r="H51" s="540">
        <f>+'WP1'!H51+'WP2'!H51+'WP3'!H51+'WP4'!H51</f>
        <v>0</v>
      </c>
      <c r="I51" s="169">
        <f t="shared" si="7"/>
        <v>0</v>
      </c>
      <c r="J51" s="649">
        <f t="shared" si="6"/>
        <v>0</v>
      </c>
      <c r="K51" s="646">
        <f>+'WP1'!K51+'WP2'!K51+'WP3'!K51+'WP4'!K51</f>
        <v>0</v>
      </c>
    </row>
    <row r="52" spans="2:11">
      <c r="B52" s="508" t="s">
        <v>32</v>
      </c>
      <c r="C52" s="509"/>
      <c r="D52" s="501">
        <f>SUM(D40:D51)</f>
        <v>0</v>
      </c>
      <c r="E52" s="502"/>
      <c r="F52" s="501">
        <f t="shared" ref="F52:K52" si="9">SUM(F40:F51)</f>
        <v>0</v>
      </c>
      <c r="G52" s="503">
        <f t="shared" si="9"/>
        <v>0</v>
      </c>
      <c r="H52" s="504">
        <f t="shared" si="9"/>
        <v>0</v>
      </c>
      <c r="I52" s="505">
        <f t="shared" si="9"/>
        <v>0</v>
      </c>
      <c r="J52" s="652">
        <f t="shared" si="9"/>
        <v>0</v>
      </c>
      <c r="K52" s="624">
        <f t="shared" si="9"/>
        <v>0</v>
      </c>
    </row>
    <row r="53" spans="2:11" ht="13.8">
      <c r="B53" s="510" t="s">
        <v>33</v>
      </c>
      <c r="C53" s="511"/>
      <c r="D53" s="512"/>
      <c r="E53" s="512"/>
      <c r="F53" s="513"/>
      <c r="G53" s="514">
        <f>+G29+G38+G52</f>
        <v>0</v>
      </c>
      <c r="H53" s="515"/>
      <c r="I53" s="504">
        <f>+I29+I38+I52</f>
        <v>0</v>
      </c>
      <c r="J53" s="652">
        <f>+J29+J38+J52</f>
        <v>0</v>
      </c>
      <c r="K53" s="624">
        <f>+K29+K38+K52</f>
        <v>0</v>
      </c>
    </row>
    <row r="54" spans="2:11" ht="26.4">
      <c r="B54" s="195" t="s">
        <v>34</v>
      </c>
      <c r="C54" s="170"/>
      <c r="D54" s="177" t="s">
        <v>35</v>
      </c>
      <c r="E54" s="177" t="s">
        <v>36</v>
      </c>
      <c r="F54" s="178" t="s">
        <v>37</v>
      </c>
      <c r="G54" s="176"/>
      <c r="H54" s="271"/>
      <c r="I54" s="179"/>
      <c r="J54" s="162"/>
      <c r="K54" s="625"/>
    </row>
    <row r="55" spans="2:11">
      <c r="B55" s="186" t="s">
        <v>51</v>
      </c>
      <c r="C55" s="150"/>
      <c r="D55" s="180">
        <f>+G29</f>
        <v>0</v>
      </c>
      <c r="E55" s="180" t="str">
        <f>+'WP1'!E55</f>
        <v>1. LABOUR</v>
      </c>
      <c r="F55" s="209">
        <f>+'WP1'!F55</f>
        <v>0</v>
      </c>
      <c r="G55" s="210">
        <f>+D55*F55</f>
        <v>0</v>
      </c>
      <c r="H55" s="271"/>
      <c r="I55" s="181">
        <v>0</v>
      </c>
      <c r="J55" s="653">
        <f>+G55-I55</f>
        <v>0</v>
      </c>
      <c r="K55" s="626">
        <f>+'WP1'!K55+'WP2'!K55+'WP3'!K55+'WP4'!K55</f>
        <v>0</v>
      </c>
    </row>
    <row r="56" spans="2:11">
      <c r="B56" s="194" t="s">
        <v>52</v>
      </c>
      <c r="C56" s="151"/>
      <c r="D56" s="180">
        <f>+G29</f>
        <v>0</v>
      </c>
      <c r="E56" s="180">
        <f>+'WP1'!E56</f>
        <v>0</v>
      </c>
      <c r="F56" s="209">
        <f>+'WP1'!F56</f>
        <v>0</v>
      </c>
      <c r="G56" s="211">
        <f>+D56*F56</f>
        <v>0</v>
      </c>
      <c r="H56" s="271"/>
      <c r="I56" s="317">
        <f>+(I29*F56)</f>
        <v>0</v>
      </c>
      <c r="J56" s="653">
        <f>+G56-I56</f>
        <v>0</v>
      </c>
      <c r="K56" s="626">
        <f>+'WP1'!K56+'WP2'!K56+'WP3'!K56+'WP4'!K56</f>
        <v>0</v>
      </c>
    </row>
    <row r="57" spans="2:11">
      <c r="B57" s="287">
        <v>7</v>
      </c>
      <c r="C57" s="151"/>
      <c r="D57" s="182"/>
      <c r="E57" s="180"/>
      <c r="F57" s="209"/>
      <c r="G57" s="211">
        <f>+D57*F57</f>
        <v>0</v>
      </c>
      <c r="H57" s="271"/>
      <c r="I57" s="317"/>
      <c r="J57" s="653">
        <f>+G57-I57</f>
        <v>0</v>
      </c>
      <c r="K57" s="626">
        <f>+'WP1'!K57+'WP2'!K57+'WP3'!K57+'WP4'!K57</f>
        <v>0</v>
      </c>
    </row>
    <row r="58" spans="2:11">
      <c r="B58" s="188"/>
      <c r="C58" s="167" t="s">
        <v>43</v>
      </c>
      <c r="D58" s="183"/>
      <c r="E58" s="183"/>
      <c r="F58" s="212"/>
      <c r="G58" s="213">
        <f>+D58*F58</f>
        <v>0</v>
      </c>
      <c r="H58" s="271"/>
      <c r="I58" s="317"/>
      <c r="J58" s="653">
        <f>+G58-I58</f>
        <v>0</v>
      </c>
      <c r="K58" s="626">
        <f>+'WP1'!K58+'WP2'!K58+'WP3'!K58+'WP4'!K58</f>
        <v>0</v>
      </c>
    </row>
    <row r="59" spans="2:11">
      <c r="B59" s="508" t="s">
        <v>44</v>
      </c>
      <c r="C59" s="516"/>
      <c r="D59" s="516"/>
      <c r="E59" s="516"/>
      <c r="F59" s="517"/>
      <c r="G59" s="503">
        <f>+G53+G55+G56+G57</f>
        <v>0</v>
      </c>
      <c r="H59" s="515"/>
      <c r="I59" s="504">
        <f>+I53+I55+I56+I57</f>
        <v>0</v>
      </c>
      <c r="J59" s="652">
        <f>+J53+J55+J56+J57</f>
        <v>0</v>
      </c>
      <c r="K59" s="622">
        <f>+K53+K55+K56+K57</f>
        <v>0</v>
      </c>
    </row>
    <row r="60" spans="2:11">
      <c r="B60" s="574">
        <v>9</v>
      </c>
      <c r="C60" s="162"/>
      <c r="D60" s="162"/>
      <c r="E60" s="164"/>
      <c r="F60" s="219"/>
      <c r="G60" s="215">
        <f>+G63*F60</f>
        <v>0</v>
      </c>
      <c r="H60" s="271"/>
      <c r="I60" s="318"/>
      <c r="J60" s="654"/>
      <c r="K60" s="627"/>
    </row>
    <row r="61" spans="2:11">
      <c r="B61" s="196" t="s">
        <v>45</v>
      </c>
      <c r="C61" s="162"/>
      <c r="D61" s="162"/>
      <c r="E61" s="164" t="s">
        <v>54</v>
      </c>
      <c r="F61" s="219"/>
      <c r="G61" s="218">
        <f>+'WP1'!G61+'WP2'!G61+'WP3'!G61+'WP4'!G61</f>
        <v>0</v>
      </c>
      <c r="H61" s="271"/>
      <c r="I61" s="218">
        <f>+'WP1'!I61+'WP2'!I61+'WP3'!I61+'WP4'!I61</f>
        <v>0</v>
      </c>
      <c r="J61" s="655">
        <f>+J59+J60</f>
        <v>0</v>
      </c>
      <c r="K61" s="628">
        <f>+K59</f>
        <v>0</v>
      </c>
    </row>
    <row r="62" spans="2:11">
      <c r="B62" s="196" t="s">
        <v>151</v>
      </c>
      <c r="C62" s="162"/>
      <c r="D62" s="162"/>
      <c r="E62" s="162"/>
      <c r="F62" s="219"/>
      <c r="G62" s="203"/>
      <c r="H62" s="271"/>
      <c r="I62" s="319"/>
      <c r="J62" s="655"/>
      <c r="K62" s="629"/>
    </row>
    <row r="63" spans="2:11">
      <c r="B63" s="222" t="s">
        <v>89</v>
      </c>
      <c r="C63" s="223"/>
      <c r="D63" s="223"/>
      <c r="E63" s="223"/>
      <c r="F63" s="224"/>
      <c r="G63" s="270">
        <f>+'WP5'!G67+'WP6'!G67+'WP7'!G67</f>
        <v>0</v>
      </c>
      <c r="H63" s="271"/>
      <c r="I63" s="270">
        <f>+'WP5'!I67+'WP6'!I67+'WP7'!I67</f>
        <v>0</v>
      </c>
      <c r="J63" s="656">
        <f>+G63-I63</f>
        <v>0</v>
      </c>
      <c r="K63" s="659">
        <f>+'WP5'!K67+'WP6'!K67+'WP7'!K67</f>
        <v>0</v>
      </c>
    </row>
    <row r="64" spans="2:11">
      <c r="B64" s="197">
        <v>13</v>
      </c>
      <c r="C64" s="157"/>
      <c r="D64" s="157"/>
      <c r="E64" s="162"/>
      <c r="F64" s="216"/>
      <c r="G64" s="221">
        <f>+E64*F64</f>
        <v>0</v>
      </c>
      <c r="H64" s="271"/>
      <c r="I64" s="184"/>
      <c r="J64" s="654"/>
      <c r="K64" s="627"/>
    </row>
    <row r="65" spans="2:12">
      <c r="B65" s="196" t="s">
        <v>46</v>
      </c>
      <c r="C65" s="162"/>
      <c r="D65" s="162"/>
      <c r="E65" s="162"/>
      <c r="F65" s="216"/>
      <c r="G65" s="214">
        <f>+G61+G62+G63</f>
        <v>0</v>
      </c>
      <c r="H65" s="271"/>
      <c r="I65" s="550">
        <f>+I61+I62+I63</f>
        <v>0</v>
      </c>
      <c r="J65" s="657">
        <f>+G65-I65</f>
        <v>0</v>
      </c>
      <c r="K65" s="630">
        <f>+K61+K63</f>
        <v>0</v>
      </c>
      <c r="L65" s="185"/>
    </row>
    <row r="66" spans="2:12">
      <c r="B66" s="288">
        <v>15</v>
      </c>
      <c r="C66" s="162"/>
      <c r="D66" s="162"/>
      <c r="E66" s="162"/>
      <c r="F66" s="216"/>
      <c r="G66" s="217">
        <v>0</v>
      </c>
      <c r="H66" s="271"/>
      <c r="I66" s="184"/>
      <c r="J66" s="654"/>
      <c r="K66" s="627"/>
    </row>
    <row r="67" spans="2:12" s="102" customFormat="1" ht="13.8" thickBot="1">
      <c r="B67" s="289" t="s">
        <v>175</v>
      </c>
      <c r="C67" s="290"/>
      <c r="D67" s="290"/>
      <c r="E67" s="290"/>
      <c r="F67" s="291"/>
      <c r="G67" s="292">
        <f>+G65-G66</f>
        <v>0</v>
      </c>
      <c r="H67" s="276"/>
      <c r="I67" s="293">
        <f>+I65-I66</f>
        <v>0</v>
      </c>
      <c r="J67" s="658">
        <f>+G67-I67</f>
        <v>0</v>
      </c>
      <c r="K67" s="631">
        <f>+K65</f>
        <v>0</v>
      </c>
    </row>
    <row r="72" spans="2:12">
      <c r="G72" s="185"/>
      <c r="H72" s="185"/>
      <c r="I72" s="185"/>
      <c r="J72" s="185"/>
    </row>
  </sheetData>
  <sheetProtection algorithmName="SHA-512" hashValue="17m0u3PukyHjMHgTyO1bC0KhuZ9ouuNMIylSm1bzfd3DlhWW4mxRB3fqpzKWNm3UUylGa9XB0FiKKuIrIOg5Nw==" saltValue="axvyGUuCm547USnW75m0nA==" spinCount="100000" sheet="1"/>
  <mergeCells count="3">
    <mergeCell ref="G6:K6"/>
    <mergeCell ref="G7:K7"/>
    <mergeCell ref="E9:K10"/>
  </mergeCells>
  <phoneticPr fontId="8" type="noConversion"/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85">
    <tabColor indexed="51"/>
    <pageSetUpPr fitToPage="1"/>
  </sheetPr>
  <dimension ref="B1:R13"/>
  <sheetViews>
    <sheetView zoomScale="60" zoomScaleNormal="60" workbookViewId="0">
      <selection activeCell="K26" sqref="K26"/>
    </sheetView>
  </sheetViews>
  <sheetFormatPr defaultColWidth="9.109375" defaultRowHeight="15"/>
  <cols>
    <col min="1" max="1" width="3.33203125" style="298" customWidth="1"/>
    <col min="2" max="2" width="11" style="298" customWidth="1"/>
    <col min="3" max="3" width="62.44140625" style="298" customWidth="1"/>
    <col min="4" max="4" width="29.109375" style="298" customWidth="1"/>
    <col min="5" max="5" width="14.109375" style="298" customWidth="1"/>
    <col min="6" max="6" width="20.5546875" style="298" customWidth="1"/>
    <col min="7" max="7" width="21.6640625" style="298" customWidth="1"/>
    <col min="8" max="9" width="22.6640625" style="298" customWidth="1"/>
    <col min="10" max="10" width="20.88671875" style="298" hidden="1" customWidth="1"/>
    <col min="11" max="11" width="15.88671875" style="298" customWidth="1"/>
    <col min="12" max="12" width="15.6640625" style="298" customWidth="1"/>
    <col min="13" max="13" width="15.88671875" style="298" customWidth="1"/>
    <col min="14" max="14" width="14.5546875" style="298" customWidth="1"/>
    <col min="15" max="15" width="11.88671875" style="298" customWidth="1"/>
    <col min="16" max="16" width="19" style="298" hidden="1" customWidth="1"/>
    <col min="17" max="17" width="5" style="298" hidden="1" customWidth="1"/>
    <col min="18" max="18" width="28.44140625" style="298" hidden="1" customWidth="1"/>
    <col min="19" max="16384" width="9.109375" style="298"/>
  </cols>
  <sheetData>
    <row r="1" spans="2:18" ht="15.6" thickBot="1"/>
    <row r="2" spans="2:18" s="678" customFormat="1" ht="70.5" customHeight="1" thickBot="1">
      <c r="B2" s="666" t="s">
        <v>85</v>
      </c>
      <c r="C2" s="666" t="s">
        <v>102</v>
      </c>
      <c r="D2" s="666" t="s">
        <v>86</v>
      </c>
      <c r="E2" s="666" t="s">
        <v>152</v>
      </c>
      <c r="F2" s="704" t="s">
        <v>179</v>
      </c>
      <c r="G2" s="673" t="s">
        <v>176</v>
      </c>
      <c r="H2" s="668" t="s">
        <v>177</v>
      </c>
      <c r="I2" s="660" t="s">
        <v>180</v>
      </c>
      <c r="J2" s="667" t="s">
        <v>95</v>
      </c>
      <c r="K2" s="666" t="s">
        <v>96</v>
      </c>
      <c r="L2" s="666" t="s">
        <v>97</v>
      </c>
      <c r="M2" s="666" t="s">
        <v>98</v>
      </c>
      <c r="N2" s="666" t="s">
        <v>99</v>
      </c>
      <c r="O2" s="674" t="s">
        <v>93</v>
      </c>
      <c r="P2" s="675" t="s">
        <v>100</v>
      </c>
      <c r="Q2" s="676" t="s">
        <v>92</v>
      </c>
      <c r="R2" s="677" t="s">
        <v>101</v>
      </c>
    </row>
    <row r="3" spans="2:18" ht="16.2" thickBot="1">
      <c r="B3" s="691" t="str">
        <f>+'WP1'!$E$11</f>
        <v>WP1</v>
      </c>
      <c r="C3" s="701" t="str">
        <f>IF('WP1'!$E$9="","",'WP1'!$E$9)</f>
        <v/>
      </c>
      <c r="D3" s="696">
        <f>+'WP2'!$G$5</f>
        <v>0</v>
      </c>
      <c r="E3" s="311">
        <f>+'WP1'!E29</f>
        <v>0</v>
      </c>
      <c r="F3" s="299">
        <f t="shared" ref="F3:F9" si="0">+H3+G3</f>
        <v>0</v>
      </c>
      <c r="G3" s="311">
        <f>+'WP1'!$I$67</f>
        <v>0</v>
      </c>
      <c r="H3" s="547">
        <f>+'WP1'!$J$67</f>
        <v>0</v>
      </c>
      <c r="I3" s="547">
        <f>+'WP1'!$K$67</f>
        <v>0</v>
      </c>
      <c r="J3" s="300">
        <f>ROUND('WP1'!$G$67,0)</f>
        <v>0</v>
      </c>
      <c r="K3" s="525">
        <v>12</v>
      </c>
      <c r="L3" s="524">
        <v>10</v>
      </c>
      <c r="M3" s="524">
        <v>11</v>
      </c>
      <c r="N3" s="524">
        <v>13</v>
      </c>
      <c r="O3" s="314">
        <f t="shared" ref="O3:O9" si="1">IF(OR(K3="",L3="",M3="",N3=""),"--",($N3-$L3)*12+($M3-$K3+1))</f>
        <v>36</v>
      </c>
      <c r="P3" s="313" t="s">
        <v>94</v>
      </c>
      <c r="Q3" s="301"/>
      <c r="R3" s="272"/>
    </row>
    <row r="4" spans="2:18" ht="16.2" thickBot="1">
      <c r="B4" s="692" t="str">
        <f>+'WP2'!$E$11</f>
        <v>WP2</v>
      </c>
      <c r="C4" s="702" t="str">
        <f>IF('WP2'!$E$9="","",'WP2'!$E$9)</f>
        <v/>
      </c>
      <c r="D4" s="697">
        <f>+'WP2'!$G$5</f>
        <v>0</v>
      </c>
      <c r="E4" s="542">
        <f>+'WP2'!E29</f>
        <v>0</v>
      </c>
      <c r="F4" s="543">
        <f t="shared" si="0"/>
        <v>0</v>
      </c>
      <c r="G4" s="542">
        <f>+'WP2'!$I$67</f>
        <v>0</v>
      </c>
      <c r="H4" s="548">
        <f>+'WP2'!$J$67</f>
        <v>0</v>
      </c>
      <c r="I4" s="548">
        <f>+'WP2'!$K$67</f>
        <v>0</v>
      </c>
      <c r="J4" s="302">
        <f>ROUND('WP2'!$G$67,0)</f>
        <v>0</v>
      </c>
      <c r="K4" s="544"/>
      <c r="L4" s="545"/>
      <c r="M4" s="545"/>
      <c r="N4" s="545"/>
      <c r="O4" s="315" t="str">
        <f t="shared" si="1"/>
        <v>--</v>
      </c>
      <c r="P4" s="313"/>
      <c r="Q4" s="301">
        <v>1</v>
      </c>
      <c r="R4" s="272"/>
    </row>
    <row r="5" spans="2:18" ht="16.2" thickBot="1">
      <c r="B5" s="692" t="str">
        <f>+'WP3'!$E$11</f>
        <v>WP3</v>
      </c>
      <c r="C5" s="702" t="str">
        <f>IF('WP3'!$E$9="","",'WP3'!$E$9)</f>
        <v/>
      </c>
      <c r="D5" s="697">
        <f>+'WP3'!$G$5</f>
        <v>0</v>
      </c>
      <c r="E5" s="542">
        <f>+'WP3'!E29</f>
        <v>0</v>
      </c>
      <c r="F5" s="543">
        <f t="shared" si="0"/>
        <v>0</v>
      </c>
      <c r="G5" s="542">
        <f>+'WP3'!$I$67</f>
        <v>0</v>
      </c>
      <c r="H5" s="548">
        <f>+'WP3'!$J$67</f>
        <v>0</v>
      </c>
      <c r="I5" s="548">
        <f>+'WP3'!$K$67</f>
        <v>0</v>
      </c>
      <c r="J5" s="302">
        <f>ROUND('WP3'!$G$67,0)</f>
        <v>0</v>
      </c>
      <c r="K5" s="544"/>
      <c r="L5" s="545"/>
      <c r="M5" s="545"/>
      <c r="N5" s="545"/>
      <c r="O5" s="315" t="str">
        <f t="shared" si="1"/>
        <v>--</v>
      </c>
      <c r="P5" s="313"/>
      <c r="Q5" s="301">
        <v>2</v>
      </c>
      <c r="R5" s="272" t="s">
        <v>83</v>
      </c>
    </row>
    <row r="6" spans="2:18" ht="15.6">
      <c r="B6" s="692" t="str">
        <f>+'WP4'!$E$11</f>
        <v>WP4</v>
      </c>
      <c r="C6" s="702" t="str">
        <f>IF('WP4'!$E$9="","",'WP4'!$E$9)</f>
        <v/>
      </c>
      <c r="D6" s="697">
        <f>+'WP4'!$G$5</f>
        <v>0</v>
      </c>
      <c r="E6" s="542">
        <f>+'WP4'!E29</f>
        <v>0</v>
      </c>
      <c r="F6" s="543">
        <f t="shared" si="0"/>
        <v>0</v>
      </c>
      <c r="G6" s="542">
        <f>+'WP4'!$I$67</f>
        <v>0</v>
      </c>
      <c r="H6" s="548">
        <f>+'WP4'!$J$67</f>
        <v>0</v>
      </c>
      <c r="I6" s="548">
        <f>+'WP4'!$K$67</f>
        <v>0</v>
      </c>
      <c r="J6" s="302">
        <f>ROUND('WP4'!$G$67,0)</f>
        <v>0</v>
      </c>
      <c r="K6" s="544"/>
      <c r="L6" s="545"/>
      <c r="M6" s="545"/>
      <c r="N6" s="545"/>
      <c r="O6" s="315" t="str">
        <f t="shared" si="1"/>
        <v>--</v>
      </c>
      <c r="P6" s="313"/>
      <c r="Q6" s="301">
        <v>3</v>
      </c>
      <c r="R6" s="272" t="s">
        <v>84</v>
      </c>
    </row>
    <row r="7" spans="2:18" s="557" customFormat="1" ht="15.6">
      <c r="B7" s="693" t="s">
        <v>116</v>
      </c>
      <c r="C7" s="702" t="str">
        <f>IF('WP5'!$E$9="","",'WP5'!$E$9)</f>
        <v/>
      </c>
      <c r="D7" s="698">
        <f>+'WP5'!$G$5</f>
        <v>0</v>
      </c>
      <c r="E7" s="312">
        <f>+'WP5'!$E$29</f>
        <v>0</v>
      </c>
      <c r="F7" s="303">
        <f t="shared" si="0"/>
        <v>0</v>
      </c>
      <c r="G7" s="551">
        <f>+'WP5'!$I$67</f>
        <v>0</v>
      </c>
      <c r="H7" s="312">
        <f>+'WP5'!$J$67</f>
        <v>0</v>
      </c>
      <c r="I7" s="312">
        <f>+'WP5'!$K$67</f>
        <v>0</v>
      </c>
      <c r="J7" s="552">
        <f>ROUND('WP5'!$G$67,0)</f>
        <v>0</v>
      </c>
      <c r="K7" s="304"/>
      <c r="L7" s="304"/>
      <c r="M7" s="304"/>
      <c r="N7" s="304"/>
      <c r="O7" s="553" t="str">
        <f t="shared" si="1"/>
        <v>--</v>
      </c>
      <c r="P7" s="554"/>
      <c r="Q7" s="555"/>
      <c r="R7" s="556"/>
    </row>
    <row r="8" spans="2:18" s="414" customFormat="1" ht="15.6">
      <c r="B8" s="694" t="s">
        <v>117</v>
      </c>
      <c r="C8" s="702" t="str">
        <f>IF('WP6'!$E$9="","",'WP6'!$E$9)</f>
        <v/>
      </c>
      <c r="D8" s="699">
        <f>+'WP6'!$G$5</f>
        <v>0</v>
      </c>
      <c r="E8" s="421">
        <f>+'WP6'!$E$29</f>
        <v>0</v>
      </c>
      <c r="F8" s="423">
        <f t="shared" si="0"/>
        <v>0</v>
      </c>
      <c r="G8" s="422">
        <f>+'WP6'!$I$67</f>
        <v>0</v>
      </c>
      <c r="H8" s="421">
        <f>+'WP6'!$J$67</f>
        <v>0</v>
      </c>
      <c r="I8" s="421">
        <f>+'WP6'!$K$67</f>
        <v>0</v>
      </c>
      <c r="J8" s="424">
        <f>ROUND('WP6'!$G$67,0)</f>
        <v>0</v>
      </c>
      <c r="K8" s="538"/>
      <c r="L8" s="538"/>
      <c r="M8" s="538"/>
      <c r="N8" s="538"/>
      <c r="O8" s="315" t="str">
        <f t="shared" si="1"/>
        <v>--</v>
      </c>
      <c r="P8" s="411"/>
      <c r="Q8" s="412"/>
      <c r="R8" s="413"/>
    </row>
    <row r="9" spans="2:18" s="567" customFormat="1" ht="16.2" thickBot="1">
      <c r="B9" s="695" t="s">
        <v>118</v>
      </c>
      <c r="C9" s="703" t="str">
        <f>IF('WP7'!$E$9="","",'WP7'!$E$9)</f>
        <v/>
      </c>
      <c r="D9" s="700">
        <f>+'WP7'!$G$5</f>
        <v>0</v>
      </c>
      <c r="E9" s="558">
        <f>+'WP7'!$E$29</f>
        <v>0</v>
      </c>
      <c r="F9" s="560">
        <f t="shared" si="0"/>
        <v>0</v>
      </c>
      <c r="G9" s="559">
        <f>+'WP7'!$I$67</f>
        <v>0</v>
      </c>
      <c r="H9" s="558">
        <f>+'WP7'!$J$67</f>
        <v>0</v>
      </c>
      <c r="I9" s="558">
        <f>+'WP7'!$K$67</f>
        <v>0</v>
      </c>
      <c r="J9" s="561">
        <f>ROUND('WP7'!$G$67,0)</f>
        <v>0</v>
      </c>
      <c r="K9" s="562"/>
      <c r="L9" s="562"/>
      <c r="M9" s="562"/>
      <c r="N9" s="562"/>
      <c r="O9" s="563" t="str">
        <f t="shared" si="1"/>
        <v>--</v>
      </c>
      <c r="P9" s="564"/>
      <c r="Q9" s="565"/>
      <c r="R9" s="566"/>
    </row>
    <row r="10" spans="2:18" s="305" customFormat="1" ht="15.9" customHeight="1" thickBot="1">
      <c r="B10" s="402"/>
      <c r="C10" s="403"/>
      <c r="D10" s="404"/>
      <c r="E10" s="405"/>
      <c r="F10" s="407"/>
      <c r="G10" s="406"/>
      <c r="H10" s="405"/>
      <c r="I10" s="583"/>
      <c r="J10" s="407"/>
      <c r="K10" s="407"/>
      <c r="L10" s="407"/>
      <c r="M10" s="407"/>
      <c r="N10" s="407"/>
      <c r="O10" s="407"/>
      <c r="P10" s="408"/>
      <c r="Q10" s="409"/>
      <c r="R10" s="410"/>
    </row>
    <row r="11" spans="2:18" s="306" customFormat="1" ht="23.25" customHeight="1" thickBot="1">
      <c r="B11" s="307"/>
      <c r="C11" s="307"/>
      <c r="D11" s="309" t="s">
        <v>70</v>
      </c>
      <c r="E11" s="310">
        <f>SUM(E3:E9)</f>
        <v>0</v>
      </c>
      <c r="F11" s="425">
        <f>SUM(F3:F9)</f>
        <v>0</v>
      </c>
      <c r="G11" s="310">
        <f>SUM(G3:G9)</f>
        <v>0</v>
      </c>
      <c r="H11" s="310">
        <f>SUM(H3:H9)</f>
        <v>0</v>
      </c>
      <c r="I11" s="425">
        <f>SUM(I3:I9)</f>
        <v>0</v>
      </c>
      <c r="J11" s="308"/>
      <c r="K11" s="298"/>
      <c r="L11" s="298"/>
      <c r="M11" s="298"/>
      <c r="N11" s="298"/>
      <c r="O11" s="298"/>
      <c r="P11" s="298"/>
      <c r="Q11" s="298"/>
      <c r="R11" s="298"/>
    </row>
    <row r="12" spans="2:18" ht="15.9" customHeight="1"/>
    <row r="13" spans="2:18">
      <c r="C13" s="690"/>
    </row>
  </sheetData>
  <sheetProtection algorithmName="SHA-512" hashValue="u2AuU8eGSCLCkRybCUM+A13QNaCJwC4/+E1I1grVxAf11z0ZfAtGmIrIobzcqsMjQ13iM5N08PDxlXspCzNRdA==" saltValue="6xKE0bBiaZPy5DjOZOch8A==" spinCount="100000" sheet="1"/>
  <phoneticPr fontId="0" type="noConversion"/>
  <printOptions horizontalCentered="1"/>
  <pageMargins left="0.31" right="0.23622047244094491" top="0.55000000000000004" bottom="0.41" header="0.35" footer="0.26"/>
  <pageSetup paperSize="9" scale="63" orientation="landscape" horizontalDpi="1200" verticalDpi="1200" r:id="rId1"/>
  <headerFooter alignWithMargins="0">
    <oddHeader>&amp;C&amp;12&amp;A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12"/>
  <sheetViews>
    <sheetView zoomScale="70" zoomScaleNormal="70" workbookViewId="0">
      <selection activeCell="J5" sqref="J5"/>
    </sheetView>
  </sheetViews>
  <sheetFormatPr defaultRowHeight="13.2"/>
  <cols>
    <col min="1" max="1" width="4.33203125" customWidth="1"/>
    <col min="2" max="2" width="12.5546875" customWidth="1"/>
    <col min="3" max="3" width="50.88671875" customWidth="1"/>
    <col min="4" max="4" width="28.33203125" customWidth="1"/>
    <col min="5" max="5" width="17.88671875" customWidth="1"/>
    <col min="6" max="7" width="20" customWidth="1"/>
    <col min="8" max="8" width="17.109375" customWidth="1"/>
    <col min="9" max="11" width="15.88671875" customWidth="1"/>
    <col min="12" max="12" width="11.44140625" customWidth="1"/>
  </cols>
  <sheetData>
    <row r="1" spans="2:13" ht="13.8" thickBot="1"/>
    <row r="2" spans="2:13" s="670" customFormat="1" ht="69" customHeight="1" thickBot="1">
      <c r="B2" s="666" t="s">
        <v>85</v>
      </c>
      <c r="C2" s="667" t="s">
        <v>102</v>
      </c>
      <c r="D2" s="667" t="s">
        <v>86</v>
      </c>
      <c r="E2" s="672" t="s">
        <v>176</v>
      </c>
      <c r="F2" s="668" t="s">
        <v>177</v>
      </c>
      <c r="G2" s="671" t="s">
        <v>182</v>
      </c>
      <c r="H2" s="671" t="s">
        <v>181</v>
      </c>
      <c r="I2" s="667" t="s">
        <v>166</v>
      </c>
      <c r="J2" s="667" t="s">
        <v>167</v>
      </c>
      <c r="K2" s="669" t="s">
        <v>168</v>
      </c>
      <c r="L2" s="684" t="s">
        <v>162</v>
      </c>
    </row>
    <row r="3" spans="2:13" ht="15.6">
      <c r="B3" s="419" t="str">
        <f>+'WP1'!$E$11</f>
        <v>WP1</v>
      </c>
      <c r="C3" s="594" t="str">
        <f>IF('WP1'!$E$9="","",'WP1'!$E$9)</f>
        <v/>
      </c>
      <c r="D3" s="541">
        <f>+'WP1'!$G$5</f>
        <v>0</v>
      </c>
      <c r="E3" s="590">
        <f>+RIEPILOGO!G3</f>
        <v>0</v>
      </c>
      <c r="F3" s="580">
        <f>+RIEPILOGO!H3</f>
        <v>0</v>
      </c>
      <c r="G3" s="580">
        <f>+RIEPILOGO!I3</f>
        <v>0</v>
      </c>
      <c r="H3" s="679">
        <f>+F3-G3</f>
        <v>0</v>
      </c>
      <c r="I3" s="569">
        <v>0</v>
      </c>
      <c r="J3" s="568">
        <v>0</v>
      </c>
      <c r="K3" s="586">
        <v>0</v>
      </c>
      <c r="L3" s="685">
        <f>+G3-I3-J3-K3</f>
        <v>0</v>
      </c>
    </row>
    <row r="4" spans="2:13" ht="15.6">
      <c r="B4" s="546" t="str">
        <f>+'WP2'!$E$11</f>
        <v>WP2</v>
      </c>
      <c r="C4" s="594" t="str">
        <f>IF('WP2'!$E$9="","",'WP2'!$E$9)</f>
        <v/>
      </c>
      <c r="D4" s="604">
        <f>+'WP2'!$G$5</f>
        <v>0</v>
      </c>
      <c r="E4" s="591">
        <f>+RIEPILOGO!G4</f>
        <v>0</v>
      </c>
      <c r="F4" s="581">
        <f>+RIEPILOGO!H4</f>
        <v>0</v>
      </c>
      <c r="G4" s="581">
        <f>+RIEPILOGO!I4</f>
        <v>0</v>
      </c>
      <c r="H4" s="680">
        <f t="shared" ref="H4:H9" si="0">+F4-G4</f>
        <v>0</v>
      </c>
      <c r="I4" s="569">
        <v>0</v>
      </c>
      <c r="J4" s="569">
        <v>0</v>
      </c>
      <c r="K4" s="587">
        <v>0</v>
      </c>
      <c r="L4" s="686">
        <f t="shared" ref="L4:L9" si="1">+G4-I4-J4-K4</f>
        <v>0</v>
      </c>
    </row>
    <row r="5" spans="2:13" ht="15.6">
      <c r="B5" s="546" t="str">
        <f>+'WP3'!$E$11</f>
        <v>WP3</v>
      </c>
      <c r="C5" s="594" t="str">
        <f>IF('WP3'!$E$9="","",'WP3'!$E$9)</f>
        <v/>
      </c>
      <c r="D5" s="604">
        <f>+'WP3'!$G$5</f>
        <v>0</v>
      </c>
      <c r="E5" s="591">
        <f>+RIEPILOGO!G5</f>
        <v>0</v>
      </c>
      <c r="F5" s="581">
        <f>+RIEPILOGO!H5</f>
        <v>0</v>
      </c>
      <c r="G5" s="581">
        <f>+RIEPILOGO!I5</f>
        <v>0</v>
      </c>
      <c r="H5" s="680">
        <f t="shared" si="0"/>
        <v>0</v>
      </c>
      <c r="I5" s="569">
        <v>0</v>
      </c>
      <c r="J5" s="569">
        <v>0</v>
      </c>
      <c r="K5" s="587">
        <v>0</v>
      </c>
      <c r="L5" s="686">
        <f t="shared" si="1"/>
        <v>0</v>
      </c>
    </row>
    <row r="6" spans="2:13" ht="15.6">
      <c r="B6" s="546" t="str">
        <f>+'WP4'!$E$11</f>
        <v>WP4</v>
      </c>
      <c r="C6" s="594" t="str">
        <f>IF('WP4'!$E$9="","",'WP4'!$E$9)</f>
        <v/>
      </c>
      <c r="D6" s="604">
        <f>+'WP4'!$G$5</f>
        <v>0</v>
      </c>
      <c r="E6" s="591">
        <f>+RIEPILOGO!G6</f>
        <v>0</v>
      </c>
      <c r="F6" s="581">
        <f>+RIEPILOGO!H6</f>
        <v>0</v>
      </c>
      <c r="G6" s="581">
        <f>+RIEPILOGO!I6</f>
        <v>0</v>
      </c>
      <c r="H6" s="680">
        <f t="shared" si="0"/>
        <v>0</v>
      </c>
      <c r="I6" s="569">
        <v>0</v>
      </c>
      <c r="J6" s="569">
        <v>0</v>
      </c>
      <c r="K6" s="587">
        <v>0</v>
      </c>
      <c r="L6" s="686">
        <f t="shared" si="1"/>
        <v>0</v>
      </c>
    </row>
    <row r="7" spans="2:13" ht="15.6">
      <c r="B7" s="522" t="s">
        <v>116</v>
      </c>
      <c r="C7" s="595" t="str">
        <f>IF('WP5'!$E$9="","",'WP5'!$E$9)</f>
        <v/>
      </c>
      <c r="D7" s="605">
        <f>+'WP5'!$G$5</f>
        <v>0</v>
      </c>
      <c r="E7" s="592">
        <f>+RIEPILOGO!G7</f>
        <v>0</v>
      </c>
      <c r="F7" s="581">
        <f>+RIEPILOGO!H7</f>
        <v>0</v>
      </c>
      <c r="G7" s="581">
        <f>+RIEPILOGO!I7</f>
        <v>0</v>
      </c>
      <c r="H7" s="681">
        <f t="shared" si="0"/>
        <v>0</v>
      </c>
      <c r="I7" s="569">
        <v>0</v>
      </c>
      <c r="J7" s="569">
        <v>0</v>
      </c>
      <c r="K7" s="588">
        <v>0</v>
      </c>
      <c r="L7" s="686">
        <f t="shared" si="1"/>
        <v>0</v>
      </c>
    </row>
    <row r="8" spans="2:13" s="614" customFormat="1" ht="15.6">
      <c r="B8" s="607" t="s">
        <v>117</v>
      </c>
      <c r="C8" s="608" t="str">
        <f>IF('WP6'!$E$9="","",'WP6'!$E$9)</f>
        <v/>
      </c>
      <c r="D8" s="609">
        <f>+'WP6'!$G$5</f>
        <v>0</v>
      </c>
      <c r="E8" s="610">
        <f>+RIEPILOGO!G8</f>
        <v>0</v>
      </c>
      <c r="F8" s="611">
        <f>+RIEPILOGO!H8</f>
        <v>0</v>
      </c>
      <c r="G8" s="611">
        <f>+RIEPILOGO!I8</f>
        <v>0</v>
      </c>
      <c r="H8" s="682">
        <f t="shared" si="0"/>
        <v>0</v>
      </c>
      <c r="I8" s="612">
        <v>0</v>
      </c>
      <c r="J8" s="612">
        <v>0</v>
      </c>
      <c r="K8" s="613">
        <v>0</v>
      </c>
      <c r="L8" s="686">
        <f t="shared" si="1"/>
        <v>0</v>
      </c>
    </row>
    <row r="9" spans="2:13" ht="16.2" thickBot="1">
      <c r="B9" s="523" t="s">
        <v>118</v>
      </c>
      <c r="C9" s="596" t="str">
        <f>IF('WP7'!$E$9="","",'WP7'!$E$9)</f>
        <v/>
      </c>
      <c r="D9" s="606">
        <f>+'WP7'!$G$5</f>
        <v>0</v>
      </c>
      <c r="E9" s="593">
        <f>+RIEPILOGO!G9</f>
        <v>0</v>
      </c>
      <c r="F9" s="582">
        <f>+RIEPILOGO!H9</f>
        <v>0</v>
      </c>
      <c r="G9" s="582">
        <f>+RIEPILOGO!I9</f>
        <v>0</v>
      </c>
      <c r="H9" s="683">
        <f t="shared" si="0"/>
        <v>0</v>
      </c>
      <c r="I9" s="585">
        <v>0</v>
      </c>
      <c r="J9" s="585">
        <v>0</v>
      </c>
      <c r="K9" s="589">
        <v>0</v>
      </c>
      <c r="L9" s="687">
        <f t="shared" si="1"/>
        <v>0</v>
      </c>
    </row>
    <row r="10" spans="2:13" ht="16.2" thickBot="1">
      <c r="B10" s="402"/>
      <c r="C10" s="403"/>
      <c r="D10" s="579"/>
      <c r="E10" s="579"/>
      <c r="F10" s="407"/>
      <c r="G10" s="407"/>
      <c r="H10" s="407"/>
      <c r="I10" s="583"/>
      <c r="J10" s="583"/>
      <c r="K10" s="583"/>
      <c r="L10" s="688"/>
      <c r="M10" s="583"/>
    </row>
    <row r="11" spans="2:13" ht="18" thickBot="1">
      <c r="B11" s="307"/>
      <c r="C11" s="307"/>
      <c r="D11" s="599" t="s">
        <v>70</v>
      </c>
      <c r="E11" s="600">
        <f t="shared" ref="E11:K11" si="2">SUM(E3:E9)</f>
        <v>0</v>
      </c>
      <c r="F11" s="584">
        <f t="shared" si="2"/>
        <v>0</v>
      </c>
      <c r="G11" s="425">
        <f>SUM(G3:G9)</f>
        <v>0</v>
      </c>
      <c r="H11" s="425">
        <f t="shared" si="2"/>
        <v>0</v>
      </c>
      <c r="I11" s="597">
        <f t="shared" si="2"/>
        <v>0</v>
      </c>
      <c r="J11" s="584">
        <f t="shared" si="2"/>
        <v>0</v>
      </c>
      <c r="K11" s="598">
        <f t="shared" si="2"/>
        <v>0</v>
      </c>
      <c r="L11" s="689">
        <f>SUM(L3:L10)</f>
        <v>0</v>
      </c>
    </row>
    <row r="12" spans="2:13" ht="17.399999999999999">
      <c r="F12" s="578"/>
      <c r="G12" s="578"/>
      <c r="H12" s="578"/>
    </row>
  </sheetData>
  <sheetProtection password="CC7E" sheet="1" objects="1" scenarios="1"/>
  <phoneticPr fontId="58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">
    <pageSetUpPr fitToPage="1"/>
  </sheetPr>
  <dimension ref="B1:H71"/>
  <sheetViews>
    <sheetView zoomScale="75" workbookViewId="0">
      <selection activeCell="B6" sqref="B6"/>
    </sheetView>
  </sheetViews>
  <sheetFormatPr defaultColWidth="11.44140625" defaultRowHeight="15"/>
  <cols>
    <col min="1" max="1" width="4.109375" style="426" customWidth="1"/>
    <col min="2" max="2" width="11.109375" style="426" customWidth="1"/>
    <col min="3" max="3" width="40.5546875" style="426" customWidth="1"/>
    <col min="4" max="4" width="66.44140625" style="426" customWidth="1"/>
    <col min="5" max="5" width="38.5546875" style="426" customWidth="1"/>
    <col min="6" max="6" width="16" style="426" customWidth="1"/>
    <col min="7" max="7" width="25.109375" style="426" customWidth="1"/>
    <col min="8" max="8" width="27.6640625" style="426" customWidth="1"/>
    <col min="9" max="16384" width="11.44140625" style="426"/>
  </cols>
  <sheetData>
    <row r="1" spans="2:8" ht="16.2" thickBot="1">
      <c r="F1" s="427"/>
      <c r="G1" s="427"/>
      <c r="H1" s="427"/>
    </row>
    <row r="2" spans="2:8" ht="27.75" customHeight="1" thickBot="1">
      <c r="B2" s="760" t="s">
        <v>119</v>
      </c>
      <c r="C2" s="761"/>
      <c r="D2" s="761"/>
      <c r="E2" s="761"/>
      <c r="F2" s="761"/>
      <c r="G2" s="761"/>
      <c r="H2" s="762"/>
    </row>
    <row r="3" spans="2:8" ht="12.75" customHeight="1" thickBot="1">
      <c r="D3" s="4"/>
      <c r="E3" s="4"/>
      <c r="F3" s="428"/>
      <c r="G3" s="429"/>
      <c r="H3" s="429"/>
    </row>
    <row r="4" spans="2:8" s="430" customFormat="1" ht="31.8" thickBot="1">
      <c r="B4" s="431" t="s">
        <v>58</v>
      </c>
      <c r="C4" s="432" t="s">
        <v>120</v>
      </c>
      <c r="D4" s="432" t="s">
        <v>121</v>
      </c>
      <c r="E4" s="432" t="s">
        <v>122</v>
      </c>
      <c r="F4" s="432" t="s">
        <v>123</v>
      </c>
      <c r="G4" s="432" t="s">
        <v>124</v>
      </c>
      <c r="H4" s="433" t="s">
        <v>69</v>
      </c>
    </row>
    <row r="5" spans="2:8" s="434" customFormat="1" ht="17.25" customHeight="1">
      <c r="B5" s="435"/>
      <c r="C5" s="527"/>
      <c r="D5" s="528"/>
      <c r="E5" s="437"/>
      <c r="F5" s="438"/>
      <c r="G5" s="439"/>
      <c r="H5" s="440">
        <f t="shared" ref="H5:H67" si="0">+F5*G5</f>
        <v>0</v>
      </c>
    </row>
    <row r="6" spans="2:8" ht="15.9" customHeight="1">
      <c r="B6" s="441"/>
      <c r="C6" s="527"/>
      <c r="D6" s="529"/>
      <c r="E6" s="442"/>
      <c r="F6" s="443"/>
      <c r="G6" s="444"/>
      <c r="H6" s="440">
        <f t="shared" si="0"/>
        <v>0</v>
      </c>
    </row>
    <row r="7" spans="2:8" ht="15.9" customHeight="1">
      <c r="B7" s="441"/>
      <c r="C7" s="527"/>
      <c r="D7" s="529"/>
      <c r="E7" s="442"/>
      <c r="F7" s="443"/>
      <c r="G7" s="444"/>
      <c r="H7" s="440">
        <f t="shared" si="0"/>
        <v>0</v>
      </c>
    </row>
    <row r="8" spans="2:8" ht="15.9" customHeight="1">
      <c r="B8" s="441"/>
      <c r="C8" s="527"/>
      <c r="D8" s="529"/>
      <c r="E8" s="442"/>
      <c r="F8" s="443"/>
      <c r="G8" s="444"/>
      <c r="H8" s="440">
        <f t="shared" si="0"/>
        <v>0</v>
      </c>
    </row>
    <row r="9" spans="2:8" ht="15.9" customHeight="1">
      <c r="B9" s="441"/>
      <c r="C9" s="527"/>
      <c r="D9" s="529"/>
      <c r="E9" s="442"/>
      <c r="F9" s="443"/>
      <c r="G9" s="444"/>
      <c r="H9" s="440">
        <f t="shared" si="0"/>
        <v>0</v>
      </c>
    </row>
    <row r="10" spans="2:8" ht="15.9" customHeight="1">
      <c r="B10" s="441"/>
      <c r="C10" s="527"/>
      <c r="D10" s="529"/>
      <c r="E10" s="442"/>
      <c r="F10" s="443"/>
      <c r="G10" s="444"/>
      <c r="H10" s="440">
        <f t="shared" si="0"/>
        <v>0</v>
      </c>
    </row>
    <row r="11" spans="2:8" ht="15.9" customHeight="1">
      <c r="B11" s="441"/>
      <c r="C11" s="527"/>
      <c r="D11" s="529"/>
      <c r="E11" s="442"/>
      <c r="F11" s="443"/>
      <c r="G11" s="444"/>
      <c r="H11" s="440">
        <f t="shared" si="0"/>
        <v>0</v>
      </c>
    </row>
    <row r="12" spans="2:8" ht="15.9" customHeight="1">
      <c r="B12" s="441"/>
      <c r="C12" s="527"/>
      <c r="D12" s="529"/>
      <c r="E12" s="442"/>
      <c r="F12" s="443"/>
      <c r="G12" s="444"/>
      <c r="H12" s="440">
        <f t="shared" si="0"/>
        <v>0</v>
      </c>
    </row>
    <row r="13" spans="2:8" ht="15.9" customHeight="1">
      <c r="B13" s="441"/>
      <c r="C13" s="527"/>
      <c r="D13" s="529"/>
      <c r="E13" s="442"/>
      <c r="F13" s="443"/>
      <c r="G13" s="444"/>
      <c r="H13" s="440">
        <f t="shared" si="0"/>
        <v>0</v>
      </c>
    </row>
    <row r="14" spans="2:8" ht="15.9" customHeight="1">
      <c r="B14" s="441"/>
      <c r="C14" s="527"/>
      <c r="D14" s="529"/>
      <c r="E14" s="442"/>
      <c r="F14" s="443"/>
      <c r="G14" s="444"/>
      <c r="H14" s="440">
        <f t="shared" si="0"/>
        <v>0</v>
      </c>
    </row>
    <row r="15" spans="2:8" ht="15.9" customHeight="1">
      <c r="B15" s="441"/>
      <c r="C15" s="527"/>
      <c r="D15" s="529"/>
      <c r="E15" s="442"/>
      <c r="F15" s="443"/>
      <c r="G15" s="444"/>
      <c r="H15" s="440">
        <f t="shared" si="0"/>
        <v>0</v>
      </c>
    </row>
    <row r="16" spans="2:8" ht="15.9" customHeight="1">
      <c r="B16" s="441"/>
      <c r="C16" s="527"/>
      <c r="D16" s="529"/>
      <c r="E16" s="442"/>
      <c r="F16" s="443"/>
      <c r="G16" s="444"/>
      <c r="H16" s="440">
        <f t="shared" si="0"/>
        <v>0</v>
      </c>
    </row>
    <row r="17" spans="2:8" ht="15.9" customHeight="1">
      <c r="B17" s="441"/>
      <c r="C17" s="527"/>
      <c r="D17" s="529"/>
      <c r="E17" s="442"/>
      <c r="F17" s="443"/>
      <c r="G17" s="444"/>
      <c r="H17" s="440">
        <f t="shared" si="0"/>
        <v>0</v>
      </c>
    </row>
    <row r="18" spans="2:8" ht="15.9" customHeight="1">
      <c r="B18" s="441"/>
      <c r="C18" s="527"/>
      <c r="D18" s="529"/>
      <c r="E18" s="442"/>
      <c r="F18" s="443"/>
      <c r="G18" s="444"/>
      <c r="H18" s="440">
        <f t="shared" si="0"/>
        <v>0</v>
      </c>
    </row>
    <row r="19" spans="2:8" ht="15.9" customHeight="1">
      <c r="B19" s="441"/>
      <c r="C19" s="527"/>
      <c r="D19" s="529"/>
      <c r="E19" s="442"/>
      <c r="F19" s="443"/>
      <c r="G19" s="444"/>
      <c r="H19" s="440">
        <f t="shared" si="0"/>
        <v>0</v>
      </c>
    </row>
    <row r="20" spans="2:8" ht="15.9" customHeight="1">
      <c r="B20" s="441"/>
      <c r="C20" s="527"/>
      <c r="D20" s="529"/>
      <c r="E20" s="442"/>
      <c r="F20" s="443"/>
      <c r="G20" s="444"/>
      <c r="H20" s="440">
        <f t="shared" si="0"/>
        <v>0</v>
      </c>
    </row>
    <row r="21" spans="2:8" ht="15.9" customHeight="1">
      <c r="B21" s="441"/>
      <c r="C21" s="527"/>
      <c r="D21" s="529"/>
      <c r="E21" s="442"/>
      <c r="F21" s="443"/>
      <c r="G21" s="444"/>
      <c r="H21" s="440">
        <f t="shared" si="0"/>
        <v>0</v>
      </c>
    </row>
    <row r="22" spans="2:8" ht="15.9" customHeight="1">
      <c r="B22" s="441"/>
      <c r="C22" s="527"/>
      <c r="D22" s="529"/>
      <c r="E22" s="442"/>
      <c r="F22" s="443"/>
      <c r="G22" s="444"/>
      <c r="H22" s="440">
        <f t="shared" si="0"/>
        <v>0</v>
      </c>
    </row>
    <row r="23" spans="2:8" ht="15.9" customHeight="1">
      <c r="B23" s="441"/>
      <c r="C23" s="527"/>
      <c r="D23" s="529"/>
      <c r="E23" s="442"/>
      <c r="F23" s="443"/>
      <c r="G23" s="444"/>
      <c r="H23" s="440">
        <f t="shared" si="0"/>
        <v>0</v>
      </c>
    </row>
    <row r="24" spans="2:8" ht="15.9" customHeight="1">
      <c r="B24" s="441"/>
      <c r="C24" s="527"/>
      <c r="D24" s="529"/>
      <c r="E24" s="442"/>
      <c r="F24" s="443"/>
      <c r="G24" s="444"/>
      <c r="H24" s="440">
        <f t="shared" si="0"/>
        <v>0</v>
      </c>
    </row>
    <row r="25" spans="2:8" ht="15.9" customHeight="1">
      <c r="B25" s="441"/>
      <c r="C25" s="527"/>
      <c r="D25" s="529"/>
      <c r="E25" s="442"/>
      <c r="F25" s="443"/>
      <c r="G25" s="444"/>
      <c r="H25" s="440">
        <f t="shared" si="0"/>
        <v>0</v>
      </c>
    </row>
    <row r="26" spans="2:8" ht="15.9" customHeight="1">
      <c r="B26" s="441"/>
      <c r="C26" s="527"/>
      <c r="D26" s="529"/>
      <c r="E26" s="442"/>
      <c r="F26" s="443"/>
      <c r="G26" s="444"/>
      <c r="H26" s="440">
        <f t="shared" si="0"/>
        <v>0</v>
      </c>
    </row>
    <row r="27" spans="2:8" ht="15.9" customHeight="1">
      <c r="B27" s="441"/>
      <c r="C27" s="527"/>
      <c r="D27" s="529" t="s">
        <v>54</v>
      </c>
      <c r="E27" s="442"/>
      <c r="F27" s="443"/>
      <c r="G27" s="444"/>
      <c r="H27" s="440">
        <f t="shared" si="0"/>
        <v>0</v>
      </c>
    </row>
    <row r="28" spans="2:8" ht="15.9" customHeight="1">
      <c r="B28" s="441"/>
      <c r="C28" s="527"/>
      <c r="D28" s="529"/>
      <c r="E28" s="442"/>
      <c r="F28" s="443"/>
      <c r="G28" s="444"/>
      <c r="H28" s="440">
        <f t="shared" si="0"/>
        <v>0</v>
      </c>
    </row>
    <row r="29" spans="2:8" ht="15.9" customHeight="1">
      <c r="B29" s="441"/>
      <c r="C29" s="527"/>
      <c r="D29" s="529"/>
      <c r="E29" s="442"/>
      <c r="F29" s="443"/>
      <c r="G29" s="444"/>
      <c r="H29" s="440">
        <f t="shared" si="0"/>
        <v>0</v>
      </c>
    </row>
    <row r="30" spans="2:8" ht="15.9" customHeight="1">
      <c r="B30" s="441"/>
      <c r="C30" s="527"/>
      <c r="D30" s="529"/>
      <c r="E30" s="442"/>
      <c r="F30" s="443"/>
      <c r="G30" s="444"/>
      <c r="H30" s="440">
        <f t="shared" si="0"/>
        <v>0</v>
      </c>
    </row>
    <row r="31" spans="2:8" ht="15.9" customHeight="1">
      <c r="B31" s="441"/>
      <c r="C31" s="527"/>
      <c r="D31" s="529"/>
      <c r="E31" s="442"/>
      <c r="F31" s="443"/>
      <c r="G31" s="444"/>
      <c r="H31" s="440">
        <f t="shared" si="0"/>
        <v>0</v>
      </c>
    </row>
    <row r="32" spans="2:8" ht="15.9" customHeight="1">
      <c r="B32" s="441"/>
      <c r="C32" s="527"/>
      <c r="D32" s="529"/>
      <c r="E32" s="442"/>
      <c r="F32" s="443"/>
      <c r="G32" s="444"/>
      <c r="H32" s="440">
        <f t="shared" si="0"/>
        <v>0</v>
      </c>
    </row>
    <row r="33" spans="2:8" ht="15.9" customHeight="1">
      <c r="B33" s="441"/>
      <c r="C33" s="527"/>
      <c r="D33" s="529"/>
      <c r="E33" s="442"/>
      <c r="F33" s="443"/>
      <c r="G33" s="444"/>
      <c r="H33" s="440">
        <f t="shared" si="0"/>
        <v>0</v>
      </c>
    </row>
    <row r="34" spans="2:8" ht="15.9" customHeight="1">
      <c r="B34" s="441"/>
      <c r="C34" s="527"/>
      <c r="D34" s="529"/>
      <c r="E34" s="442"/>
      <c r="F34" s="443"/>
      <c r="G34" s="444"/>
      <c r="H34" s="440">
        <f t="shared" si="0"/>
        <v>0</v>
      </c>
    </row>
    <row r="35" spans="2:8" ht="15.9" customHeight="1">
      <c r="B35" s="441"/>
      <c r="C35" s="527"/>
      <c r="D35" s="529"/>
      <c r="E35" s="442"/>
      <c r="F35" s="443"/>
      <c r="G35" s="444"/>
      <c r="H35" s="440">
        <f t="shared" si="0"/>
        <v>0</v>
      </c>
    </row>
    <row r="36" spans="2:8" ht="15.9" customHeight="1">
      <c r="B36" s="441"/>
      <c r="C36" s="527"/>
      <c r="D36" s="529"/>
      <c r="E36" s="442"/>
      <c r="F36" s="443"/>
      <c r="G36" s="444"/>
      <c r="H36" s="440">
        <f t="shared" si="0"/>
        <v>0</v>
      </c>
    </row>
    <row r="37" spans="2:8" ht="15.9" customHeight="1">
      <c r="B37" s="441"/>
      <c r="C37" s="527"/>
      <c r="D37" s="529"/>
      <c r="E37" s="442"/>
      <c r="F37" s="443"/>
      <c r="G37" s="444"/>
      <c r="H37" s="440">
        <f t="shared" si="0"/>
        <v>0</v>
      </c>
    </row>
    <row r="38" spans="2:8" ht="15.9" customHeight="1">
      <c r="B38" s="441"/>
      <c r="C38" s="527"/>
      <c r="D38" s="529"/>
      <c r="E38" s="442"/>
      <c r="F38" s="443"/>
      <c r="G38" s="444"/>
      <c r="H38" s="440">
        <f t="shared" si="0"/>
        <v>0</v>
      </c>
    </row>
    <row r="39" spans="2:8" ht="15.9" customHeight="1">
      <c r="B39" s="441"/>
      <c r="C39" s="527"/>
      <c r="D39" s="529"/>
      <c r="E39" s="442"/>
      <c r="F39" s="443"/>
      <c r="G39" s="444"/>
      <c r="H39" s="440">
        <f t="shared" si="0"/>
        <v>0</v>
      </c>
    </row>
    <row r="40" spans="2:8" ht="15.9" customHeight="1">
      <c r="B40" s="441"/>
      <c r="C40" s="527"/>
      <c r="D40" s="529"/>
      <c r="E40" s="442"/>
      <c r="F40" s="443"/>
      <c r="G40" s="444"/>
      <c r="H40" s="440">
        <f t="shared" si="0"/>
        <v>0</v>
      </c>
    </row>
    <row r="41" spans="2:8" ht="15.9" customHeight="1">
      <c r="B41" s="441"/>
      <c r="C41" s="527"/>
      <c r="D41" s="529"/>
      <c r="E41" s="442"/>
      <c r="F41" s="443"/>
      <c r="G41" s="444"/>
      <c r="H41" s="440">
        <f t="shared" si="0"/>
        <v>0</v>
      </c>
    </row>
    <row r="42" spans="2:8" ht="15.9" customHeight="1">
      <c r="B42" s="441"/>
      <c r="C42" s="527"/>
      <c r="D42" s="529"/>
      <c r="E42" s="442"/>
      <c r="F42" s="443"/>
      <c r="G42" s="444"/>
      <c r="H42" s="440">
        <f t="shared" si="0"/>
        <v>0</v>
      </c>
    </row>
    <row r="43" spans="2:8" ht="15.9" customHeight="1">
      <c r="B43" s="441"/>
      <c r="C43" s="527"/>
      <c r="D43" s="529"/>
      <c r="E43" s="442"/>
      <c r="F43" s="443"/>
      <c r="G43" s="444"/>
      <c r="H43" s="440">
        <f t="shared" si="0"/>
        <v>0</v>
      </c>
    </row>
    <row r="44" spans="2:8" ht="15.9" customHeight="1">
      <c r="B44" s="441"/>
      <c r="C44" s="527"/>
      <c r="D44" s="529"/>
      <c r="E44" s="442"/>
      <c r="F44" s="443"/>
      <c r="G44" s="444"/>
      <c r="H44" s="440">
        <f t="shared" si="0"/>
        <v>0</v>
      </c>
    </row>
    <row r="45" spans="2:8" ht="15.9" customHeight="1">
      <c r="B45" s="441"/>
      <c r="C45" s="527"/>
      <c r="D45" s="529"/>
      <c r="E45" s="442"/>
      <c r="F45" s="443"/>
      <c r="G45" s="444"/>
      <c r="H45" s="440">
        <f t="shared" si="0"/>
        <v>0</v>
      </c>
    </row>
    <row r="46" spans="2:8" ht="15.9" customHeight="1">
      <c r="B46" s="441"/>
      <c r="C46" s="527"/>
      <c r="D46" s="529"/>
      <c r="E46" s="442"/>
      <c r="F46" s="443"/>
      <c r="G46" s="444"/>
      <c r="H46" s="440">
        <f t="shared" si="0"/>
        <v>0</v>
      </c>
    </row>
    <row r="47" spans="2:8" ht="15.9" customHeight="1">
      <c r="B47" s="441"/>
      <c r="C47" s="527"/>
      <c r="D47" s="529"/>
      <c r="E47" s="442"/>
      <c r="F47" s="443"/>
      <c r="G47" s="444"/>
      <c r="H47" s="440">
        <f t="shared" si="0"/>
        <v>0</v>
      </c>
    </row>
    <row r="48" spans="2:8" ht="15.9" customHeight="1">
      <c r="B48" s="441"/>
      <c r="C48" s="527"/>
      <c r="D48" s="529"/>
      <c r="E48" s="442"/>
      <c r="F48" s="443"/>
      <c r="G48" s="444"/>
      <c r="H48" s="440">
        <f t="shared" si="0"/>
        <v>0</v>
      </c>
    </row>
    <row r="49" spans="2:8" ht="15.9" customHeight="1">
      <c r="B49" s="441"/>
      <c r="C49" s="527"/>
      <c r="D49" s="529"/>
      <c r="E49" s="442"/>
      <c r="F49" s="443"/>
      <c r="G49" s="444"/>
      <c r="H49" s="440">
        <f t="shared" si="0"/>
        <v>0</v>
      </c>
    </row>
    <row r="50" spans="2:8" ht="15.9" customHeight="1">
      <c r="B50" s="441"/>
      <c r="C50" s="527"/>
      <c r="D50" s="529"/>
      <c r="E50" s="442"/>
      <c r="F50" s="443"/>
      <c r="G50" s="444"/>
      <c r="H50" s="440">
        <f t="shared" si="0"/>
        <v>0</v>
      </c>
    </row>
    <row r="51" spans="2:8" ht="15.9" customHeight="1">
      <c r="B51" s="441"/>
      <c r="C51" s="527"/>
      <c r="D51" s="529"/>
      <c r="E51" s="442"/>
      <c r="F51" s="443"/>
      <c r="G51" s="444"/>
      <c r="H51" s="440">
        <f t="shared" si="0"/>
        <v>0</v>
      </c>
    </row>
    <row r="52" spans="2:8" ht="15.9" customHeight="1">
      <c r="B52" s="441"/>
      <c r="C52" s="527"/>
      <c r="D52" s="529"/>
      <c r="E52" s="442"/>
      <c r="F52" s="443"/>
      <c r="G52" s="444"/>
      <c r="H52" s="440">
        <f t="shared" si="0"/>
        <v>0</v>
      </c>
    </row>
    <row r="53" spans="2:8" ht="15.9" customHeight="1">
      <c r="B53" s="441"/>
      <c r="C53" s="527"/>
      <c r="D53" s="529"/>
      <c r="E53" s="442"/>
      <c r="F53" s="443"/>
      <c r="G53" s="444"/>
      <c r="H53" s="440">
        <f t="shared" si="0"/>
        <v>0</v>
      </c>
    </row>
    <row r="54" spans="2:8" ht="15.9" customHeight="1">
      <c r="B54" s="441"/>
      <c r="C54" s="527"/>
      <c r="D54" s="529"/>
      <c r="E54" s="442"/>
      <c r="F54" s="443"/>
      <c r="G54" s="444"/>
      <c r="H54" s="440">
        <f t="shared" si="0"/>
        <v>0</v>
      </c>
    </row>
    <row r="55" spans="2:8" ht="15.9" customHeight="1">
      <c r="B55" s="441"/>
      <c r="C55" s="527"/>
      <c r="D55" s="529"/>
      <c r="E55" s="442"/>
      <c r="F55" s="443"/>
      <c r="G55" s="444"/>
      <c r="H55" s="440">
        <f t="shared" si="0"/>
        <v>0</v>
      </c>
    </row>
    <row r="56" spans="2:8" ht="15.9" customHeight="1">
      <c r="B56" s="441"/>
      <c r="C56" s="527"/>
      <c r="D56" s="529"/>
      <c r="E56" s="442"/>
      <c r="F56" s="443"/>
      <c r="G56" s="444"/>
      <c r="H56" s="440">
        <f t="shared" si="0"/>
        <v>0</v>
      </c>
    </row>
    <row r="57" spans="2:8" ht="15.9" customHeight="1">
      <c r="B57" s="441"/>
      <c r="C57" s="527"/>
      <c r="D57" s="529"/>
      <c r="E57" s="442"/>
      <c r="F57" s="443"/>
      <c r="G57" s="444"/>
      <c r="H57" s="440">
        <f t="shared" si="0"/>
        <v>0</v>
      </c>
    </row>
    <row r="58" spans="2:8" ht="15.9" customHeight="1">
      <c r="B58" s="441"/>
      <c r="C58" s="527"/>
      <c r="D58" s="529"/>
      <c r="E58" s="442"/>
      <c r="F58" s="443"/>
      <c r="G58" s="444"/>
      <c r="H58" s="440">
        <f t="shared" si="0"/>
        <v>0</v>
      </c>
    </row>
    <row r="59" spans="2:8" ht="15.9" customHeight="1">
      <c r="B59" s="441"/>
      <c r="C59" s="527"/>
      <c r="D59" s="529"/>
      <c r="E59" s="442"/>
      <c r="F59" s="443"/>
      <c r="G59" s="444"/>
      <c r="H59" s="440">
        <f t="shared" si="0"/>
        <v>0</v>
      </c>
    </row>
    <row r="60" spans="2:8" ht="15.9" customHeight="1">
      <c r="B60" s="445"/>
      <c r="C60" s="527"/>
      <c r="D60" s="530"/>
      <c r="E60" s="436"/>
      <c r="F60" s="446"/>
      <c r="G60" s="436"/>
      <c r="H60" s="440">
        <f t="shared" si="0"/>
        <v>0</v>
      </c>
    </row>
    <row r="61" spans="2:8" ht="15.9" customHeight="1">
      <c r="B61" s="445"/>
      <c r="C61" s="527"/>
      <c r="D61" s="530"/>
      <c r="E61" s="436"/>
      <c r="F61" s="446"/>
      <c r="G61" s="436"/>
      <c r="H61" s="440">
        <f t="shared" si="0"/>
        <v>0</v>
      </c>
    </row>
    <row r="62" spans="2:8" ht="15.9" customHeight="1">
      <c r="B62" s="445"/>
      <c r="C62" s="527"/>
      <c r="D62" s="530"/>
      <c r="E62" s="436"/>
      <c r="F62" s="446"/>
      <c r="G62" s="436"/>
      <c r="H62" s="440">
        <f t="shared" si="0"/>
        <v>0</v>
      </c>
    </row>
    <row r="63" spans="2:8" ht="15.9" customHeight="1">
      <c r="B63" s="445"/>
      <c r="C63" s="527"/>
      <c r="D63" s="530"/>
      <c r="E63" s="436"/>
      <c r="F63" s="446"/>
      <c r="G63" s="436"/>
      <c r="H63" s="440">
        <f t="shared" si="0"/>
        <v>0</v>
      </c>
    </row>
    <row r="64" spans="2:8" ht="15.9" customHeight="1">
      <c r="B64" s="445"/>
      <c r="C64" s="527"/>
      <c r="D64" s="530"/>
      <c r="E64" s="436"/>
      <c r="F64" s="446"/>
      <c r="G64" s="436"/>
      <c r="H64" s="440">
        <f t="shared" si="0"/>
        <v>0</v>
      </c>
    </row>
    <row r="65" spans="2:8" ht="15.9" customHeight="1">
      <c r="B65" s="445"/>
      <c r="C65" s="527"/>
      <c r="D65" s="530"/>
      <c r="E65" s="436"/>
      <c r="F65" s="446"/>
      <c r="G65" s="436"/>
      <c r="H65" s="440">
        <f t="shared" si="0"/>
        <v>0</v>
      </c>
    </row>
    <row r="66" spans="2:8" ht="15.9" customHeight="1">
      <c r="B66" s="445"/>
      <c r="C66" s="527"/>
      <c r="D66" s="530"/>
      <c r="E66" s="436"/>
      <c r="F66" s="446"/>
      <c r="G66" s="436"/>
      <c r="H66" s="440">
        <f t="shared" si="0"/>
        <v>0</v>
      </c>
    </row>
    <row r="67" spans="2:8" ht="15.9" customHeight="1" thickBot="1">
      <c r="B67" s="447"/>
      <c r="C67" s="531"/>
      <c r="D67" s="532"/>
      <c r="E67" s="448"/>
      <c r="F67" s="449"/>
      <c r="G67" s="448"/>
      <c r="H67" s="450">
        <f t="shared" si="0"/>
        <v>0</v>
      </c>
    </row>
    <row r="68" spans="2:8" s="1" customFormat="1" ht="23.25" customHeight="1" thickBot="1">
      <c r="G68" s="451" t="s">
        <v>70</v>
      </c>
      <c r="H68" s="452">
        <f>SUM(H5:H67)</f>
        <v>0</v>
      </c>
    </row>
    <row r="71" spans="2:8" ht="21">
      <c r="B71" s="200"/>
    </row>
  </sheetData>
  <sheetProtection sheet="1" objects="1" scenarios="1"/>
  <mergeCells count="1">
    <mergeCell ref="B2:H2"/>
  </mergeCells>
  <phoneticPr fontId="58" type="noConversion"/>
  <printOptions horizontalCentered="1"/>
  <pageMargins left="0.36" right="0.32" top="0.49" bottom="0.5" header="0.33" footer="0.36"/>
  <pageSetup paperSize="9" scale="4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82">
    <pageSetUpPr fitToPage="1"/>
  </sheetPr>
  <dimension ref="B1:V111"/>
  <sheetViews>
    <sheetView zoomScale="63" workbookViewId="0">
      <selection activeCell="H40" sqref="H40"/>
    </sheetView>
  </sheetViews>
  <sheetFormatPr defaultColWidth="9.109375" defaultRowHeight="15.6"/>
  <cols>
    <col min="1" max="1" width="2.6640625" style="1" customWidth="1"/>
    <col min="2" max="2" width="11.44140625" style="2" customWidth="1"/>
    <col min="3" max="3" width="9.109375" style="1"/>
    <col min="4" max="4" width="10.88671875" style="1" customWidth="1"/>
    <col min="5" max="5" width="12" style="1" customWidth="1"/>
    <col min="6" max="6" width="38.44140625" style="1" customWidth="1"/>
    <col min="7" max="7" width="24.33203125" style="1" customWidth="1"/>
    <col min="8" max="8" width="22.44140625" style="1" customWidth="1"/>
    <col min="9" max="9" width="19.33203125" style="1" customWidth="1"/>
    <col min="10" max="10" width="13.6640625" style="1" customWidth="1"/>
    <col min="11" max="11" width="14.109375" style="1" customWidth="1"/>
    <col min="12" max="12" width="13" style="1" customWidth="1"/>
    <col min="13" max="13" width="12.88671875" style="3" customWidth="1"/>
    <col min="14" max="14" width="17.6640625" style="1" customWidth="1"/>
    <col min="15" max="15" width="16.6640625" style="1" customWidth="1"/>
    <col min="16" max="16" width="16.5546875" style="1" customWidth="1"/>
    <col min="17" max="17" width="22.33203125" style="1" customWidth="1"/>
    <col min="18" max="20" width="9.109375" style="1"/>
    <col min="21" max="21" width="5" style="1" customWidth="1"/>
    <col min="22" max="22" width="11.6640625" style="1" bestFit="1" customWidth="1"/>
    <col min="23" max="16384" width="9.109375" style="1"/>
  </cols>
  <sheetData>
    <row r="1" spans="2:22" ht="16.2" thickBot="1"/>
    <row r="2" spans="2:22" ht="23.25" customHeight="1" thickBot="1">
      <c r="B2" s="760" t="s">
        <v>57</v>
      </c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7"/>
    </row>
    <row r="3" spans="2:22" ht="16.2" thickBot="1">
      <c r="G3" s="4"/>
      <c r="H3" s="5"/>
      <c r="I3" s="5"/>
      <c r="J3" s="5"/>
      <c r="S3" s="5"/>
    </row>
    <row r="4" spans="2:22" s="6" customFormat="1" ht="55.5" customHeight="1" thickBot="1">
      <c r="B4" s="229" t="s">
        <v>58</v>
      </c>
      <c r="C4" s="771" t="s">
        <v>59</v>
      </c>
      <c r="D4" s="772"/>
      <c r="E4" s="772"/>
      <c r="F4" s="773"/>
      <c r="G4" s="231" t="s">
        <v>60</v>
      </c>
      <c r="H4" s="231" t="s">
        <v>61</v>
      </c>
      <c r="I4" s="231" t="s">
        <v>62</v>
      </c>
      <c r="J4" s="231" t="s">
        <v>63</v>
      </c>
      <c r="K4" s="231" t="s">
        <v>64</v>
      </c>
      <c r="L4" s="231" t="s">
        <v>65</v>
      </c>
      <c r="M4" s="232" t="s">
        <v>66</v>
      </c>
      <c r="N4" s="231" t="s">
        <v>67</v>
      </c>
      <c r="O4" s="231" t="s">
        <v>149</v>
      </c>
      <c r="P4" s="230" t="s">
        <v>68</v>
      </c>
      <c r="Q4" s="233" t="s">
        <v>69</v>
      </c>
      <c r="R4" s="1"/>
      <c r="V4" s="7"/>
    </row>
    <row r="5" spans="2:22" s="8" customFormat="1">
      <c r="B5" s="126"/>
      <c r="C5" s="774"/>
      <c r="D5" s="775"/>
      <c r="E5" s="775"/>
      <c r="F5" s="776"/>
      <c r="G5" s="127"/>
      <c r="H5" s="127"/>
      <c r="I5" s="128"/>
      <c r="J5" s="128"/>
      <c r="K5" s="128"/>
      <c r="L5" s="143"/>
      <c r="M5" s="147">
        <f>+J5*K5*L5</f>
        <v>0</v>
      </c>
      <c r="N5" s="144"/>
      <c r="O5" s="269"/>
      <c r="P5" s="136"/>
      <c r="Q5" s="9">
        <f>SUM(N5:P5)</f>
        <v>0</v>
      </c>
      <c r="R5" s="1"/>
      <c r="V5" s="10"/>
    </row>
    <row r="6" spans="2:22">
      <c r="B6" s="129"/>
      <c r="C6" s="763"/>
      <c r="D6" s="764"/>
      <c r="E6" s="764"/>
      <c r="F6" s="765"/>
      <c r="G6" s="131"/>
      <c r="H6" s="132"/>
      <c r="I6" s="131"/>
      <c r="J6" s="131"/>
      <c r="K6" s="131"/>
      <c r="L6" s="130"/>
      <c r="M6" s="148">
        <f t="shared" ref="M6:M70" si="0">+J6*K6*L6</f>
        <v>0</v>
      </c>
      <c r="N6" s="145"/>
      <c r="O6" s="137"/>
      <c r="P6" s="137"/>
      <c r="Q6" s="141">
        <f t="shared" ref="Q6:Q48" si="1">SUM(N6:P6)</f>
        <v>0</v>
      </c>
      <c r="V6" s="11"/>
    </row>
    <row r="7" spans="2:22">
      <c r="B7" s="129"/>
      <c r="C7" s="763"/>
      <c r="D7" s="764"/>
      <c r="E7" s="764"/>
      <c r="F7" s="765"/>
      <c r="G7" s="131"/>
      <c r="H7" s="132"/>
      <c r="I7" s="131"/>
      <c r="J7" s="131"/>
      <c r="K7" s="131"/>
      <c r="L7" s="130"/>
      <c r="M7" s="148">
        <f t="shared" si="0"/>
        <v>0</v>
      </c>
      <c r="N7" s="145"/>
      <c r="O7" s="137"/>
      <c r="P7" s="137"/>
      <c r="Q7" s="141">
        <f t="shared" si="1"/>
        <v>0</v>
      </c>
      <c r="V7" s="11"/>
    </row>
    <row r="8" spans="2:22">
      <c r="B8" s="129"/>
      <c r="C8" s="763"/>
      <c r="D8" s="764"/>
      <c r="E8" s="764"/>
      <c r="F8" s="765"/>
      <c r="G8" s="131"/>
      <c r="H8" s="132"/>
      <c r="I8" s="131"/>
      <c r="J8" s="131"/>
      <c r="K8" s="131"/>
      <c r="L8" s="130"/>
      <c r="M8" s="148">
        <f t="shared" si="0"/>
        <v>0</v>
      </c>
      <c r="N8" s="145"/>
      <c r="O8" s="137"/>
      <c r="P8" s="137"/>
      <c r="Q8" s="141">
        <f t="shared" si="1"/>
        <v>0</v>
      </c>
      <c r="V8" s="11"/>
    </row>
    <row r="9" spans="2:22">
      <c r="B9" s="129"/>
      <c r="C9" s="763"/>
      <c r="D9" s="764"/>
      <c r="E9" s="764"/>
      <c r="F9" s="765"/>
      <c r="G9" s="131"/>
      <c r="H9" s="132"/>
      <c r="I9" s="131"/>
      <c r="J9" s="131"/>
      <c r="K9" s="131"/>
      <c r="L9" s="130"/>
      <c r="M9" s="148">
        <f t="shared" si="0"/>
        <v>0</v>
      </c>
      <c r="N9" s="145"/>
      <c r="O9" s="137"/>
      <c r="P9" s="137"/>
      <c r="Q9" s="141">
        <f t="shared" si="1"/>
        <v>0</v>
      </c>
      <c r="V9" s="11"/>
    </row>
    <row r="10" spans="2:22">
      <c r="B10" s="129"/>
      <c r="C10" s="763"/>
      <c r="D10" s="764"/>
      <c r="E10" s="764"/>
      <c r="F10" s="765"/>
      <c r="G10" s="131"/>
      <c r="H10" s="132"/>
      <c r="I10" s="131"/>
      <c r="J10" s="131"/>
      <c r="K10" s="131"/>
      <c r="L10" s="130"/>
      <c r="M10" s="148">
        <f t="shared" si="0"/>
        <v>0</v>
      </c>
      <c r="N10" s="145"/>
      <c r="O10" s="137"/>
      <c r="P10" s="137"/>
      <c r="Q10" s="141">
        <f t="shared" si="1"/>
        <v>0</v>
      </c>
      <c r="V10" s="11"/>
    </row>
    <row r="11" spans="2:22">
      <c r="B11" s="129"/>
      <c r="C11" s="763"/>
      <c r="D11" s="764"/>
      <c r="E11" s="764"/>
      <c r="F11" s="765"/>
      <c r="G11" s="131"/>
      <c r="H11" s="132"/>
      <c r="I11" s="131"/>
      <c r="J11" s="131"/>
      <c r="K11" s="131"/>
      <c r="L11" s="130"/>
      <c r="M11" s="148">
        <f t="shared" si="0"/>
        <v>0</v>
      </c>
      <c r="N11" s="145"/>
      <c r="O11" s="137"/>
      <c r="P11" s="137"/>
      <c r="Q11" s="141">
        <f t="shared" si="1"/>
        <v>0</v>
      </c>
      <c r="V11" s="11"/>
    </row>
    <row r="12" spans="2:22">
      <c r="B12" s="129"/>
      <c r="C12" s="763"/>
      <c r="D12" s="764"/>
      <c r="E12" s="764"/>
      <c r="F12" s="765"/>
      <c r="G12" s="131"/>
      <c r="H12" s="132"/>
      <c r="I12" s="131"/>
      <c r="J12" s="131"/>
      <c r="K12" s="131"/>
      <c r="L12" s="130"/>
      <c r="M12" s="148">
        <f t="shared" si="0"/>
        <v>0</v>
      </c>
      <c r="N12" s="145"/>
      <c r="O12" s="137"/>
      <c r="P12" s="137"/>
      <c r="Q12" s="141">
        <f t="shared" si="1"/>
        <v>0</v>
      </c>
      <c r="V12" s="11"/>
    </row>
    <row r="13" spans="2:22">
      <c r="B13" s="129"/>
      <c r="C13" s="763"/>
      <c r="D13" s="764"/>
      <c r="E13" s="764"/>
      <c r="F13" s="765"/>
      <c r="G13" s="131"/>
      <c r="H13" s="132"/>
      <c r="I13" s="131"/>
      <c r="J13" s="131"/>
      <c r="K13" s="131"/>
      <c r="L13" s="130"/>
      <c r="M13" s="148">
        <f t="shared" si="0"/>
        <v>0</v>
      </c>
      <c r="N13" s="145"/>
      <c r="O13" s="137"/>
      <c r="P13" s="137"/>
      <c r="Q13" s="141">
        <f t="shared" si="1"/>
        <v>0</v>
      </c>
      <c r="V13" s="11"/>
    </row>
    <row r="14" spans="2:22">
      <c r="B14" s="129"/>
      <c r="C14" s="763"/>
      <c r="D14" s="764"/>
      <c r="E14" s="764"/>
      <c r="F14" s="765"/>
      <c r="G14" s="131"/>
      <c r="H14" s="132"/>
      <c r="I14" s="131"/>
      <c r="J14" s="131"/>
      <c r="K14" s="131"/>
      <c r="L14" s="130"/>
      <c r="M14" s="148">
        <f t="shared" si="0"/>
        <v>0</v>
      </c>
      <c r="N14" s="145"/>
      <c r="O14" s="137"/>
      <c r="P14" s="137"/>
      <c r="Q14" s="141">
        <f t="shared" si="1"/>
        <v>0</v>
      </c>
      <c r="V14" s="11"/>
    </row>
    <row r="15" spans="2:22">
      <c r="B15" s="129"/>
      <c r="C15" s="763"/>
      <c r="D15" s="764"/>
      <c r="E15" s="764"/>
      <c r="F15" s="765"/>
      <c r="G15" s="131"/>
      <c r="H15" s="132"/>
      <c r="I15" s="131"/>
      <c r="J15" s="131"/>
      <c r="K15" s="131"/>
      <c r="L15" s="130"/>
      <c r="M15" s="148">
        <f t="shared" si="0"/>
        <v>0</v>
      </c>
      <c r="N15" s="145"/>
      <c r="O15" s="137"/>
      <c r="P15" s="137"/>
      <c r="Q15" s="141">
        <f t="shared" si="1"/>
        <v>0</v>
      </c>
      <c r="V15" s="11"/>
    </row>
    <row r="16" spans="2:22">
      <c r="B16" s="129"/>
      <c r="C16" s="763"/>
      <c r="D16" s="764"/>
      <c r="E16" s="764"/>
      <c r="F16" s="765"/>
      <c r="G16" s="131"/>
      <c r="H16" s="132"/>
      <c r="I16" s="131"/>
      <c r="J16" s="131"/>
      <c r="K16" s="131"/>
      <c r="L16" s="130"/>
      <c r="M16" s="148">
        <f t="shared" si="0"/>
        <v>0</v>
      </c>
      <c r="N16" s="145"/>
      <c r="O16" s="137"/>
      <c r="P16" s="137"/>
      <c r="Q16" s="141">
        <f t="shared" si="1"/>
        <v>0</v>
      </c>
      <c r="V16" s="11"/>
    </row>
    <row r="17" spans="2:22">
      <c r="B17" s="129"/>
      <c r="C17" s="763"/>
      <c r="D17" s="764"/>
      <c r="E17" s="764"/>
      <c r="F17" s="765"/>
      <c r="G17" s="131"/>
      <c r="H17" s="132"/>
      <c r="I17" s="131"/>
      <c r="J17" s="131"/>
      <c r="K17" s="131"/>
      <c r="L17" s="130"/>
      <c r="M17" s="148">
        <f t="shared" si="0"/>
        <v>0</v>
      </c>
      <c r="N17" s="145"/>
      <c r="O17" s="137"/>
      <c r="P17" s="137"/>
      <c r="Q17" s="141">
        <f t="shared" si="1"/>
        <v>0</v>
      </c>
      <c r="V17" s="11"/>
    </row>
    <row r="18" spans="2:22">
      <c r="B18" s="129"/>
      <c r="C18" s="763"/>
      <c r="D18" s="764"/>
      <c r="E18" s="764"/>
      <c r="F18" s="765"/>
      <c r="G18" s="131"/>
      <c r="H18" s="132"/>
      <c r="I18" s="131"/>
      <c r="J18" s="131"/>
      <c r="K18" s="131"/>
      <c r="L18" s="130"/>
      <c r="M18" s="148">
        <f t="shared" si="0"/>
        <v>0</v>
      </c>
      <c r="N18" s="145"/>
      <c r="O18" s="137"/>
      <c r="P18" s="137"/>
      <c r="Q18" s="141">
        <f t="shared" si="1"/>
        <v>0</v>
      </c>
      <c r="V18" s="11"/>
    </row>
    <row r="19" spans="2:22">
      <c r="B19" s="129"/>
      <c r="C19" s="763"/>
      <c r="D19" s="764"/>
      <c r="E19" s="764"/>
      <c r="F19" s="765"/>
      <c r="G19" s="131"/>
      <c r="H19" s="132"/>
      <c r="I19" s="131"/>
      <c r="J19" s="131"/>
      <c r="K19" s="131"/>
      <c r="L19" s="130"/>
      <c r="M19" s="148">
        <f t="shared" si="0"/>
        <v>0</v>
      </c>
      <c r="N19" s="145"/>
      <c r="O19" s="137"/>
      <c r="P19" s="137"/>
      <c r="Q19" s="141">
        <f t="shared" si="1"/>
        <v>0</v>
      </c>
      <c r="V19" s="11"/>
    </row>
    <row r="20" spans="2:22">
      <c r="B20" s="129"/>
      <c r="C20" s="763"/>
      <c r="D20" s="764"/>
      <c r="E20" s="764"/>
      <c r="F20" s="765"/>
      <c r="G20" s="131"/>
      <c r="H20" s="132"/>
      <c r="I20" s="131"/>
      <c r="J20" s="131"/>
      <c r="K20" s="131"/>
      <c r="L20" s="130"/>
      <c r="M20" s="148">
        <f t="shared" si="0"/>
        <v>0</v>
      </c>
      <c r="N20" s="145"/>
      <c r="O20" s="137"/>
      <c r="P20" s="137"/>
      <c r="Q20" s="141">
        <f t="shared" si="1"/>
        <v>0</v>
      </c>
      <c r="V20" s="11"/>
    </row>
    <row r="21" spans="2:22">
      <c r="B21" s="129"/>
      <c r="C21" s="763"/>
      <c r="D21" s="764"/>
      <c r="E21" s="764"/>
      <c r="F21" s="765"/>
      <c r="G21" s="131"/>
      <c r="H21" s="132"/>
      <c r="I21" s="131"/>
      <c r="J21" s="131"/>
      <c r="K21" s="131"/>
      <c r="L21" s="130"/>
      <c r="M21" s="148">
        <f t="shared" si="0"/>
        <v>0</v>
      </c>
      <c r="N21" s="145"/>
      <c r="O21" s="137"/>
      <c r="P21" s="137"/>
      <c r="Q21" s="141">
        <f t="shared" si="1"/>
        <v>0</v>
      </c>
      <c r="V21" s="11"/>
    </row>
    <row r="22" spans="2:22">
      <c r="B22" s="129"/>
      <c r="C22" s="763"/>
      <c r="D22" s="764"/>
      <c r="E22" s="764"/>
      <c r="F22" s="765"/>
      <c r="G22" s="131"/>
      <c r="H22" s="132"/>
      <c r="I22" s="131"/>
      <c r="J22" s="131"/>
      <c r="K22" s="131"/>
      <c r="L22" s="130"/>
      <c r="M22" s="148">
        <f t="shared" si="0"/>
        <v>0</v>
      </c>
      <c r="N22" s="145"/>
      <c r="O22" s="137"/>
      <c r="P22" s="137"/>
      <c r="Q22" s="141">
        <f t="shared" si="1"/>
        <v>0</v>
      </c>
      <c r="V22" s="11"/>
    </row>
    <row r="23" spans="2:22">
      <c r="B23" s="129"/>
      <c r="C23" s="763"/>
      <c r="D23" s="764"/>
      <c r="E23" s="764"/>
      <c r="F23" s="765"/>
      <c r="G23" s="131"/>
      <c r="H23" s="132"/>
      <c r="I23" s="131"/>
      <c r="J23" s="131"/>
      <c r="K23" s="131"/>
      <c r="L23" s="130"/>
      <c r="M23" s="148">
        <f t="shared" si="0"/>
        <v>0</v>
      </c>
      <c r="N23" s="145"/>
      <c r="O23" s="137"/>
      <c r="P23" s="137"/>
      <c r="Q23" s="141">
        <f t="shared" si="1"/>
        <v>0</v>
      </c>
      <c r="V23" s="11"/>
    </row>
    <row r="24" spans="2:22">
      <c r="B24" s="129"/>
      <c r="C24" s="763"/>
      <c r="D24" s="764"/>
      <c r="E24" s="764"/>
      <c r="F24" s="765"/>
      <c r="G24" s="131"/>
      <c r="H24" s="132"/>
      <c r="I24" s="131"/>
      <c r="J24" s="131"/>
      <c r="K24" s="131"/>
      <c r="L24" s="130"/>
      <c r="M24" s="148">
        <f t="shared" si="0"/>
        <v>0</v>
      </c>
      <c r="N24" s="145"/>
      <c r="O24" s="137"/>
      <c r="P24" s="137"/>
      <c r="Q24" s="141">
        <f t="shared" si="1"/>
        <v>0</v>
      </c>
      <c r="V24" s="11"/>
    </row>
    <row r="25" spans="2:22">
      <c r="B25" s="129"/>
      <c r="C25" s="763"/>
      <c r="D25" s="764"/>
      <c r="E25" s="764"/>
      <c r="F25" s="765"/>
      <c r="G25" s="131"/>
      <c r="H25" s="132"/>
      <c r="I25" s="131"/>
      <c r="J25" s="131"/>
      <c r="K25" s="131"/>
      <c r="L25" s="130"/>
      <c r="M25" s="148">
        <f t="shared" si="0"/>
        <v>0</v>
      </c>
      <c r="N25" s="145"/>
      <c r="O25" s="137"/>
      <c r="P25" s="137"/>
      <c r="Q25" s="141">
        <f t="shared" si="1"/>
        <v>0</v>
      </c>
      <c r="V25" s="11"/>
    </row>
    <row r="26" spans="2:22">
      <c r="B26" s="129"/>
      <c r="C26" s="763"/>
      <c r="D26" s="764"/>
      <c r="E26" s="764"/>
      <c r="F26" s="765"/>
      <c r="G26" s="131"/>
      <c r="H26" s="132"/>
      <c r="I26" s="131"/>
      <c r="J26" s="131"/>
      <c r="K26" s="131"/>
      <c r="L26" s="130"/>
      <c r="M26" s="148">
        <f t="shared" si="0"/>
        <v>0</v>
      </c>
      <c r="N26" s="145"/>
      <c r="O26" s="137"/>
      <c r="P26" s="137"/>
      <c r="Q26" s="141">
        <f t="shared" si="1"/>
        <v>0</v>
      </c>
      <c r="V26" s="11"/>
    </row>
    <row r="27" spans="2:22">
      <c r="B27" s="129"/>
      <c r="C27" s="763"/>
      <c r="D27" s="764"/>
      <c r="E27" s="764"/>
      <c r="F27" s="765"/>
      <c r="G27" s="131"/>
      <c r="H27" s="132"/>
      <c r="I27" s="131"/>
      <c r="J27" s="131"/>
      <c r="K27" s="131"/>
      <c r="L27" s="130"/>
      <c r="M27" s="148">
        <f t="shared" si="0"/>
        <v>0</v>
      </c>
      <c r="N27" s="145"/>
      <c r="O27" s="137"/>
      <c r="P27" s="137"/>
      <c r="Q27" s="141">
        <f t="shared" si="1"/>
        <v>0</v>
      </c>
      <c r="V27" s="11"/>
    </row>
    <row r="28" spans="2:22">
      <c r="B28" s="129"/>
      <c r="C28" s="763"/>
      <c r="D28" s="764"/>
      <c r="E28" s="764"/>
      <c r="F28" s="765"/>
      <c r="G28" s="131"/>
      <c r="H28" s="132"/>
      <c r="I28" s="131"/>
      <c r="J28" s="131"/>
      <c r="K28" s="131"/>
      <c r="L28" s="130"/>
      <c r="M28" s="148">
        <f t="shared" si="0"/>
        <v>0</v>
      </c>
      <c r="N28" s="145"/>
      <c r="O28" s="137"/>
      <c r="P28" s="137"/>
      <c r="Q28" s="141">
        <f t="shared" si="1"/>
        <v>0</v>
      </c>
      <c r="V28" s="11"/>
    </row>
    <row r="29" spans="2:22">
      <c r="B29" s="129"/>
      <c r="C29" s="763"/>
      <c r="D29" s="764"/>
      <c r="E29" s="764"/>
      <c r="F29" s="765"/>
      <c r="G29" s="131"/>
      <c r="H29" s="132"/>
      <c r="I29" s="131"/>
      <c r="J29" s="131"/>
      <c r="K29" s="131"/>
      <c r="L29" s="130"/>
      <c r="M29" s="148">
        <f t="shared" si="0"/>
        <v>0</v>
      </c>
      <c r="N29" s="145"/>
      <c r="O29" s="137"/>
      <c r="P29" s="137"/>
      <c r="Q29" s="141">
        <f t="shared" si="1"/>
        <v>0</v>
      </c>
      <c r="V29" s="11"/>
    </row>
    <row r="30" spans="2:22">
      <c r="B30" s="129"/>
      <c r="C30" s="763"/>
      <c r="D30" s="764"/>
      <c r="E30" s="764"/>
      <c r="F30" s="765"/>
      <c r="G30" s="131"/>
      <c r="H30" s="132"/>
      <c r="I30" s="131"/>
      <c r="J30" s="131"/>
      <c r="K30" s="131"/>
      <c r="L30" s="130"/>
      <c r="M30" s="148">
        <f t="shared" si="0"/>
        <v>0</v>
      </c>
      <c r="N30" s="145"/>
      <c r="O30" s="137"/>
      <c r="P30" s="137"/>
      <c r="Q30" s="141">
        <f t="shared" si="1"/>
        <v>0</v>
      </c>
      <c r="V30" s="11"/>
    </row>
    <row r="31" spans="2:22">
      <c r="B31" s="129"/>
      <c r="C31" s="763"/>
      <c r="D31" s="764"/>
      <c r="E31" s="764"/>
      <c r="F31" s="765"/>
      <c r="G31" s="131"/>
      <c r="H31" s="132"/>
      <c r="I31" s="131"/>
      <c r="J31" s="131"/>
      <c r="K31" s="131"/>
      <c r="L31" s="130"/>
      <c r="M31" s="148">
        <f t="shared" si="0"/>
        <v>0</v>
      </c>
      <c r="N31" s="145"/>
      <c r="O31" s="137"/>
      <c r="P31" s="137"/>
      <c r="Q31" s="141">
        <f t="shared" si="1"/>
        <v>0</v>
      </c>
      <c r="V31" s="11"/>
    </row>
    <row r="32" spans="2:22">
      <c r="B32" s="129"/>
      <c r="C32" s="763"/>
      <c r="D32" s="764"/>
      <c r="E32" s="764"/>
      <c r="F32" s="765"/>
      <c r="G32" s="131"/>
      <c r="H32" s="132"/>
      <c r="I32" s="131"/>
      <c r="J32" s="131"/>
      <c r="K32" s="131"/>
      <c r="L32" s="130"/>
      <c r="M32" s="148">
        <f t="shared" si="0"/>
        <v>0</v>
      </c>
      <c r="N32" s="145"/>
      <c r="O32" s="137"/>
      <c r="P32" s="137"/>
      <c r="Q32" s="141">
        <f t="shared" si="1"/>
        <v>0</v>
      </c>
      <c r="V32" s="11"/>
    </row>
    <row r="33" spans="2:22">
      <c r="B33" s="129"/>
      <c r="C33" s="763"/>
      <c r="D33" s="764"/>
      <c r="E33" s="764"/>
      <c r="F33" s="765"/>
      <c r="G33" s="131"/>
      <c r="H33" s="132"/>
      <c r="I33" s="131"/>
      <c r="J33" s="131"/>
      <c r="K33" s="131"/>
      <c r="L33" s="130"/>
      <c r="M33" s="148">
        <f t="shared" si="0"/>
        <v>0</v>
      </c>
      <c r="N33" s="145"/>
      <c r="O33" s="137"/>
      <c r="P33" s="137"/>
      <c r="Q33" s="141">
        <f t="shared" si="1"/>
        <v>0</v>
      </c>
      <c r="V33" s="11"/>
    </row>
    <row r="34" spans="2:22">
      <c r="B34" s="129"/>
      <c r="C34" s="763"/>
      <c r="D34" s="764"/>
      <c r="E34" s="764"/>
      <c r="F34" s="765"/>
      <c r="G34" s="131"/>
      <c r="H34" s="132"/>
      <c r="I34" s="131"/>
      <c r="J34" s="131"/>
      <c r="K34" s="131"/>
      <c r="L34" s="130"/>
      <c r="M34" s="148">
        <f t="shared" si="0"/>
        <v>0</v>
      </c>
      <c r="N34" s="145"/>
      <c r="O34" s="137"/>
      <c r="P34" s="137"/>
      <c r="Q34" s="141">
        <f t="shared" si="1"/>
        <v>0</v>
      </c>
      <c r="V34" s="11"/>
    </row>
    <row r="35" spans="2:22">
      <c r="B35" s="129"/>
      <c r="C35" s="763"/>
      <c r="D35" s="764"/>
      <c r="E35" s="764"/>
      <c r="F35" s="765"/>
      <c r="G35" s="131"/>
      <c r="H35" s="132"/>
      <c r="I35" s="131"/>
      <c r="J35" s="131"/>
      <c r="K35" s="131"/>
      <c r="L35" s="130"/>
      <c r="M35" s="148">
        <f t="shared" si="0"/>
        <v>0</v>
      </c>
      <c r="N35" s="145"/>
      <c r="O35" s="137"/>
      <c r="P35" s="137"/>
      <c r="Q35" s="141">
        <f t="shared" si="1"/>
        <v>0</v>
      </c>
      <c r="V35" s="11"/>
    </row>
    <row r="36" spans="2:22">
      <c r="B36" s="129"/>
      <c r="C36" s="763"/>
      <c r="D36" s="764"/>
      <c r="E36" s="764"/>
      <c r="F36" s="765"/>
      <c r="G36" s="131"/>
      <c r="H36" s="132"/>
      <c r="I36" s="131"/>
      <c r="J36" s="131"/>
      <c r="K36" s="131"/>
      <c r="L36" s="130"/>
      <c r="M36" s="148">
        <f t="shared" si="0"/>
        <v>0</v>
      </c>
      <c r="N36" s="145"/>
      <c r="O36" s="137"/>
      <c r="P36" s="137"/>
      <c r="Q36" s="141">
        <f t="shared" si="1"/>
        <v>0</v>
      </c>
      <c r="V36" s="11"/>
    </row>
    <row r="37" spans="2:22">
      <c r="B37" s="129"/>
      <c r="C37" s="763"/>
      <c r="D37" s="764"/>
      <c r="E37" s="764"/>
      <c r="F37" s="765"/>
      <c r="G37" s="131"/>
      <c r="H37" s="132"/>
      <c r="I37" s="131"/>
      <c r="J37" s="131"/>
      <c r="K37" s="131"/>
      <c r="L37" s="130"/>
      <c r="M37" s="148">
        <f t="shared" si="0"/>
        <v>0</v>
      </c>
      <c r="N37" s="145"/>
      <c r="O37" s="137"/>
      <c r="P37" s="137"/>
      <c r="Q37" s="141">
        <f t="shared" si="1"/>
        <v>0</v>
      </c>
      <c r="V37" s="11"/>
    </row>
    <row r="38" spans="2:22">
      <c r="B38" s="129"/>
      <c r="C38" s="763"/>
      <c r="D38" s="764"/>
      <c r="E38" s="764"/>
      <c r="F38" s="765"/>
      <c r="G38" s="131"/>
      <c r="H38" s="132"/>
      <c r="I38" s="131"/>
      <c r="J38" s="131"/>
      <c r="K38" s="131"/>
      <c r="L38" s="130"/>
      <c r="M38" s="148">
        <f t="shared" si="0"/>
        <v>0</v>
      </c>
      <c r="N38" s="145"/>
      <c r="O38" s="137"/>
      <c r="P38" s="137"/>
      <c r="Q38" s="141">
        <f t="shared" si="1"/>
        <v>0</v>
      </c>
      <c r="V38" s="11"/>
    </row>
    <row r="39" spans="2:22">
      <c r="B39" s="129"/>
      <c r="C39" s="763"/>
      <c r="D39" s="764"/>
      <c r="E39" s="764"/>
      <c r="F39" s="765"/>
      <c r="G39" s="131"/>
      <c r="H39" s="132"/>
      <c r="I39" s="131"/>
      <c r="J39" s="131"/>
      <c r="K39" s="131"/>
      <c r="L39" s="130"/>
      <c r="M39" s="148">
        <f t="shared" si="0"/>
        <v>0</v>
      </c>
      <c r="N39" s="145"/>
      <c r="O39" s="137"/>
      <c r="P39" s="137"/>
      <c r="Q39" s="141">
        <f t="shared" si="1"/>
        <v>0</v>
      </c>
      <c r="V39" s="11"/>
    </row>
    <row r="40" spans="2:22">
      <c r="B40" s="129"/>
      <c r="C40" s="763"/>
      <c r="D40" s="764"/>
      <c r="E40" s="764"/>
      <c r="F40" s="765"/>
      <c r="G40" s="131"/>
      <c r="H40" s="132"/>
      <c r="I40" s="131"/>
      <c r="J40" s="131"/>
      <c r="K40" s="131"/>
      <c r="L40" s="130"/>
      <c r="M40" s="148">
        <f t="shared" si="0"/>
        <v>0</v>
      </c>
      <c r="N40" s="145"/>
      <c r="O40" s="137"/>
      <c r="P40" s="137"/>
      <c r="Q40" s="141">
        <f t="shared" si="1"/>
        <v>0</v>
      </c>
      <c r="V40" s="11"/>
    </row>
    <row r="41" spans="2:22">
      <c r="B41" s="129"/>
      <c r="C41" s="763"/>
      <c r="D41" s="764"/>
      <c r="E41" s="764"/>
      <c r="F41" s="765"/>
      <c r="G41" s="131"/>
      <c r="H41" s="132"/>
      <c r="I41" s="131"/>
      <c r="J41" s="131"/>
      <c r="K41" s="131"/>
      <c r="L41" s="130"/>
      <c r="M41" s="148">
        <f t="shared" si="0"/>
        <v>0</v>
      </c>
      <c r="N41" s="145"/>
      <c r="O41" s="137"/>
      <c r="P41" s="137"/>
      <c r="Q41" s="141">
        <f t="shared" si="1"/>
        <v>0</v>
      </c>
      <c r="V41" s="11"/>
    </row>
    <row r="42" spans="2:22">
      <c r="B42" s="129"/>
      <c r="C42" s="763"/>
      <c r="D42" s="764"/>
      <c r="E42" s="764"/>
      <c r="F42" s="765"/>
      <c r="G42" s="131"/>
      <c r="H42" s="132"/>
      <c r="I42" s="131"/>
      <c r="J42" s="131"/>
      <c r="K42" s="131"/>
      <c r="L42" s="130"/>
      <c r="M42" s="148">
        <f t="shared" si="0"/>
        <v>0</v>
      </c>
      <c r="N42" s="145"/>
      <c r="O42" s="137"/>
      <c r="P42" s="137"/>
      <c r="Q42" s="141">
        <f t="shared" si="1"/>
        <v>0</v>
      </c>
      <c r="V42" s="11"/>
    </row>
    <row r="43" spans="2:22">
      <c r="B43" s="129"/>
      <c r="C43" s="763"/>
      <c r="D43" s="764"/>
      <c r="E43" s="764"/>
      <c r="F43" s="765"/>
      <c r="G43" s="131"/>
      <c r="H43" s="132"/>
      <c r="I43" s="131"/>
      <c r="J43" s="131"/>
      <c r="K43" s="131"/>
      <c r="L43" s="130"/>
      <c r="M43" s="148">
        <f t="shared" si="0"/>
        <v>0</v>
      </c>
      <c r="N43" s="145"/>
      <c r="O43" s="137"/>
      <c r="P43" s="137"/>
      <c r="Q43" s="141">
        <f t="shared" si="1"/>
        <v>0</v>
      </c>
      <c r="V43" s="11"/>
    </row>
    <row r="44" spans="2:22">
      <c r="B44" s="129"/>
      <c r="C44" s="763"/>
      <c r="D44" s="764"/>
      <c r="E44" s="764"/>
      <c r="F44" s="765"/>
      <c r="G44" s="131"/>
      <c r="H44" s="132"/>
      <c r="I44" s="131"/>
      <c r="J44" s="131"/>
      <c r="K44" s="131"/>
      <c r="L44" s="130"/>
      <c r="M44" s="148">
        <f t="shared" si="0"/>
        <v>0</v>
      </c>
      <c r="N44" s="145"/>
      <c r="O44" s="137"/>
      <c r="P44" s="137"/>
      <c r="Q44" s="141">
        <f t="shared" si="1"/>
        <v>0</v>
      </c>
      <c r="V44" s="11"/>
    </row>
    <row r="45" spans="2:22">
      <c r="B45" s="129"/>
      <c r="C45" s="763"/>
      <c r="D45" s="764"/>
      <c r="E45" s="764"/>
      <c r="F45" s="765"/>
      <c r="G45" s="131"/>
      <c r="H45" s="132"/>
      <c r="I45" s="131"/>
      <c r="J45" s="131"/>
      <c r="K45" s="131"/>
      <c r="L45" s="130"/>
      <c r="M45" s="148">
        <f t="shared" si="0"/>
        <v>0</v>
      </c>
      <c r="N45" s="145"/>
      <c r="O45" s="137"/>
      <c r="P45" s="137"/>
      <c r="Q45" s="141">
        <f t="shared" si="1"/>
        <v>0</v>
      </c>
      <c r="V45" s="11"/>
    </row>
    <row r="46" spans="2:22">
      <c r="B46" s="129"/>
      <c r="C46" s="763"/>
      <c r="D46" s="764"/>
      <c r="E46" s="764"/>
      <c r="F46" s="765"/>
      <c r="G46" s="131"/>
      <c r="H46" s="132"/>
      <c r="I46" s="131"/>
      <c r="J46" s="131"/>
      <c r="K46" s="131"/>
      <c r="L46" s="130"/>
      <c r="M46" s="148">
        <f t="shared" si="0"/>
        <v>0</v>
      </c>
      <c r="N46" s="145"/>
      <c r="O46" s="137"/>
      <c r="P46" s="137"/>
      <c r="Q46" s="141">
        <f t="shared" si="1"/>
        <v>0</v>
      </c>
      <c r="V46" s="11"/>
    </row>
    <row r="47" spans="2:22">
      <c r="B47" s="129"/>
      <c r="C47" s="763"/>
      <c r="D47" s="764"/>
      <c r="E47" s="764"/>
      <c r="F47" s="765"/>
      <c r="G47" s="131"/>
      <c r="H47" s="132"/>
      <c r="I47" s="131"/>
      <c r="J47" s="131"/>
      <c r="K47" s="131"/>
      <c r="L47" s="130"/>
      <c r="M47" s="148">
        <f t="shared" si="0"/>
        <v>0</v>
      </c>
      <c r="N47" s="145"/>
      <c r="O47" s="137"/>
      <c r="P47" s="137"/>
      <c r="Q47" s="141">
        <f t="shared" si="1"/>
        <v>0</v>
      </c>
      <c r="V47" s="11"/>
    </row>
    <row r="48" spans="2:22">
      <c r="B48" s="129"/>
      <c r="C48" s="763"/>
      <c r="D48" s="764"/>
      <c r="E48" s="764"/>
      <c r="F48" s="765"/>
      <c r="G48" s="131"/>
      <c r="H48" s="132"/>
      <c r="I48" s="131"/>
      <c r="J48" s="131"/>
      <c r="K48" s="131"/>
      <c r="L48" s="130"/>
      <c r="M48" s="148">
        <f t="shared" si="0"/>
        <v>0</v>
      </c>
      <c r="N48" s="145"/>
      <c r="O48" s="137"/>
      <c r="P48" s="137"/>
      <c r="Q48" s="141">
        <f t="shared" si="1"/>
        <v>0</v>
      </c>
      <c r="V48" s="11"/>
    </row>
    <row r="49" spans="2:22">
      <c r="B49" s="129"/>
      <c r="C49" s="763"/>
      <c r="D49" s="764"/>
      <c r="E49" s="764"/>
      <c r="F49" s="765"/>
      <c r="G49" s="131"/>
      <c r="H49" s="132"/>
      <c r="I49" s="131"/>
      <c r="J49" s="131"/>
      <c r="K49" s="131"/>
      <c r="L49" s="130"/>
      <c r="M49" s="148">
        <f t="shared" si="0"/>
        <v>0</v>
      </c>
      <c r="N49" s="145"/>
      <c r="O49" s="137"/>
      <c r="P49" s="137"/>
      <c r="Q49" s="141">
        <f t="shared" ref="Q49:Q70" si="2">SUM(N49:P49)</f>
        <v>0</v>
      </c>
      <c r="V49" s="11"/>
    </row>
    <row r="50" spans="2:22">
      <c r="B50" s="129"/>
      <c r="C50" s="763"/>
      <c r="D50" s="764"/>
      <c r="E50" s="764"/>
      <c r="F50" s="765"/>
      <c r="G50" s="131"/>
      <c r="H50" s="132"/>
      <c r="I50" s="131"/>
      <c r="J50" s="131"/>
      <c r="K50" s="131"/>
      <c r="L50" s="130"/>
      <c r="M50" s="148">
        <f t="shared" si="0"/>
        <v>0</v>
      </c>
      <c r="N50" s="145"/>
      <c r="O50" s="137"/>
      <c r="P50" s="137"/>
      <c r="Q50" s="141">
        <f t="shared" si="2"/>
        <v>0</v>
      </c>
      <c r="V50" s="11"/>
    </row>
    <row r="51" spans="2:22">
      <c r="B51" s="129"/>
      <c r="C51" s="763"/>
      <c r="D51" s="764"/>
      <c r="E51" s="764"/>
      <c r="F51" s="765"/>
      <c r="G51" s="131"/>
      <c r="H51" s="132"/>
      <c r="I51" s="131"/>
      <c r="J51" s="131"/>
      <c r="K51" s="131"/>
      <c r="L51" s="130"/>
      <c r="M51" s="148">
        <f t="shared" si="0"/>
        <v>0</v>
      </c>
      <c r="N51" s="145"/>
      <c r="O51" s="137"/>
      <c r="P51" s="137"/>
      <c r="Q51" s="141">
        <f t="shared" si="2"/>
        <v>0</v>
      </c>
      <c r="V51" s="11"/>
    </row>
    <row r="52" spans="2:22">
      <c r="B52" s="129"/>
      <c r="C52" s="763"/>
      <c r="D52" s="764"/>
      <c r="E52" s="764"/>
      <c r="F52" s="765"/>
      <c r="G52" s="131"/>
      <c r="H52" s="132"/>
      <c r="I52" s="131"/>
      <c r="J52" s="131"/>
      <c r="K52" s="131"/>
      <c r="L52" s="130"/>
      <c r="M52" s="148">
        <f t="shared" si="0"/>
        <v>0</v>
      </c>
      <c r="N52" s="145"/>
      <c r="O52" s="137"/>
      <c r="P52" s="137"/>
      <c r="Q52" s="141">
        <f t="shared" si="2"/>
        <v>0</v>
      </c>
      <c r="V52" s="11"/>
    </row>
    <row r="53" spans="2:22">
      <c r="B53" s="129"/>
      <c r="C53" s="763"/>
      <c r="D53" s="764"/>
      <c r="E53" s="764"/>
      <c r="F53" s="765"/>
      <c r="G53" s="131"/>
      <c r="H53" s="132"/>
      <c r="I53" s="131"/>
      <c r="J53" s="131"/>
      <c r="K53" s="131"/>
      <c r="L53" s="130"/>
      <c r="M53" s="148">
        <f t="shared" si="0"/>
        <v>0</v>
      </c>
      <c r="N53" s="145"/>
      <c r="O53" s="137"/>
      <c r="P53" s="137"/>
      <c r="Q53" s="141">
        <f t="shared" si="2"/>
        <v>0</v>
      </c>
      <c r="V53" s="11"/>
    </row>
    <row r="54" spans="2:22">
      <c r="B54" s="129"/>
      <c r="C54" s="763"/>
      <c r="D54" s="764"/>
      <c r="E54" s="764"/>
      <c r="F54" s="765"/>
      <c r="G54" s="131"/>
      <c r="H54" s="132"/>
      <c r="I54" s="131"/>
      <c r="J54" s="131"/>
      <c r="K54" s="131"/>
      <c r="L54" s="130"/>
      <c r="M54" s="148">
        <f t="shared" si="0"/>
        <v>0</v>
      </c>
      <c r="N54" s="145"/>
      <c r="O54" s="137"/>
      <c r="P54" s="137"/>
      <c r="Q54" s="141">
        <f t="shared" si="2"/>
        <v>0</v>
      </c>
      <c r="V54" s="11"/>
    </row>
    <row r="55" spans="2:22">
      <c r="B55" s="129"/>
      <c r="C55" s="763"/>
      <c r="D55" s="764"/>
      <c r="E55" s="764"/>
      <c r="F55" s="765"/>
      <c r="G55" s="131"/>
      <c r="H55" s="132"/>
      <c r="I55" s="131"/>
      <c r="J55" s="131"/>
      <c r="K55" s="131"/>
      <c r="L55" s="130"/>
      <c r="M55" s="148">
        <f t="shared" si="0"/>
        <v>0</v>
      </c>
      <c r="N55" s="145"/>
      <c r="O55" s="137"/>
      <c r="P55" s="137"/>
      <c r="Q55" s="141">
        <f t="shared" si="2"/>
        <v>0</v>
      </c>
      <c r="V55" s="11"/>
    </row>
    <row r="56" spans="2:22">
      <c r="B56" s="129"/>
      <c r="C56" s="763"/>
      <c r="D56" s="764"/>
      <c r="E56" s="764"/>
      <c r="F56" s="765"/>
      <c r="G56" s="131"/>
      <c r="H56" s="132"/>
      <c r="I56" s="131"/>
      <c r="J56" s="131"/>
      <c r="K56" s="131"/>
      <c r="L56" s="130"/>
      <c r="M56" s="148">
        <f t="shared" si="0"/>
        <v>0</v>
      </c>
      <c r="N56" s="145"/>
      <c r="O56" s="137"/>
      <c r="P56" s="137"/>
      <c r="Q56" s="141">
        <f t="shared" si="2"/>
        <v>0</v>
      </c>
      <c r="V56" s="11"/>
    </row>
    <row r="57" spans="2:22">
      <c r="B57" s="129"/>
      <c r="C57" s="763"/>
      <c r="D57" s="764"/>
      <c r="E57" s="764"/>
      <c r="F57" s="765"/>
      <c r="G57" s="131"/>
      <c r="H57" s="132"/>
      <c r="I57" s="131"/>
      <c r="J57" s="131"/>
      <c r="K57" s="131"/>
      <c r="L57" s="130"/>
      <c r="M57" s="148">
        <f t="shared" si="0"/>
        <v>0</v>
      </c>
      <c r="N57" s="145"/>
      <c r="O57" s="137"/>
      <c r="P57" s="137"/>
      <c r="Q57" s="141">
        <f t="shared" si="2"/>
        <v>0</v>
      </c>
      <c r="V57" s="11"/>
    </row>
    <row r="58" spans="2:22">
      <c r="B58" s="129"/>
      <c r="C58" s="763"/>
      <c r="D58" s="764"/>
      <c r="E58" s="764"/>
      <c r="F58" s="765"/>
      <c r="G58" s="131"/>
      <c r="H58" s="132"/>
      <c r="I58" s="131"/>
      <c r="J58" s="131"/>
      <c r="K58" s="131"/>
      <c r="L58" s="130"/>
      <c r="M58" s="148">
        <f t="shared" si="0"/>
        <v>0</v>
      </c>
      <c r="N58" s="145"/>
      <c r="O58" s="137"/>
      <c r="P58" s="137"/>
      <c r="Q58" s="141">
        <f t="shared" si="2"/>
        <v>0</v>
      </c>
      <c r="V58" s="11"/>
    </row>
    <row r="59" spans="2:22">
      <c r="B59" s="129"/>
      <c r="C59" s="763"/>
      <c r="D59" s="764"/>
      <c r="E59" s="764"/>
      <c r="F59" s="765"/>
      <c r="G59" s="131"/>
      <c r="H59" s="132"/>
      <c r="I59" s="131"/>
      <c r="J59" s="131"/>
      <c r="K59" s="131"/>
      <c r="L59" s="130"/>
      <c r="M59" s="148">
        <f t="shared" si="0"/>
        <v>0</v>
      </c>
      <c r="N59" s="145"/>
      <c r="O59" s="137"/>
      <c r="P59" s="137"/>
      <c r="Q59" s="141">
        <f t="shared" si="2"/>
        <v>0</v>
      </c>
      <c r="V59" s="11"/>
    </row>
    <row r="60" spans="2:22">
      <c r="B60" s="129"/>
      <c r="C60" s="763"/>
      <c r="D60" s="764"/>
      <c r="E60" s="764"/>
      <c r="F60" s="765"/>
      <c r="G60" s="131"/>
      <c r="H60" s="132"/>
      <c r="I60" s="131"/>
      <c r="J60" s="131"/>
      <c r="K60" s="131"/>
      <c r="L60" s="130"/>
      <c r="M60" s="148">
        <f t="shared" si="0"/>
        <v>0</v>
      </c>
      <c r="N60" s="145"/>
      <c r="O60" s="137"/>
      <c r="P60" s="137"/>
      <c r="Q60" s="141">
        <f t="shared" si="2"/>
        <v>0</v>
      </c>
      <c r="V60" s="11"/>
    </row>
    <row r="61" spans="2:22">
      <c r="B61" s="129"/>
      <c r="C61" s="763"/>
      <c r="D61" s="764"/>
      <c r="E61" s="764"/>
      <c r="F61" s="765"/>
      <c r="G61" s="131"/>
      <c r="H61" s="132"/>
      <c r="I61" s="131"/>
      <c r="J61" s="131"/>
      <c r="K61" s="131"/>
      <c r="L61" s="130"/>
      <c r="M61" s="148">
        <f t="shared" si="0"/>
        <v>0</v>
      </c>
      <c r="N61" s="145"/>
      <c r="O61" s="137"/>
      <c r="P61" s="137"/>
      <c r="Q61" s="141">
        <f t="shared" si="2"/>
        <v>0</v>
      </c>
      <c r="V61" s="11"/>
    </row>
    <row r="62" spans="2:22">
      <c r="B62" s="129"/>
      <c r="C62" s="763"/>
      <c r="D62" s="764"/>
      <c r="E62" s="764"/>
      <c r="F62" s="765"/>
      <c r="G62" s="131"/>
      <c r="H62" s="132"/>
      <c r="I62" s="131"/>
      <c r="J62" s="131"/>
      <c r="K62" s="131"/>
      <c r="L62" s="130"/>
      <c r="M62" s="148">
        <f t="shared" si="0"/>
        <v>0</v>
      </c>
      <c r="N62" s="145"/>
      <c r="O62" s="137"/>
      <c r="P62" s="137"/>
      <c r="Q62" s="141">
        <f t="shared" si="2"/>
        <v>0</v>
      </c>
      <c r="V62" s="11"/>
    </row>
    <row r="63" spans="2:22">
      <c r="B63" s="129"/>
      <c r="C63" s="763"/>
      <c r="D63" s="764"/>
      <c r="E63" s="764"/>
      <c r="F63" s="765"/>
      <c r="G63" s="131"/>
      <c r="H63" s="131"/>
      <c r="I63" s="131"/>
      <c r="J63" s="131"/>
      <c r="K63" s="131"/>
      <c r="L63" s="130"/>
      <c r="M63" s="148">
        <f t="shared" si="0"/>
        <v>0</v>
      </c>
      <c r="N63" s="145"/>
      <c r="O63" s="137"/>
      <c r="P63" s="137"/>
      <c r="Q63" s="141">
        <f t="shared" si="2"/>
        <v>0</v>
      </c>
      <c r="V63" s="11"/>
    </row>
    <row r="64" spans="2:22">
      <c r="B64" s="129"/>
      <c r="C64" s="763"/>
      <c r="D64" s="764"/>
      <c r="E64" s="764"/>
      <c r="F64" s="765"/>
      <c r="G64" s="131"/>
      <c r="H64" s="131"/>
      <c r="I64" s="131"/>
      <c r="J64" s="131"/>
      <c r="K64" s="131"/>
      <c r="L64" s="130"/>
      <c r="M64" s="148">
        <f t="shared" si="0"/>
        <v>0</v>
      </c>
      <c r="N64" s="145"/>
      <c r="O64" s="137"/>
      <c r="P64" s="137"/>
      <c r="Q64" s="141">
        <f t="shared" si="2"/>
        <v>0</v>
      </c>
      <c r="V64" s="11"/>
    </row>
    <row r="65" spans="2:22">
      <c r="B65" s="129"/>
      <c r="C65" s="763"/>
      <c r="D65" s="764"/>
      <c r="E65" s="764"/>
      <c r="F65" s="765"/>
      <c r="G65" s="131"/>
      <c r="H65" s="131"/>
      <c r="I65" s="131"/>
      <c r="J65" s="131"/>
      <c r="K65" s="131"/>
      <c r="L65" s="130"/>
      <c r="M65" s="148">
        <f t="shared" si="0"/>
        <v>0</v>
      </c>
      <c r="N65" s="145"/>
      <c r="O65" s="137"/>
      <c r="P65" s="137"/>
      <c r="Q65" s="141">
        <f t="shared" si="2"/>
        <v>0</v>
      </c>
      <c r="V65" s="11"/>
    </row>
    <row r="66" spans="2:22">
      <c r="B66" s="129"/>
      <c r="C66" s="763"/>
      <c r="D66" s="764"/>
      <c r="E66" s="764"/>
      <c r="F66" s="765"/>
      <c r="G66" s="131"/>
      <c r="H66" s="131"/>
      <c r="I66" s="131"/>
      <c r="J66" s="131"/>
      <c r="K66" s="131"/>
      <c r="L66" s="130"/>
      <c r="M66" s="148">
        <f t="shared" si="0"/>
        <v>0</v>
      </c>
      <c r="N66" s="145"/>
      <c r="O66" s="137"/>
      <c r="P66" s="137"/>
      <c r="Q66" s="141">
        <f t="shared" si="2"/>
        <v>0</v>
      </c>
      <c r="V66" s="11"/>
    </row>
    <row r="67" spans="2:22">
      <c r="B67" s="129"/>
      <c r="C67" s="763"/>
      <c r="D67" s="764"/>
      <c r="E67" s="764"/>
      <c r="F67" s="765"/>
      <c r="G67" s="131"/>
      <c r="H67" s="131"/>
      <c r="I67" s="131"/>
      <c r="J67" s="131"/>
      <c r="K67" s="131"/>
      <c r="L67" s="130"/>
      <c r="M67" s="148">
        <f t="shared" si="0"/>
        <v>0</v>
      </c>
      <c r="N67" s="145"/>
      <c r="O67" s="137"/>
      <c r="P67" s="137"/>
      <c r="Q67" s="141">
        <f t="shared" si="2"/>
        <v>0</v>
      </c>
      <c r="V67" s="11"/>
    </row>
    <row r="68" spans="2:22">
      <c r="B68" s="129"/>
      <c r="C68" s="763"/>
      <c r="D68" s="764"/>
      <c r="E68" s="764"/>
      <c r="F68" s="765"/>
      <c r="G68" s="131"/>
      <c r="H68" s="131"/>
      <c r="I68" s="131"/>
      <c r="J68" s="131"/>
      <c r="K68" s="131"/>
      <c r="L68" s="130"/>
      <c r="M68" s="148">
        <f t="shared" si="0"/>
        <v>0</v>
      </c>
      <c r="N68" s="145"/>
      <c r="O68" s="137"/>
      <c r="P68" s="137"/>
      <c r="Q68" s="141">
        <f t="shared" si="2"/>
        <v>0</v>
      </c>
      <c r="V68" s="11"/>
    </row>
    <row r="69" spans="2:22">
      <c r="B69" s="129"/>
      <c r="C69" s="763"/>
      <c r="D69" s="764"/>
      <c r="E69" s="764"/>
      <c r="F69" s="765"/>
      <c r="G69" s="131"/>
      <c r="H69" s="131"/>
      <c r="I69" s="131"/>
      <c r="J69" s="131"/>
      <c r="K69" s="131"/>
      <c r="L69" s="130"/>
      <c r="M69" s="148">
        <f t="shared" si="0"/>
        <v>0</v>
      </c>
      <c r="N69" s="145"/>
      <c r="O69" s="137"/>
      <c r="P69" s="137"/>
      <c r="Q69" s="141">
        <f t="shared" si="2"/>
        <v>0</v>
      </c>
      <c r="V69" s="11"/>
    </row>
    <row r="70" spans="2:22" ht="16.2" thickBot="1">
      <c r="B70" s="133"/>
      <c r="C70" s="768"/>
      <c r="D70" s="769"/>
      <c r="E70" s="769"/>
      <c r="F70" s="770"/>
      <c r="G70" s="135"/>
      <c r="H70" s="135"/>
      <c r="I70" s="135"/>
      <c r="J70" s="135"/>
      <c r="K70" s="135"/>
      <c r="L70" s="134"/>
      <c r="M70" s="149">
        <f t="shared" si="0"/>
        <v>0</v>
      </c>
      <c r="N70" s="146"/>
      <c r="O70" s="138"/>
      <c r="P70" s="138"/>
      <c r="Q70" s="142">
        <f t="shared" si="2"/>
        <v>0</v>
      </c>
      <c r="V70" s="11"/>
    </row>
    <row r="71" spans="2:22" ht="21.75" customHeight="1" thickBot="1">
      <c r="M71" s="12" t="s">
        <v>70</v>
      </c>
      <c r="N71" s="139">
        <f>SUM(N5:N70)</f>
        <v>0</v>
      </c>
      <c r="O71" s="139">
        <f>SUM(O5:O70)</f>
        <v>0</v>
      </c>
      <c r="P71" s="139">
        <f>SUM(P5:P70)</f>
        <v>0</v>
      </c>
      <c r="Q71" s="140">
        <f>SUM(Q5:Q70)</f>
        <v>0</v>
      </c>
      <c r="V71" s="11"/>
    </row>
    <row r="72" spans="2:22">
      <c r="K72" s="13"/>
      <c r="L72" s="14"/>
      <c r="M72" s="15"/>
      <c r="N72" s="14"/>
      <c r="O72" s="14"/>
      <c r="P72" s="14"/>
      <c r="V72" s="11"/>
    </row>
    <row r="73" spans="2:22" ht="21">
      <c r="B73" s="200"/>
      <c r="K73" s="13"/>
      <c r="L73" s="14"/>
      <c r="M73" s="15"/>
      <c r="N73" s="14"/>
      <c r="O73" s="14"/>
      <c r="P73" s="14"/>
      <c r="V73" s="11"/>
    </row>
    <row r="111" spans="13:13">
      <c r="M111" s="3" t="s">
        <v>54</v>
      </c>
    </row>
  </sheetData>
  <sheetProtection sheet="1" objects="1" scenarios="1"/>
  <mergeCells count="68">
    <mergeCell ref="C69:F69"/>
    <mergeCell ref="C70:F70"/>
    <mergeCell ref="C68:F68"/>
    <mergeCell ref="C4:F4"/>
    <mergeCell ref="C5:F5"/>
    <mergeCell ref="C6:F6"/>
    <mergeCell ref="C61:F61"/>
    <mergeCell ref="C10:F10"/>
    <mergeCell ref="C11:F11"/>
    <mergeCell ref="C12:F12"/>
    <mergeCell ref="C18:F18"/>
    <mergeCell ref="C19:F19"/>
    <mergeCell ref="C20:F20"/>
    <mergeCell ref="C21:F21"/>
    <mergeCell ref="C22:F22"/>
    <mergeCell ref="C23:F23"/>
    <mergeCell ref="B2:Q2"/>
    <mergeCell ref="C65:F65"/>
    <mergeCell ref="C66:F66"/>
    <mergeCell ref="C67:F67"/>
    <mergeCell ref="C62:F62"/>
    <mergeCell ref="C63:F63"/>
    <mergeCell ref="C64:F64"/>
    <mergeCell ref="C7:F7"/>
    <mergeCell ref="C8:F8"/>
    <mergeCell ref="C9:F9"/>
    <mergeCell ref="C24:F24"/>
    <mergeCell ref="C13:F13"/>
    <mergeCell ref="C14:F14"/>
    <mergeCell ref="C15:F15"/>
    <mergeCell ref="C16:F16"/>
    <mergeCell ref="C17:F17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48:F48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60:F60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</mergeCells>
  <phoneticPr fontId="0" type="noConversion"/>
  <printOptions horizontalCentered="1"/>
  <pageMargins left="0.27" right="0.19" top="0.41" bottom="0.37" header="0.25" footer="0.22"/>
  <pageSetup paperSize="9" scale="48" orientation="landscape" r:id="rId1"/>
  <headerFooter alignWithMargins="0">
    <oddHeader>&amp;C&amp;12&amp;A</oddHeader>
    <oddFooter>Pagina &amp;P di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3">
    <pageSetUpPr fitToPage="1"/>
  </sheetPr>
  <dimension ref="B1:L1672"/>
  <sheetViews>
    <sheetView zoomScale="60" workbookViewId="0">
      <selection activeCell="D8" sqref="D8"/>
    </sheetView>
  </sheetViews>
  <sheetFormatPr defaultColWidth="9.109375" defaultRowHeight="13.2"/>
  <cols>
    <col min="1" max="1" width="2.6640625" style="105" customWidth="1"/>
    <col min="2" max="2" width="23.5546875" style="105" customWidth="1"/>
    <col min="3" max="3" width="53.88671875" style="105" customWidth="1"/>
    <col min="4" max="4" width="35.33203125" style="105" customWidth="1"/>
    <col min="5" max="5" width="27.109375" style="106" customWidth="1"/>
    <col min="6" max="6" width="22.33203125" style="106" customWidth="1"/>
    <col min="7" max="7" width="23.33203125" style="106" customWidth="1"/>
    <col min="8" max="8" width="20.88671875" style="106" customWidth="1"/>
    <col min="9" max="9" width="27.33203125" style="107" customWidth="1"/>
    <col min="10" max="10" width="26.6640625" style="105" customWidth="1"/>
    <col min="11" max="11" width="16.33203125" style="107" customWidth="1"/>
    <col min="12" max="12" width="70.33203125" style="105" customWidth="1"/>
    <col min="13" max="16384" width="9.109375" style="105"/>
  </cols>
  <sheetData>
    <row r="1" spans="2:12" ht="33.75" customHeight="1">
      <c r="B1" s="199" t="s">
        <v>126</v>
      </c>
    </row>
    <row r="2" spans="2:12" ht="18.75" customHeight="1" thickBot="1"/>
    <row r="3" spans="2:12" s="108" customFormat="1" ht="51.75" customHeight="1" thickBot="1">
      <c r="B3" s="777" t="s">
        <v>71</v>
      </c>
      <c r="C3" s="778"/>
      <c r="D3" s="778"/>
      <c r="E3" s="778"/>
      <c r="F3" s="778"/>
      <c r="G3" s="778"/>
      <c r="H3" s="778"/>
      <c r="I3" s="778"/>
      <c r="J3" s="778"/>
      <c r="K3" s="778"/>
      <c r="L3" s="779"/>
    </row>
    <row r="4" spans="2:12" s="108" customFormat="1" ht="15" customHeight="1" thickBot="1"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s="111" customFormat="1" ht="87" customHeight="1" thickBot="1">
      <c r="B5" s="225" t="s">
        <v>72</v>
      </c>
      <c r="C5" s="227" t="s">
        <v>73</v>
      </c>
      <c r="D5" s="225" t="s">
        <v>74</v>
      </c>
      <c r="E5" s="226" t="s">
        <v>75</v>
      </c>
      <c r="F5" s="226" t="s">
        <v>76</v>
      </c>
      <c r="G5" s="226" t="s">
        <v>90</v>
      </c>
      <c r="H5" s="226" t="s">
        <v>77</v>
      </c>
      <c r="I5" s="225" t="s">
        <v>78</v>
      </c>
      <c r="J5" s="227" t="s">
        <v>173</v>
      </c>
      <c r="K5" s="225" t="s">
        <v>79</v>
      </c>
      <c r="L5" s="228" t="s">
        <v>80</v>
      </c>
    </row>
    <row r="6" spans="2:12" s="113" customFormat="1" ht="21.9" customHeight="1">
      <c r="B6" s="119" t="s">
        <v>150</v>
      </c>
      <c r="C6" s="521" t="s">
        <v>109</v>
      </c>
      <c r="D6" s="520" t="s">
        <v>103</v>
      </c>
      <c r="E6" s="16"/>
      <c r="F6" s="120"/>
      <c r="G6" s="17"/>
      <c r="H6" s="120"/>
      <c r="I6" s="112">
        <f>SUM(E6:H6)</f>
        <v>0</v>
      </c>
      <c r="J6" s="122">
        <v>1600</v>
      </c>
      <c r="K6" s="22">
        <f>+I6/J6</f>
        <v>0</v>
      </c>
      <c r="L6" s="26" t="s">
        <v>91</v>
      </c>
    </row>
    <row r="7" spans="2:12" s="113" customFormat="1" ht="21.9" customHeight="1">
      <c r="B7" s="121" t="s">
        <v>150</v>
      </c>
      <c r="C7" s="518" t="s">
        <v>110</v>
      </c>
      <c r="D7" s="518" t="s">
        <v>104</v>
      </c>
      <c r="E7" s="18"/>
      <c r="F7" s="122"/>
      <c r="G7" s="19"/>
      <c r="H7" s="122"/>
      <c r="I7" s="114">
        <f t="shared" ref="I7:I45" si="0">SUM(E7:H7)</f>
        <v>0</v>
      </c>
      <c r="J7" s="122">
        <v>1600</v>
      </c>
      <c r="K7" s="23">
        <f>+I7/J7</f>
        <v>0</v>
      </c>
      <c r="L7" s="27" t="s">
        <v>81</v>
      </c>
    </row>
    <row r="8" spans="2:12" s="113" customFormat="1" ht="21.9" customHeight="1">
      <c r="B8" s="121" t="s">
        <v>146</v>
      </c>
      <c r="C8" s="518" t="s">
        <v>107</v>
      </c>
      <c r="D8" s="518" t="s">
        <v>106</v>
      </c>
      <c r="E8" s="18"/>
      <c r="F8" s="122"/>
      <c r="G8" s="19"/>
      <c r="H8" s="122"/>
      <c r="I8" s="114">
        <f t="shared" si="0"/>
        <v>0</v>
      </c>
      <c r="J8" s="122">
        <v>1600</v>
      </c>
      <c r="K8" s="23">
        <f t="shared" ref="K8:K45" si="1">+I8/J8</f>
        <v>0</v>
      </c>
      <c r="L8" s="28"/>
    </row>
    <row r="9" spans="2:12" s="113" customFormat="1" ht="21.9" customHeight="1">
      <c r="B9" s="121" t="s">
        <v>145</v>
      </c>
      <c r="C9" s="518" t="s">
        <v>108</v>
      </c>
      <c r="D9" s="518" t="s">
        <v>105</v>
      </c>
      <c r="E9" s="18"/>
      <c r="F9" s="122"/>
      <c r="G9" s="19"/>
      <c r="H9" s="122"/>
      <c r="I9" s="114">
        <f t="shared" si="0"/>
        <v>0</v>
      </c>
      <c r="J9" s="122">
        <v>1600</v>
      </c>
      <c r="K9" s="23">
        <f t="shared" si="1"/>
        <v>0</v>
      </c>
      <c r="L9" s="28"/>
    </row>
    <row r="10" spans="2:12" s="113" customFormat="1" ht="21.9" customHeight="1">
      <c r="B10" s="121" t="s">
        <v>146</v>
      </c>
      <c r="C10" s="518" t="s">
        <v>147</v>
      </c>
      <c r="D10" s="518" t="s">
        <v>148</v>
      </c>
      <c r="E10" s="18"/>
      <c r="F10" s="122"/>
      <c r="G10" s="19"/>
      <c r="H10" s="122"/>
      <c r="I10" s="114">
        <f t="shared" si="0"/>
        <v>0</v>
      </c>
      <c r="J10" s="122">
        <v>1600</v>
      </c>
      <c r="K10" s="23">
        <f t="shared" si="1"/>
        <v>0</v>
      </c>
      <c r="L10" s="28"/>
    </row>
    <row r="11" spans="2:12" s="113" customFormat="1" ht="21.9" customHeight="1">
      <c r="B11" s="121"/>
      <c r="C11" s="518"/>
      <c r="D11" s="518"/>
      <c r="E11" s="18"/>
      <c r="F11" s="122"/>
      <c r="G11" s="19"/>
      <c r="H11" s="122"/>
      <c r="I11" s="114">
        <f t="shared" si="0"/>
        <v>0</v>
      </c>
      <c r="J11" s="122">
        <v>1600</v>
      </c>
      <c r="K11" s="23">
        <f t="shared" si="1"/>
        <v>0</v>
      </c>
      <c r="L11" s="28"/>
    </row>
    <row r="12" spans="2:12" s="113" customFormat="1" ht="21.9" customHeight="1">
      <c r="B12" s="121"/>
      <c r="C12" s="518"/>
      <c r="D12" s="518"/>
      <c r="E12" s="18"/>
      <c r="F12" s="122"/>
      <c r="G12" s="19"/>
      <c r="H12" s="122"/>
      <c r="I12" s="114">
        <f t="shared" si="0"/>
        <v>0</v>
      </c>
      <c r="J12" s="122">
        <v>1600</v>
      </c>
      <c r="K12" s="23">
        <f t="shared" si="1"/>
        <v>0</v>
      </c>
      <c r="L12" s="28"/>
    </row>
    <row r="13" spans="2:12" s="113" customFormat="1" ht="21.9" customHeight="1">
      <c r="B13" s="121"/>
      <c r="C13" s="518"/>
      <c r="D13" s="518"/>
      <c r="E13" s="18"/>
      <c r="F13" s="122"/>
      <c r="G13" s="19"/>
      <c r="H13" s="122"/>
      <c r="I13" s="114">
        <f t="shared" si="0"/>
        <v>0</v>
      </c>
      <c r="J13" s="122">
        <v>1600</v>
      </c>
      <c r="K13" s="23">
        <f t="shared" si="1"/>
        <v>0</v>
      </c>
      <c r="L13" s="28"/>
    </row>
    <row r="14" spans="2:12" s="113" customFormat="1" ht="21.9" customHeight="1">
      <c r="B14" s="121"/>
      <c r="C14" s="518"/>
      <c r="D14" s="518"/>
      <c r="E14" s="18"/>
      <c r="F14" s="122"/>
      <c r="G14" s="19"/>
      <c r="H14" s="122"/>
      <c r="I14" s="114">
        <f t="shared" si="0"/>
        <v>0</v>
      </c>
      <c r="J14" s="122">
        <v>1600</v>
      </c>
      <c r="K14" s="23">
        <f t="shared" si="1"/>
        <v>0</v>
      </c>
      <c r="L14" s="28"/>
    </row>
    <row r="15" spans="2:12" s="113" customFormat="1" ht="21.9" customHeight="1">
      <c r="B15" s="121"/>
      <c r="C15" s="518"/>
      <c r="D15" s="518"/>
      <c r="E15" s="18"/>
      <c r="F15" s="122"/>
      <c r="G15" s="19"/>
      <c r="H15" s="122"/>
      <c r="I15" s="114">
        <f t="shared" si="0"/>
        <v>0</v>
      </c>
      <c r="J15" s="122">
        <v>1600</v>
      </c>
      <c r="K15" s="23">
        <f t="shared" si="1"/>
        <v>0</v>
      </c>
      <c r="L15" s="28"/>
    </row>
    <row r="16" spans="2:12" s="113" customFormat="1" ht="21.9" customHeight="1">
      <c r="B16" s="121"/>
      <c r="C16" s="518"/>
      <c r="D16" s="518"/>
      <c r="E16" s="18"/>
      <c r="F16" s="122"/>
      <c r="G16" s="19"/>
      <c r="H16" s="122"/>
      <c r="I16" s="114">
        <f t="shared" si="0"/>
        <v>0</v>
      </c>
      <c r="J16" s="122">
        <v>1600</v>
      </c>
      <c r="K16" s="23">
        <f t="shared" si="1"/>
        <v>0</v>
      </c>
      <c r="L16" s="28"/>
    </row>
    <row r="17" spans="2:12" s="113" customFormat="1" ht="21.9" customHeight="1">
      <c r="B17" s="121"/>
      <c r="C17" s="518"/>
      <c r="D17" s="518"/>
      <c r="E17" s="18"/>
      <c r="F17" s="122"/>
      <c r="G17" s="19"/>
      <c r="H17" s="122"/>
      <c r="I17" s="114">
        <f t="shared" si="0"/>
        <v>0</v>
      </c>
      <c r="J17" s="122">
        <v>1600</v>
      </c>
      <c r="K17" s="23">
        <f t="shared" si="1"/>
        <v>0</v>
      </c>
      <c r="L17" s="28"/>
    </row>
    <row r="18" spans="2:12" s="113" customFormat="1" ht="21.9" customHeight="1">
      <c r="B18" s="121"/>
      <c r="C18" s="518"/>
      <c r="D18" s="518"/>
      <c r="E18" s="18"/>
      <c r="F18" s="122"/>
      <c r="G18" s="19"/>
      <c r="H18" s="122"/>
      <c r="I18" s="114">
        <f t="shared" si="0"/>
        <v>0</v>
      </c>
      <c r="J18" s="122">
        <v>1600</v>
      </c>
      <c r="K18" s="23">
        <f t="shared" si="1"/>
        <v>0</v>
      </c>
      <c r="L18" s="28"/>
    </row>
    <row r="19" spans="2:12" s="113" customFormat="1" ht="21.9" customHeight="1">
      <c r="B19" s="121"/>
      <c r="C19" s="518"/>
      <c r="D19" s="518"/>
      <c r="E19" s="18"/>
      <c r="F19" s="122"/>
      <c r="G19" s="19"/>
      <c r="H19" s="122"/>
      <c r="I19" s="114">
        <f t="shared" si="0"/>
        <v>0</v>
      </c>
      <c r="J19" s="122">
        <v>1600</v>
      </c>
      <c r="K19" s="23">
        <f t="shared" si="1"/>
        <v>0</v>
      </c>
      <c r="L19" s="28"/>
    </row>
    <row r="20" spans="2:12" s="113" customFormat="1" ht="21.9" customHeight="1">
      <c r="B20" s="121"/>
      <c r="C20" s="518"/>
      <c r="D20" s="518"/>
      <c r="E20" s="18"/>
      <c r="F20" s="122"/>
      <c r="G20" s="19"/>
      <c r="H20" s="122"/>
      <c r="I20" s="114">
        <f t="shared" si="0"/>
        <v>0</v>
      </c>
      <c r="J20" s="122">
        <v>1600</v>
      </c>
      <c r="K20" s="23">
        <f t="shared" si="1"/>
        <v>0</v>
      </c>
      <c r="L20" s="28"/>
    </row>
    <row r="21" spans="2:12" s="113" customFormat="1" ht="21.9" customHeight="1">
      <c r="B21" s="121"/>
      <c r="C21" s="518"/>
      <c r="D21" s="518"/>
      <c r="E21" s="18"/>
      <c r="F21" s="122"/>
      <c r="G21" s="19"/>
      <c r="H21" s="122"/>
      <c r="I21" s="114">
        <f t="shared" si="0"/>
        <v>0</v>
      </c>
      <c r="J21" s="122">
        <v>1600</v>
      </c>
      <c r="K21" s="23">
        <f t="shared" si="1"/>
        <v>0</v>
      </c>
      <c r="L21" s="28"/>
    </row>
    <row r="22" spans="2:12" s="113" customFormat="1" ht="21.9" customHeight="1">
      <c r="B22" s="121"/>
      <c r="C22" s="518"/>
      <c r="D22" s="518"/>
      <c r="E22" s="18"/>
      <c r="F22" s="122"/>
      <c r="G22" s="19"/>
      <c r="H22" s="122"/>
      <c r="I22" s="114">
        <f t="shared" si="0"/>
        <v>0</v>
      </c>
      <c r="J22" s="122">
        <v>1600</v>
      </c>
      <c r="K22" s="23">
        <f t="shared" si="1"/>
        <v>0</v>
      </c>
      <c r="L22" s="28"/>
    </row>
    <row r="23" spans="2:12" s="113" customFormat="1" ht="21.9" customHeight="1">
      <c r="B23" s="121"/>
      <c r="C23" s="518"/>
      <c r="D23" s="518"/>
      <c r="E23" s="18"/>
      <c r="F23" s="122"/>
      <c r="G23" s="19"/>
      <c r="H23" s="122"/>
      <c r="I23" s="114">
        <f t="shared" si="0"/>
        <v>0</v>
      </c>
      <c r="J23" s="122">
        <v>1600</v>
      </c>
      <c r="K23" s="23">
        <f t="shared" si="1"/>
        <v>0</v>
      </c>
      <c r="L23" s="28"/>
    </row>
    <row r="24" spans="2:12" s="113" customFormat="1" ht="21.9" customHeight="1">
      <c r="B24" s="121"/>
      <c r="C24" s="518"/>
      <c r="D24" s="518"/>
      <c r="E24" s="18"/>
      <c r="F24" s="122"/>
      <c r="G24" s="19"/>
      <c r="H24" s="122"/>
      <c r="I24" s="114">
        <f t="shared" si="0"/>
        <v>0</v>
      </c>
      <c r="J24" s="122">
        <v>1600</v>
      </c>
      <c r="K24" s="23">
        <f t="shared" si="1"/>
        <v>0</v>
      </c>
      <c r="L24" s="28"/>
    </row>
    <row r="25" spans="2:12" s="113" customFormat="1" ht="21.9" customHeight="1">
      <c r="B25" s="121"/>
      <c r="C25" s="518"/>
      <c r="D25" s="518"/>
      <c r="E25" s="18"/>
      <c r="F25" s="122"/>
      <c r="G25" s="19"/>
      <c r="H25" s="122"/>
      <c r="I25" s="114">
        <f t="shared" si="0"/>
        <v>0</v>
      </c>
      <c r="J25" s="122">
        <v>1600</v>
      </c>
      <c r="K25" s="23">
        <f t="shared" si="1"/>
        <v>0</v>
      </c>
      <c r="L25" s="28"/>
    </row>
    <row r="26" spans="2:12" s="113" customFormat="1" ht="21.9" customHeight="1">
      <c r="B26" s="121"/>
      <c r="C26" s="518"/>
      <c r="D26" s="518"/>
      <c r="E26" s="18"/>
      <c r="F26" s="122"/>
      <c r="G26" s="19"/>
      <c r="H26" s="122"/>
      <c r="I26" s="114">
        <f t="shared" si="0"/>
        <v>0</v>
      </c>
      <c r="J26" s="122">
        <v>1600</v>
      </c>
      <c r="K26" s="23">
        <f t="shared" si="1"/>
        <v>0</v>
      </c>
      <c r="L26" s="28"/>
    </row>
    <row r="27" spans="2:12" s="113" customFormat="1" ht="21.9" customHeight="1">
      <c r="B27" s="121"/>
      <c r="C27" s="518"/>
      <c r="D27" s="518"/>
      <c r="E27" s="18"/>
      <c r="F27" s="122"/>
      <c r="G27" s="19"/>
      <c r="H27" s="122"/>
      <c r="I27" s="114">
        <f t="shared" si="0"/>
        <v>0</v>
      </c>
      <c r="J27" s="122">
        <v>1600</v>
      </c>
      <c r="K27" s="23">
        <f t="shared" si="1"/>
        <v>0</v>
      </c>
      <c r="L27" s="28"/>
    </row>
    <row r="28" spans="2:12" s="113" customFormat="1" ht="21.9" customHeight="1">
      <c r="B28" s="121"/>
      <c r="C28" s="518"/>
      <c r="D28" s="518"/>
      <c r="E28" s="18"/>
      <c r="F28" s="122"/>
      <c r="G28" s="19"/>
      <c r="H28" s="122"/>
      <c r="I28" s="114">
        <f t="shared" si="0"/>
        <v>0</v>
      </c>
      <c r="J28" s="122">
        <v>1600</v>
      </c>
      <c r="K28" s="23">
        <f t="shared" si="1"/>
        <v>0</v>
      </c>
      <c r="L28" s="28"/>
    </row>
    <row r="29" spans="2:12" s="113" customFormat="1" ht="21.9" customHeight="1">
      <c r="B29" s="121"/>
      <c r="C29" s="518"/>
      <c r="D29" s="518"/>
      <c r="E29" s="18"/>
      <c r="F29" s="122"/>
      <c r="G29" s="19"/>
      <c r="H29" s="122"/>
      <c r="I29" s="114">
        <f t="shared" si="0"/>
        <v>0</v>
      </c>
      <c r="J29" s="122">
        <v>1600</v>
      </c>
      <c r="K29" s="23">
        <f t="shared" si="1"/>
        <v>0</v>
      </c>
      <c r="L29" s="28"/>
    </row>
    <row r="30" spans="2:12" s="113" customFormat="1" ht="21.9" customHeight="1">
      <c r="B30" s="121"/>
      <c r="C30" s="518"/>
      <c r="D30" s="518"/>
      <c r="E30" s="18"/>
      <c r="F30" s="122"/>
      <c r="G30" s="19"/>
      <c r="H30" s="122"/>
      <c r="I30" s="114">
        <f t="shared" si="0"/>
        <v>0</v>
      </c>
      <c r="J30" s="122">
        <v>1600</v>
      </c>
      <c r="K30" s="23">
        <f t="shared" si="1"/>
        <v>0</v>
      </c>
      <c r="L30" s="28"/>
    </row>
    <row r="31" spans="2:12" s="113" customFormat="1" ht="21.9" customHeight="1">
      <c r="B31" s="121"/>
      <c r="C31" s="518"/>
      <c r="D31" s="518"/>
      <c r="E31" s="18"/>
      <c r="F31" s="122"/>
      <c r="G31" s="19"/>
      <c r="H31" s="122"/>
      <c r="I31" s="114">
        <f t="shared" si="0"/>
        <v>0</v>
      </c>
      <c r="J31" s="122">
        <v>1600</v>
      </c>
      <c r="K31" s="23">
        <f t="shared" si="1"/>
        <v>0</v>
      </c>
      <c r="L31" s="28"/>
    </row>
    <row r="32" spans="2:12" s="113" customFormat="1" ht="21.9" customHeight="1">
      <c r="B32" s="121"/>
      <c r="C32" s="518"/>
      <c r="D32" s="518"/>
      <c r="E32" s="18"/>
      <c r="F32" s="122"/>
      <c r="G32" s="19"/>
      <c r="H32" s="122"/>
      <c r="I32" s="114">
        <f t="shared" si="0"/>
        <v>0</v>
      </c>
      <c r="J32" s="122">
        <v>1600</v>
      </c>
      <c r="K32" s="23">
        <f t="shared" si="1"/>
        <v>0</v>
      </c>
      <c r="L32" s="28"/>
    </row>
    <row r="33" spans="2:12" s="113" customFormat="1" ht="21.9" customHeight="1">
      <c r="B33" s="121"/>
      <c r="C33" s="518"/>
      <c r="D33" s="518"/>
      <c r="E33" s="18"/>
      <c r="F33" s="122"/>
      <c r="G33" s="19"/>
      <c r="H33" s="122"/>
      <c r="I33" s="114">
        <f t="shared" si="0"/>
        <v>0</v>
      </c>
      <c r="J33" s="122">
        <v>1600</v>
      </c>
      <c r="K33" s="23">
        <f t="shared" si="1"/>
        <v>0</v>
      </c>
      <c r="L33" s="28"/>
    </row>
    <row r="34" spans="2:12" s="113" customFormat="1" ht="21.9" customHeight="1">
      <c r="B34" s="121"/>
      <c r="C34" s="518"/>
      <c r="D34" s="518"/>
      <c r="E34" s="18"/>
      <c r="F34" s="122"/>
      <c r="G34" s="19"/>
      <c r="H34" s="122"/>
      <c r="I34" s="114">
        <f t="shared" si="0"/>
        <v>0</v>
      </c>
      <c r="J34" s="122">
        <v>1600</v>
      </c>
      <c r="K34" s="23">
        <f t="shared" si="1"/>
        <v>0</v>
      </c>
      <c r="L34" s="28"/>
    </row>
    <row r="35" spans="2:12" s="113" customFormat="1" ht="21.9" customHeight="1">
      <c r="B35" s="121"/>
      <c r="C35" s="518"/>
      <c r="D35" s="518"/>
      <c r="E35" s="18"/>
      <c r="F35" s="122"/>
      <c r="G35" s="19" t="s">
        <v>54</v>
      </c>
      <c r="H35" s="122"/>
      <c r="I35" s="114">
        <f t="shared" si="0"/>
        <v>0</v>
      </c>
      <c r="J35" s="122">
        <v>1600</v>
      </c>
      <c r="K35" s="23">
        <f t="shared" si="1"/>
        <v>0</v>
      </c>
      <c r="L35" s="28"/>
    </row>
    <row r="36" spans="2:12" s="113" customFormat="1" ht="21.9" customHeight="1">
      <c r="B36" s="121"/>
      <c r="C36" s="518"/>
      <c r="D36" s="518"/>
      <c r="E36" s="18"/>
      <c r="F36" s="122"/>
      <c r="G36" s="19"/>
      <c r="H36" s="122"/>
      <c r="I36" s="114">
        <f t="shared" si="0"/>
        <v>0</v>
      </c>
      <c r="J36" s="122">
        <v>1600</v>
      </c>
      <c r="K36" s="23">
        <f t="shared" si="1"/>
        <v>0</v>
      </c>
      <c r="L36" s="28"/>
    </row>
    <row r="37" spans="2:12" s="113" customFormat="1" ht="21.9" customHeight="1">
      <c r="B37" s="121"/>
      <c r="C37" s="518"/>
      <c r="D37" s="518"/>
      <c r="E37" s="18"/>
      <c r="F37" s="122"/>
      <c r="G37" s="19"/>
      <c r="H37" s="122"/>
      <c r="I37" s="114">
        <f t="shared" si="0"/>
        <v>0</v>
      </c>
      <c r="J37" s="122">
        <v>1600</v>
      </c>
      <c r="K37" s="23">
        <f t="shared" si="1"/>
        <v>0</v>
      </c>
      <c r="L37" s="28"/>
    </row>
    <row r="38" spans="2:12" s="113" customFormat="1" ht="21.9" customHeight="1">
      <c r="B38" s="121"/>
      <c r="C38" s="518"/>
      <c r="D38" s="518"/>
      <c r="E38" s="18"/>
      <c r="F38" s="122"/>
      <c r="G38" s="19"/>
      <c r="H38" s="122"/>
      <c r="I38" s="114">
        <f t="shared" si="0"/>
        <v>0</v>
      </c>
      <c r="J38" s="122">
        <v>1600</v>
      </c>
      <c r="K38" s="23">
        <f t="shared" si="1"/>
        <v>0</v>
      </c>
      <c r="L38" s="28"/>
    </row>
    <row r="39" spans="2:12" s="113" customFormat="1" ht="21.9" customHeight="1">
      <c r="B39" s="121"/>
      <c r="C39" s="518"/>
      <c r="D39" s="518"/>
      <c r="E39" s="18"/>
      <c r="F39" s="122"/>
      <c r="G39" s="19"/>
      <c r="H39" s="122"/>
      <c r="I39" s="114">
        <f t="shared" si="0"/>
        <v>0</v>
      </c>
      <c r="J39" s="122">
        <v>1600</v>
      </c>
      <c r="K39" s="23">
        <f t="shared" si="1"/>
        <v>0</v>
      </c>
      <c r="L39" s="28"/>
    </row>
    <row r="40" spans="2:12" s="113" customFormat="1" ht="21.9" customHeight="1">
      <c r="B40" s="121"/>
      <c r="C40" s="518"/>
      <c r="D40" s="518"/>
      <c r="E40" s="18"/>
      <c r="F40" s="122"/>
      <c r="G40" s="19"/>
      <c r="H40" s="122"/>
      <c r="I40" s="114">
        <f t="shared" si="0"/>
        <v>0</v>
      </c>
      <c r="J40" s="122">
        <v>1600</v>
      </c>
      <c r="K40" s="23">
        <f t="shared" si="1"/>
        <v>0</v>
      </c>
      <c r="L40" s="28"/>
    </row>
    <row r="41" spans="2:12" s="113" customFormat="1" ht="21.9" customHeight="1">
      <c r="B41" s="121"/>
      <c r="C41" s="518"/>
      <c r="D41" s="518"/>
      <c r="E41" s="18"/>
      <c r="F41" s="122"/>
      <c r="G41" s="19"/>
      <c r="H41" s="122"/>
      <c r="I41" s="114">
        <f t="shared" si="0"/>
        <v>0</v>
      </c>
      <c r="J41" s="122">
        <v>1600</v>
      </c>
      <c r="K41" s="23">
        <f t="shared" si="1"/>
        <v>0</v>
      </c>
      <c r="L41" s="28"/>
    </row>
    <row r="42" spans="2:12" s="113" customFormat="1" ht="21.9" customHeight="1">
      <c r="B42" s="121"/>
      <c r="C42" s="518"/>
      <c r="D42" s="518"/>
      <c r="E42" s="18"/>
      <c r="F42" s="122"/>
      <c r="G42" s="19"/>
      <c r="H42" s="122"/>
      <c r="I42" s="114">
        <f t="shared" si="0"/>
        <v>0</v>
      </c>
      <c r="J42" s="122">
        <v>1600</v>
      </c>
      <c r="K42" s="23">
        <f t="shared" si="1"/>
        <v>0</v>
      </c>
      <c r="L42" s="28"/>
    </row>
    <row r="43" spans="2:12" s="113" customFormat="1" ht="21.9" customHeight="1">
      <c r="B43" s="121"/>
      <c r="C43" s="518"/>
      <c r="D43" s="518"/>
      <c r="E43" s="18"/>
      <c r="F43" s="122"/>
      <c r="G43" s="19"/>
      <c r="H43" s="122"/>
      <c r="I43" s="114">
        <f t="shared" si="0"/>
        <v>0</v>
      </c>
      <c r="J43" s="122">
        <v>1600</v>
      </c>
      <c r="K43" s="23">
        <f t="shared" si="1"/>
        <v>0</v>
      </c>
      <c r="L43" s="28"/>
    </row>
    <row r="44" spans="2:12" s="113" customFormat="1" ht="21.9" customHeight="1">
      <c r="B44" s="121"/>
      <c r="C44" s="518"/>
      <c r="D44" s="518"/>
      <c r="E44" s="18"/>
      <c r="F44" s="122"/>
      <c r="G44" s="19"/>
      <c r="H44" s="122"/>
      <c r="I44" s="114">
        <f t="shared" si="0"/>
        <v>0</v>
      </c>
      <c r="J44" s="122">
        <v>1600</v>
      </c>
      <c r="K44" s="23">
        <f t="shared" si="1"/>
        <v>0</v>
      </c>
      <c r="L44" s="28"/>
    </row>
    <row r="45" spans="2:12" s="113" customFormat="1" ht="21.9" customHeight="1" thickBot="1">
      <c r="B45" s="123"/>
      <c r="C45" s="519"/>
      <c r="D45" s="519"/>
      <c r="E45" s="20"/>
      <c r="F45" s="124"/>
      <c r="G45" s="21"/>
      <c r="H45" s="124"/>
      <c r="I45" s="115">
        <f t="shared" si="0"/>
        <v>0</v>
      </c>
      <c r="J45" s="122">
        <v>1600</v>
      </c>
      <c r="K45" s="125">
        <f t="shared" si="1"/>
        <v>0</v>
      </c>
      <c r="L45" s="29"/>
    </row>
    <row r="46" spans="2:12" ht="20.100000000000001" customHeight="1">
      <c r="E46" s="116"/>
      <c r="J46" s="117"/>
      <c r="K46" s="118"/>
    </row>
    <row r="47" spans="2:12" ht="20.100000000000001" customHeight="1">
      <c r="B47" s="199" t="s">
        <v>82</v>
      </c>
      <c r="E47" s="116"/>
      <c r="J47" s="117"/>
      <c r="K47" s="118"/>
    </row>
    <row r="48" spans="2:12" ht="22.8">
      <c r="B48" s="199" t="s">
        <v>125</v>
      </c>
      <c r="E48" s="116"/>
      <c r="J48" s="117"/>
      <c r="K48" s="118"/>
    </row>
    <row r="49" spans="3:11">
      <c r="E49" s="116"/>
      <c r="J49" s="117"/>
      <c r="K49" s="118"/>
    </row>
    <row r="50" spans="3:11">
      <c r="E50" s="116"/>
      <c r="J50" s="117"/>
      <c r="K50" s="118"/>
    </row>
    <row r="51" spans="3:11">
      <c r="C51" s="105" t="s">
        <v>54</v>
      </c>
      <c r="E51" s="116"/>
      <c r="J51" s="117"/>
      <c r="K51" s="118"/>
    </row>
    <row r="52" spans="3:11">
      <c r="E52" s="116"/>
      <c r="J52" s="117"/>
      <c r="K52" s="118"/>
    </row>
    <row r="53" spans="3:11">
      <c r="E53" s="116"/>
      <c r="J53" s="117"/>
      <c r="K53" s="118"/>
    </row>
    <row r="54" spans="3:11">
      <c r="E54" s="116"/>
      <c r="J54" s="117"/>
      <c r="K54" s="118"/>
    </row>
    <row r="55" spans="3:11">
      <c r="E55" s="116"/>
      <c r="J55" s="117"/>
      <c r="K55" s="118"/>
    </row>
    <row r="56" spans="3:11">
      <c r="E56" s="116"/>
      <c r="J56" s="117"/>
      <c r="K56" s="118"/>
    </row>
    <row r="57" spans="3:11">
      <c r="E57" s="116"/>
      <c r="J57" s="117"/>
      <c r="K57" s="118"/>
    </row>
    <row r="58" spans="3:11">
      <c r="E58" s="116"/>
      <c r="J58" s="117"/>
      <c r="K58" s="118"/>
    </row>
    <row r="59" spans="3:11">
      <c r="E59" s="116"/>
      <c r="J59" s="117"/>
      <c r="K59" s="118"/>
    </row>
    <row r="60" spans="3:11">
      <c r="E60" s="116"/>
      <c r="J60" s="117"/>
      <c r="K60" s="118"/>
    </row>
    <row r="61" spans="3:11">
      <c r="E61" s="116"/>
      <c r="J61" s="117"/>
      <c r="K61" s="118"/>
    </row>
    <row r="62" spans="3:11">
      <c r="E62" s="116"/>
      <c r="J62" s="117"/>
      <c r="K62" s="118"/>
    </row>
    <row r="63" spans="3:11">
      <c r="E63" s="116"/>
      <c r="J63" s="117"/>
      <c r="K63" s="118"/>
    </row>
    <row r="64" spans="3:11">
      <c r="E64" s="116"/>
      <c r="J64" s="117"/>
      <c r="K64" s="118"/>
    </row>
    <row r="65" spans="5:11">
      <c r="E65" s="116"/>
      <c r="J65" s="117"/>
      <c r="K65" s="118"/>
    </row>
    <row r="66" spans="5:11">
      <c r="E66" s="116"/>
      <c r="J66" s="117"/>
      <c r="K66" s="118"/>
    </row>
    <row r="67" spans="5:11">
      <c r="E67" s="116"/>
      <c r="J67" s="117"/>
      <c r="K67" s="118"/>
    </row>
    <row r="68" spans="5:11">
      <c r="E68" s="116"/>
      <c r="J68" s="117"/>
      <c r="K68" s="118"/>
    </row>
    <row r="69" spans="5:11">
      <c r="E69" s="116"/>
      <c r="J69" s="117"/>
      <c r="K69" s="118"/>
    </row>
    <row r="70" spans="5:11">
      <c r="E70" s="116"/>
      <c r="J70" s="117"/>
      <c r="K70" s="118"/>
    </row>
    <row r="71" spans="5:11">
      <c r="E71" s="116"/>
      <c r="J71" s="117"/>
      <c r="K71" s="118"/>
    </row>
    <row r="72" spans="5:11">
      <c r="E72" s="116"/>
      <c r="J72" s="117"/>
      <c r="K72" s="118"/>
    </row>
    <row r="73" spans="5:11">
      <c r="E73" s="116"/>
      <c r="J73" s="117"/>
      <c r="K73" s="118"/>
    </row>
    <row r="74" spans="5:11">
      <c r="J74" s="117"/>
      <c r="K74" s="118"/>
    </row>
    <row r="75" spans="5:11">
      <c r="J75" s="117"/>
      <c r="K75" s="118"/>
    </row>
    <row r="76" spans="5:11">
      <c r="J76" s="117"/>
      <c r="K76" s="118"/>
    </row>
    <row r="77" spans="5:11">
      <c r="J77" s="117"/>
      <c r="K77" s="118"/>
    </row>
    <row r="78" spans="5:11">
      <c r="J78" s="117"/>
      <c r="K78" s="118"/>
    </row>
    <row r="79" spans="5:11">
      <c r="J79" s="117"/>
      <c r="K79" s="118"/>
    </row>
    <row r="80" spans="5:11">
      <c r="J80" s="117"/>
      <c r="K80" s="118"/>
    </row>
    <row r="81" spans="10:11">
      <c r="J81" s="117"/>
      <c r="K81" s="118"/>
    </row>
    <row r="82" spans="10:11">
      <c r="J82" s="117"/>
      <c r="K82" s="118"/>
    </row>
    <row r="83" spans="10:11">
      <c r="J83" s="117"/>
      <c r="K83" s="118"/>
    </row>
    <row r="84" spans="10:11">
      <c r="J84" s="117"/>
      <c r="K84" s="118"/>
    </row>
    <row r="85" spans="10:11">
      <c r="J85" s="117"/>
      <c r="K85" s="118"/>
    </row>
    <row r="86" spans="10:11">
      <c r="J86" s="117"/>
      <c r="K86" s="118"/>
    </row>
    <row r="87" spans="10:11">
      <c r="J87" s="117"/>
      <c r="K87" s="118"/>
    </row>
    <row r="88" spans="10:11">
      <c r="J88" s="117"/>
      <c r="K88" s="118"/>
    </row>
    <row r="89" spans="10:11">
      <c r="J89" s="117"/>
      <c r="K89" s="118"/>
    </row>
    <row r="90" spans="10:11">
      <c r="J90" s="117"/>
      <c r="K90" s="118"/>
    </row>
    <row r="91" spans="10:11">
      <c r="J91" s="117"/>
      <c r="K91" s="118"/>
    </row>
    <row r="92" spans="10:11">
      <c r="J92" s="117"/>
      <c r="K92" s="118"/>
    </row>
    <row r="93" spans="10:11">
      <c r="J93" s="117"/>
      <c r="K93" s="118"/>
    </row>
    <row r="94" spans="10:11">
      <c r="J94" s="117"/>
      <c r="K94" s="118"/>
    </row>
    <row r="95" spans="10:11">
      <c r="J95" s="117"/>
      <c r="K95" s="118"/>
    </row>
    <row r="96" spans="10:11">
      <c r="J96" s="117"/>
      <c r="K96" s="118"/>
    </row>
    <row r="97" spans="10:11">
      <c r="J97" s="117"/>
      <c r="K97" s="118"/>
    </row>
    <row r="98" spans="10:11">
      <c r="J98" s="117"/>
      <c r="K98" s="118"/>
    </row>
    <row r="99" spans="10:11">
      <c r="J99" s="117"/>
      <c r="K99" s="118"/>
    </row>
    <row r="100" spans="10:11">
      <c r="J100" s="117"/>
      <c r="K100" s="118"/>
    </row>
    <row r="101" spans="10:11">
      <c r="J101" s="117"/>
      <c r="K101" s="118"/>
    </row>
    <row r="102" spans="10:11">
      <c r="J102" s="117"/>
      <c r="K102" s="118"/>
    </row>
    <row r="103" spans="10:11">
      <c r="J103" s="117"/>
      <c r="K103" s="118"/>
    </row>
    <row r="104" spans="10:11">
      <c r="J104" s="117"/>
      <c r="K104" s="118"/>
    </row>
    <row r="105" spans="10:11">
      <c r="J105" s="117"/>
      <c r="K105" s="118"/>
    </row>
    <row r="106" spans="10:11">
      <c r="J106" s="117"/>
      <c r="K106" s="118"/>
    </row>
    <row r="107" spans="10:11">
      <c r="J107" s="117"/>
      <c r="K107" s="118"/>
    </row>
    <row r="108" spans="10:11">
      <c r="J108" s="117"/>
      <c r="K108" s="118"/>
    </row>
    <row r="109" spans="10:11">
      <c r="J109" s="117"/>
      <c r="K109" s="118"/>
    </row>
    <row r="110" spans="10:11">
      <c r="J110" s="117"/>
      <c r="K110" s="118"/>
    </row>
    <row r="111" spans="10:11">
      <c r="J111" s="117"/>
      <c r="K111" s="118"/>
    </row>
    <row r="112" spans="10:11">
      <c r="J112" s="117"/>
      <c r="K112" s="118"/>
    </row>
    <row r="113" spans="10:11">
      <c r="J113" s="117"/>
      <c r="K113" s="118"/>
    </row>
    <row r="114" spans="10:11">
      <c r="J114" s="117"/>
      <c r="K114" s="118"/>
    </row>
    <row r="115" spans="10:11">
      <c r="J115" s="117"/>
      <c r="K115" s="118"/>
    </row>
    <row r="116" spans="10:11">
      <c r="J116" s="117"/>
      <c r="K116" s="118"/>
    </row>
    <row r="117" spans="10:11">
      <c r="J117" s="117"/>
      <c r="K117" s="118"/>
    </row>
    <row r="118" spans="10:11">
      <c r="J118" s="117"/>
      <c r="K118" s="118"/>
    </row>
    <row r="119" spans="10:11">
      <c r="J119" s="117"/>
      <c r="K119" s="118"/>
    </row>
    <row r="120" spans="10:11">
      <c r="J120" s="117"/>
      <c r="K120" s="118"/>
    </row>
    <row r="121" spans="10:11">
      <c r="J121" s="117"/>
      <c r="K121" s="118"/>
    </row>
    <row r="122" spans="10:11">
      <c r="J122" s="117"/>
      <c r="K122" s="118"/>
    </row>
    <row r="123" spans="10:11">
      <c r="J123" s="117"/>
      <c r="K123" s="118"/>
    </row>
    <row r="124" spans="10:11">
      <c r="J124" s="117"/>
      <c r="K124" s="118"/>
    </row>
    <row r="125" spans="10:11">
      <c r="J125" s="117"/>
      <c r="K125" s="118"/>
    </row>
    <row r="126" spans="10:11">
      <c r="J126" s="117"/>
      <c r="K126" s="118"/>
    </row>
    <row r="127" spans="10:11">
      <c r="J127" s="117"/>
      <c r="K127" s="118"/>
    </row>
    <row r="128" spans="10:11">
      <c r="J128" s="117"/>
      <c r="K128" s="118"/>
    </row>
    <row r="129" spans="10:11">
      <c r="J129" s="117"/>
      <c r="K129" s="118"/>
    </row>
    <row r="130" spans="10:11">
      <c r="J130" s="117"/>
      <c r="K130" s="118"/>
    </row>
    <row r="131" spans="10:11">
      <c r="J131" s="117"/>
      <c r="K131" s="118"/>
    </row>
    <row r="132" spans="10:11">
      <c r="J132" s="117"/>
      <c r="K132" s="118"/>
    </row>
    <row r="133" spans="10:11">
      <c r="J133" s="117"/>
      <c r="K133" s="118"/>
    </row>
    <row r="134" spans="10:11">
      <c r="J134" s="117"/>
      <c r="K134" s="118"/>
    </row>
    <row r="135" spans="10:11">
      <c r="J135" s="117"/>
      <c r="K135" s="118"/>
    </row>
    <row r="136" spans="10:11">
      <c r="J136" s="117"/>
      <c r="K136" s="118"/>
    </row>
    <row r="137" spans="10:11">
      <c r="J137" s="117"/>
      <c r="K137" s="118"/>
    </row>
    <row r="138" spans="10:11">
      <c r="J138" s="117"/>
      <c r="K138" s="118"/>
    </row>
    <row r="139" spans="10:11">
      <c r="J139" s="117"/>
      <c r="K139" s="118"/>
    </row>
    <row r="140" spans="10:11">
      <c r="J140" s="117"/>
      <c r="K140" s="118"/>
    </row>
    <row r="141" spans="10:11">
      <c r="J141" s="117"/>
      <c r="K141" s="118"/>
    </row>
    <row r="142" spans="10:11">
      <c r="J142" s="117"/>
      <c r="K142" s="118"/>
    </row>
    <row r="143" spans="10:11">
      <c r="J143" s="117"/>
      <c r="K143" s="118"/>
    </row>
    <row r="144" spans="10:11">
      <c r="J144" s="117"/>
      <c r="K144" s="118"/>
    </row>
    <row r="145" spans="10:11">
      <c r="J145" s="117"/>
      <c r="K145" s="118"/>
    </row>
    <row r="146" spans="10:11">
      <c r="J146" s="117"/>
      <c r="K146" s="118"/>
    </row>
    <row r="147" spans="10:11">
      <c r="J147" s="117"/>
      <c r="K147" s="118"/>
    </row>
    <row r="148" spans="10:11">
      <c r="J148" s="117"/>
      <c r="K148" s="118"/>
    </row>
    <row r="149" spans="10:11">
      <c r="J149" s="117"/>
      <c r="K149" s="118"/>
    </row>
    <row r="150" spans="10:11">
      <c r="J150" s="117"/>
      <c r="K150" s="118"/>
    </row>
    <row r="151" spans="10:11">
      <c r="J151" s="117"/>
      <c r="K151" s="118"/>
    </row>
    <row r="152" spans="10:11">
      <c r="J152" s="117"/>
      <c r="K152" s="118"/>
    </row>
    <row r="153" spans="10:11">
      <c r="J153" s="117"/>
      <c r="K153" s="118"/>
    </row>
    <row r="154" spans="10:11">
      <c r="J154" s="117"/>
      <c r="K154" s="118"/>
    </row>
    <row r="155" spans="10:11">
      <c r="J155" s="117"/>
      <c r="K155" s="118"/>
    </row>
    <row r="156" spans="10:11">
      <c r="J156" s="117"/>
      <c r="K156" s="118"/>
    </row>
    <row r="157" spans="10:11">
      <c r="J157" s="117"/>
      <c r="K157" s="118"/>
    </row>
    <row r="158" spans="10:11">
      <c r="J158" s="117"/>
      <c r="K158" s="118"/>
    </row>
    <row r="159" spans="10:11">
      <c r="J159" s="117"/>
      <c r="K159" s="118"/>
    </row>
    <row r="160" spans="10:11">
      <c r="J160" s="117"/>
      <c r="K160" s="118"/>
    </row>
    <row r="161" spans="10:11">
      <c r="J161" s="117"/>
      <c r="K161" s="118"/>
    </row>
    <row r="162" spans="10:11">
      <c r="J162" s="117"/>
      <c r="K162" s="118"/>
    </row>
    <row r="163" spans="10:11">
      <c r="J163" s="117"/>
      <c r="K163" s="118"/>
    </row>
    <row r="164" spans="10:11">
      <c r="J164" s="117"/>
      <c r="K164" s="118"/>
    </row>
    <row r="165" spans="10:11">
      <c r="J165" s="117"/>
      <c r="K165" s="118"/>
    </row>
    <row r="166" spans="10:11">
      <c r="J166" s="117"/>
      <c r="K166" s="118"/>
    </row>
    <row r="167" spans="10:11">
      <c r="J167" s="117"/>
      <c r="K167" s="118"/>
    </row>
    <row r="168" spans="10:11">
      <c r="J168" s="117"/>
      <c r="K168" s="118"/>
    </row>
    <row r="169" spans="10:11">
      <c r="J169" s="117"/>
      <c r="K169" s="118"/>
    </row>
    <row r="170" spans="10:11">
      <c r="J170" s="117"/>
      <c r="K170" s="118"/>
    </row>
    <row r="171" spans="10:11">
      <c r="J171" s="117"/>
      <c r="K171" s="118"/>
    </row>
    <row r="172" spans="10:11">
      <c r="J172" s="117"/>
      <c r="K172" s="118"/>
    </row>
    <row r="173" spans="10:11">
      <c r="J173" s="117"/>
      <c r="K173" s="118"/>
    </row>
    <row r="174" spans="10:11">
      <c r="J174" s="117"/>
      <c r="K174" s="118"/>
    </row>
    <row r="175" spans="10:11">
      <c r="J175" s="117"/>
      <c r="K175" s="118"/>
    </row>
    <row r="176" spans="10:11">
      <c r="J176" s="117"/>
      <c r="K176" s="118"/>
    </row>
    <row r="177" spans="10:11">
      <c r="J177" s="117"/>
      <c r="K177" s="118"/>
    </row>
    <row r="178" spans="10:11">
      <c r="J178" s="117"/>
      <c r="K178" s="118"/>
    </row>
    <row r="179" spans="10:11">
      <c r="J179" s="117"/>
      <c r="K179" s="118"/>
    </row>
    <row r="180" spans="10:11">
      <c r="J180" s="117"/>
      <c r="K180" s="118"/>
    </row>
    <row r="181" spans="10:11">
      <c r="J181" s="117"/>
      <c r="K181" s="118"/>
    </row>
    <row r="182" spans="10:11">
      <c r="J182" s="117"/>
      <c r="K182" s="118"/>
    </row>
    <row r="183" spans="10:11">
      <c r="J183" s="117"/>
      <c r="K183" s="118"/>
    </row>
    <row r="184" spans="10:11">
      <c r="J184" s="117"/>
      <c r="K184" s="118"/>
    </row>
    <row r="185" spans="10:11">
      <c r="J185" s="117"/>
      <c r="K185" s="118"/>
    </row>
    <row r="186" spans="10:11">
      <c r="J186" s="117"/>
      <c r="K186" s="118"/>
    </row>
    <row r="187" spans="10:11">
      <c r="J187" s="117"/>
      <c r="K187" s="118"/>
    </row>
    <row r="188" spans="10:11">
      <c r="J188" s="117"/>
      <c r="K188" s="118"/>
    </row>
    <row r="189" spans="10:11">
      <c r="J189" s="117"/>
      <c r="K189" s="118"/>
    </row>
    <row r="190" spans="10:11">
      <c r="J190" s="117"/>
      <c r="K190" s="118"/>
    </row>
    <row r="191" spans="10:11">
      <c r="J191" s="117"/>
      <c r="K191" s="118"/>
    </row>
    <row r="192" spans="10:11">
      <c r="J192" s="117"/>
      <c r="K192" s="118"/>
    </row>
    <row r="193" spans="10:11">
      <c r="J193" s="117"/>
      <c r="K193" s="118"/>
    </row>
    <row r="194" spans="10:11">
      <c r="J194" s="117"/>
      <c r="K194" s="118"/>
    </row>
    <row r="195" spans="10:11">
      <c r="J195" s="117"/>
      <c r="K195" s="118"/>
    </row>
    <row r="196" spans="10:11">
      <c r="J196" s="117"/>
      <c r="K196" s="118"/>
    </row>
    <row r="197" spans="10:11">
      <c r="J197" s="117"/>
      <c r="K197" s="118"/>
    </row>
    <row r="198" spans="10:11">
      <c r="J198" s="117"/>
      <c r="K198" s="118"/>
    </row>
    <row r="199" spans="10:11">
      <c r="J199" s="117"/>
      <c r="K199" s="118"/>
    </row>
    <row r="200" spans="10:11">
      <c r="J200" s="117"/>
      <c r="K200" s="118"/>
    </row>
    <row r="201" spans="10:11">
      <c r="J201" s="117"/>
      <c r="K201" s="118"/>
    </row>
    <row r="202" spans="10:11">
      <c r="J202" s="117"/>
      <c r="K202" s="118"/>
    </row>
    <row r="203" spans="10:11">
      <c r="J203" s="117"/>
      <c r="K203" s="118"/>
    </row>
    <row r="204" spans="10:11">
      <c r="J204" s="117"/>
      <c r="K204" s="118"/>
    </row>
    <row r="205" spans="10:11">
      <c r="J205" s="117"/>
      <c r="K205" s="118"/>
    </row>
    <row r="206" spans="10:11">
      <c r="J206" s="117"/>
      <c r="K206" s="118"/>
    </row>
    <row r="207" spans="10:11">
      <c r="J207" s="117"/>
      <c r="K207" s="118"/>
    </row>
    <row r="208" spans="10:11">
      <c r="J208" s="117"/>
      <c r="K208" s="118"/>
    </row>
    <row r="209" spans="10:11">
      <c r="J209" s="117"/>
      <c r="K209" s="118"/>
    </row>
    <row r="210" spans="10:11">
      <c r="J210" s="117"/>
      <c r="K210" s="118"/>
    </row>
    <row r="211" spans="10:11">
      <c r="J211" s="117"/>
      <c r="K211" s="118"/>
    </row>
    <row r="212" spans="10:11">
      <c r="J212" s="117"/>
      <c r="K212" s="118"/>
    </row>
    <row r="213" spans="10:11">
      <c r="J213" s="117"/>
      <c r="K213" s="118"/>
    </row>
    <row r="214" spans="10:11">
      <c r="J214" s="117"/>
      <c r="K214" s="118"/>
    </row>
    <row r="215" spans="10:11">
      <c r="J215" s="117"/>
      <c r="K215" s="118"/>
    </row>
    <row r="216" spans="10:11">
      <c r="J216" s="117"/>
      <c r="K216" s="118"/>
    </row>
    <row r="217" spans="10:11">
      <c r="J217" s="117"/>
      <c r="K217" s="118"/>
    </row>
    <row r="218" spans="10:11">
      <c r="J218" s="117"/>
      <c r="K218" s="118"/>
    </row>
    <row r="219" spans="10:11">
      <c r="J219" s="117"/>
      <c r="K219" s="118"/>
    </row>
    <row r="220" spans="10:11">
      <c r="J220" s="117"/>
      <c r="K220" s="118"/>
    </row>
    <row r="221" spans="10:11">
      <c r="J221" s="117"/>
      <c r="K221" s="118"/>
    </row>
    <row r="222" spans="10:11">
      <c r="J222" s="117"/>
      <c r="K222" s="118"/>
    </row>
    <row r="223" spans="10:11">
      <c r="J223" s="117"/>
      <c r="K223" s="118"/>
    </row>
    <row r="224" spans="10:11">
      <c r="J224" s="117"/>
      <c r="K224" s="118"/>
    </row>
    <row r="225" spans="10:11">
      <c r="J225" s="117"/>
      <c r="K225" s="118"/>
    </row>
    <row r="226" spans="10:11">
      <c r="J226" s="117"/>
      <c r="K226" s="118"/>
    </row>
    <row r="227" spans="10:11">
      <c r="J227" s="117"/>
      <c r="K227" s="118"/>
    </row>
    <row r="228" spans="10:11">
      <c r="J228" s="117"/>
      <c r="K228" s="118"/>
    </row>
    <row r="229" spans="10:11">
      <c r="J229" s="117"/>
      <c r="K229" s="118"/>
    </row>
    <row r="230" spans="10:11">
      <c r="J230" s="117"/>
      <c r="K230" s="118"/>
    </row>
    <row r="231" spans="10:11">
      <c r="J231" s="117"/>
      <c r="K231" s="118"/>
    </row>
    <row r="232" spans="10:11">
      <c r="J232" s="117"/>
      <c r="K232" s="118"/>
    </row>
    <row r="233" spans="10:11">
      <c r="J233" s="117"/>
      <c r="K233" s="118"/>
    </row>
    <row r="234" spans="10:11">
      <c r="J234" s="117"/>
      <c r="K234" s="118"/>
    </row>
    <row r="235" spans="10:11">
      <c r="J235" s="117"/>
      <c r="K235" s="118"/>
    </row>
    <row r="236" spans="10:11">
      <c r="J236" s="117"/>
      <c r="K236" s="118"/>
    </row>
    <row r="237" spans="10:11">
      <c r="J237" s="117"/>
      <c r="K237" s="118"/>
    </row>
    <row r="238" spans="10:11">
      <c r="J238" s="117"/>
      <c r="K238" s="118"/>
    </row>
    <row r="239" spans="10:11">
      <c r="J239" s="117"/>
      <c r="K239" s="118"/>
    </row>
    <row r="240" spans="10:11">
      <c r="J240" s="117"/>
      <c r="K240" s="118"/>
    </row>
    <row r="241" spans="10:11">
      <c r="J241" s="117"/>
      <c r="K241" s="118"/>
    </row>
    <row r="242" spans="10:11">
      <c r="J242" s="117"/>
      <c r="K242" s="118"/>
    </row>
    <row r="243" spans="10:11">
      <c r="J243" s="117"/>
      <c r="K243" s="118"/>
    </row>
    <row r="244" spans="10:11">
      <c r="J244" s="117"/>
      <c r="K244" s="118"/>
    </row>
    <row r="245" spans="10:11">
      <c r="J245" s="117"/>
      <c r="K245" s="118"/>
    </row>
    <row r="246" spans="10:11">
      <c r="J246" s="117"/>
      <c r="K246" s="118"/>
    </row>
    <row r="247" spans="10:11">
      <c r="J247" s="117"/>
      <c r="K247" s="118"/>
    </row>
    <row r="248" spans="10:11">
      <c r="J248" s="117"/>
      <c r="K248" s="118"/>
    </row>
    <row r="249" spans="10:11">
      <c r="J249" s="117"/>
      <c r="K249" s="118"/>
    </row>
    <row r="250" spans="10:11">
      <c r="J250" s="117"/>
      <c r="K250" s="118"/>
    </row>
    <row r="251" spans="10:11">
      <c r="J251" s="117"/>
      <c r="K251" s="118"/>
    </row>
    <row r="252" spans="10:11">
      <c r="J252" s="117"/>
      <c r="K252" s="118"/>
    </row>
    <row r="253" spans="10:11">
      <c r="J253" s="117"/>
      <c r="K253" s="118"/>
    </row>
    <row r="254" spans="10:11">
      <c r="J254" s="117"/>
      <c r="K254" s="118"/>
    </row>
    <row r="255" spans="10:11">
      <c r="J255" s="117"/>
      <c r="K255" s="118"/>
    </row>
    <row r="256" spans="10:11">
      <c r="J256" s="117"/>
      <c r="K256" s="118"/>
    </row>
    <row r="257" spans="10:11">
      <c r="J257" s="117"/>
      <c r="K257" s="118"/>
    </row>
    <row r="258" spans="10:11">
      <c r="J258" s="117"/>
      <c r="K258" s="118"/>
    </row>
    <row r="259" spans="10:11">
      <c r="J259" s="117"/>
      <c r="K259" s="118"/>
    </row>
    <row r="260" spans="10:11">
      <c r="J260" s="117"/>
      <c r="K260" s="118"/>
    </row>
    <row r="261" spans="10:11">
      <c r="J261" s="117"/>
      <c r="K261" s="118"/>
    </row>
    <row r="262" spans="10:11">
      <c r="J262" s="117"/>
      <c r="K262" s="118"/>
    </row>
    <row r="263" spans="10:11">
      <c r="J263" s="117"/>
      <c r="K263" s="118"/>
    </row>
    <row r="264" spans="10:11">
      <c r="J264" s="117"/>
      <c r="K264" s="118"/>
    </row>
    <row r="265" spans="10:11">
      <c r="J265" s="117"/>
      <c r="K265" s="118"/>
    </row>
    <row r="266" spans="10:11">
      <c r="J266" s="117"/>
      <c r="K266" s="118"/>
    </row>
    <row r="267" spans="10:11">
      <c r="J267" s="117"/>
      <c r="K267" s="118"/>
    </row>
    <row r="268" spans="10:11">
      <c r="J268" s="117"/>
      <c r="K268" s="118"/>
    </row>
    <row r="269" spans="10:11">
      <c r="J269" s="117"/>
      <c r="K269" s="118"/>
    </row>
    <row r="270" spans="10:11">
      <c r="J270" s="117"/>
      <c r="K270" s="118"/>
    </row>
    <row r="271" spans="10:11">
      <c r="J271" s="117"/>
      <c r="K271" s="118"/>
    </row>
    <row r="272" spans="10:11">
      <c r="J272" s="117"/>
      <c r="K272" s="118"/>
    </row>
    <row r="273" spans="10:11">
      <c r="J273" s="117"/>
      <c r="K273" s="118"/>
    </row>
    <row r="274" spans="10:11">
      <c r="J274" s="117"/>
      <c r="K274" s="118"/>
    </row>
    <row r="275" spans="10:11">
      <c r="J275" s="117"/>
      <c r="K275" s="118"/>
    </row>
    <row r="276" spans="10:11">
      <c r="J276" s="117"/>
      <c r="K276" s="118"/>
    </row>
    <row r="277" spans="10:11">
      <c r="J277" s="117"/>
      <c r="K277" s="118"/>
    </row>
    <row r="278" spans="10:11">
      <c r="J278" s="117"/>
      <c r="K278" s="118"/>
    </row>
    <row r="279" spans="10:11">
      <c r="J279" s="117"/>
      <c r="K279" s="118"/>
    </row>
    <row r="280" spans="10:11">
      <c r="J280" s="117"/>
      <c r="K280" s="118"/>
    </row>
    <row r="281" spans="10:11">
      <c r="J281" s="117"/>
      <c r="K281" s="118"/>
    </row>
    <row r="282" spans="10:11">
      <c r="J282" s="117"/>
      <c r="K282" s="118"/>
    </row>
    <row r="283" spans="10:11">
      <c r="J283" s="117"/>
      <c r="K283" s="118"/>
    </row>
    <row r="284" spans="10:11">
      <c r="J284" s="117"/>
      <c r="K284" s="118"/>
    </row>
    <row r="285" spans="10:11">
      <c r="J285" s="117"/>
      <c r="K285" s="118"/>
    </row>
    <row r="286" spans="10:11">
      <c r="J286" s="117"/>
      <c r="K286" s="118"/>
    </row>
    <row r="287" spans="10:11">
      <c r="J287" s="117"/>
      <c r="K287" s="118"/>
    </row>
    <row r="288" spans="10:11">
      <c r="J288" s="117"/>
      <c r="K288" s="118"/>
    </row>
    <row r="289" spans="10:11">
      <c r="J289" s="117"/>
      <c r="K289" s="118"/>
    </row>
    <row r="290" spans="10:11">
      <c r="J290" s="117"/>
      <c r="K290" s="118"/>
    </row>
    <row r="291" spans="10:11">
      <c r="J291" s="117"/>
      <c r="K291" s="118"/>
    </row>
    <row r="292" spans="10:11">
      <c r="J292" s="117"/>
      <c r="K292" s="118"/>
    </row>
    <row r="293" spans="10:11">
      <c r="J293" s="117"/>
      <c r="K293" s="118"/>
    </row>
    <row r="294" spans="10:11">
      <c r="J294" s="117"/>
      <c r="K294" s="118"/>
    </row>
    <row r="295" spans="10:11">
      <c r="J295" s="117"/>
      <c r="K295" s="118"/>
    </row>
    <row r="296" spans="10:11">
      <c r="J296" s="117"/>
      <c r="K296" s="118"/>
    </row>
    <row r="297" spans="10:11">
      <c r="J297" s="117"/>
      <c r="K297" s="118"/>
    </row>
    <row r="298" spans="10:11">
      <c r="J298" s="117"/>
      <c r="K298" s="118"/>
    </row>
    <row r="299" spans="10:11">
      <c r="J299" s="117"/>
      <c r="K299" s="118"/>
    </row>
    <row r="300" spans="10:11">
      <c r="J300" s="117"/>
      <c r="K300" s="118"/>
    </row>
    <row r="301" spans="10:11">
      <c r="J301" s="117"/>
      <c r="K301" s="118"/>
    </row>
    <row r="302" spans="10:11">
      <c r="J302" s="117"/>
      <c r="K302" s="118"/>
    </row>
    <row r="303" spans="10:11">
      <c r="J303" s="117"/>
      <c r="K303" s="118"/>
    </row>
    <row r="304" spans="10:11">
      <c r="J304" s="117"/>
      <c r="K304" s="118"/>
    </row>
    <row r="305" spans="10:11">
      <c r="J305" s="117"/>
      <c r="K305" s="118"/>
    </row>
    <row r="306" spans="10:11">
      <c r="J306" s="117"/>
      <c r="K306" s="118"/>
    </row>
    <row r="307" spans="10:11">
      <c r="J307" s="117"/>
      <c r="K307" s="118"/>
    </row>
    <row r="308" spans="10:11">
      <c r="J308" s="117"/>
      <c r="K308" s="118"/>
    </row>
    <row r="309" spans="10:11">
      <c r="J309" s="117"/>
      <c r="K309" s="118"/>
    </row>
    <row r="310" spans="10:11">
      <c r="J310" s="117"/>
      <c r="K310" s="118"/>
    </row>
    <row r="311" spans="10:11">
      <c r="J311" s="117"/>
      <c r="K311" s="118"/>
    </row>
    <row r="312" spans="10:11">
      <c r="J312" s="117"/>
      <c r="K312" s="118"/>
    </row>
    <row r="313" spans="10:11">
      <c r="J313" s="117"/>
      <c r="K313" s="118"/>
    </row>
    <row r="314" spans="10:11">
      <c r="J314" s="117"/>
      <c r="K314" s="118"/>
    </row>
    <row r="315" spans="10:11">
      <c r="J315" s="117"/>
      <c r="K315" s="118"/>
    </row>
    <row r="316" spans="10:11">
      <c r="J316" s="117"/>
      <c r="K316" s="118"/>
    </row>
    <row r="317" spans="10:11">
      <c r="J317" s="117"/>
      <c r="K317" s="118"/>
    </row>
    <row r="318" spans="10:11">
      <c r="J318" s="117"/>
      <c r="K318" s="118"/>
    </row>
    <row r="319" spans="10:11">
      <c r="J319" s="117"/>
      <c r="K319" s="118"/>
    </row>
    <row r="320" spans="10:11">
      <c r="J320" s="117"/>
      <c r="K320" s="118"/>
    </row>
    <row r="321" spans="10:11">
      <c r="J321" s="117"/>
      <c r="K321" s="118"/>
    </row>
    <row r="322" spans="10:11">
      <c r="J322" s="117"/>
      <c r="K322" s="118"/>
    </row>
    <row r="323" spans="10:11">
      <c r="J323" s="117"/>
      <c r="K323" s="118"/>
    </row>
    <row r="324" spans="10:11">
      <c r="J324" s="117"/>
      <c r="K324" s="118"/>
    </row>
    <row r="325" spans="10:11">
      <c r="J325" s="117"/>
      <c r="K325" s="118"/>
    </row>
    <row r="326" spans="10:11">
      <c r="J326" s="117"/>
      <c r="K326" s="118"/>
    </row>
    <row r="327" spans="10:11">
      <c r="J327" s="117"/>
      <c r="K327" s="118"/>
    </row>
    <row r="328" spans="10:11">
      <c r="J328" s="117"/>
      <c r="K328" s="118"/>
    </row>
    <row r="329" spans="10:11">
      <c r="J329" s="117"/>
      <c r="K329" s="118"/>
    </row>
    <row r="330" spans="10:11">
      <c r="J330" s="117"/>
      <c r="K330" s="118"/>
    </row>
    <row r="331" spans="10:11">
      <c r="J331" s="117"/>
      <c r="K331" s="118"/>
    </row>
    <row r="332" spans="10:11">
      <c r="J332" s="117"/>
      <c r="K332" s="118"/>
    </row>
    <row r="333" spans="10:11">
      <c r="J333" s="117"/>
      <c r="K333" s="118"/>
    </row>
    <row r="334" spans="10:11">
      <c r="J334" s="117"/>
      <c r="K334" s="118"/>
    </row>
    <row r="335" spans="10:11">
      <c r="J335" s="117"/>
      <c r="K335" s="118"/>
    </row>
    <row r="336" spans="10:11">
      <c r="J336" s="117"/>
      <c r="K336" s="118"/>
    </row>
    <row r="337" spans="10:11">
      <c r="J337" s="117"/>
      <c r="K337" s="118"/>
    </row>
    <row r="338" spans="10:11">
      <c r="J338" s="117"/>
      <c r="K338" s="118"/>
    </row>
    <row r="339" spans="10:11">
      <c r="J339" s="117"/>
      <c r="K339" s="118"/>
    </row>
    <row r="340" spans="10:11">
      <c r="J340" s="117"/>
      <c r="K340" s="118"/>
    </row>
    <row r="341" spans="10:11">
      <c r="J341" s="117"/>
      <c r="K341" s="118"/>
    </row>
    <row r="342" spans="10:11">
      <c r="J342" s="117"/>
      <c r="K342" s="118"/>
    </row>
    <row r="343" spans="10:11">
      <c r="J343" s="117"/>
      <c r="K343" s="118"/>
    </row>
    <row r="344" spans="10:11">
      <c r="J344" s="117"/>
      <c r="K344" s="118"/>
    </row>
    <row r="345" spans="10:11">
      <c r="J345" s="117"/>
      <c r="K345" s="118"/>
    </row>
    <row r="346" spans="10:11">
      <c r="J346" s="117"/>
      <c r="K346" s="118"/>
    </row>
    <row r="347" spans="10:11">
      <c r="J347" s="117"/>
      <c r="K347" s="118"/>
    </row>
    <row r="348" spans="10:11">
      <c r="J348" s="117"/>
      <c r="K348" s="118"/>
    </row>
    <row r="349" spans="10:11">
      <c r="J349" s="117"/>
      <c r="K349" s="118"/>
    </row>
    <row r="350" spans="10:11">
      <c r="J350" s="117"/>
      <c r="K350" s="118"/>
    </row>
    <row r="351" spans="10:11">
      <c r="J351" s="117"/>
      <c r="K351" s="118"/>
    </row>
    <row r="352" spans="10:11">
      <c r="J352" s="117"/>
      <c r="K352" s="118"/>
    </row>
    <row r="353" spans="10:11">
      <c r="J353" s="117"/>
      <c r="K353" s="118"/>
    </row>
    <row r="354" spans="10:11">
      <c r="J354" s="117"/>
      <c r="K354" s="118"/>
    </row>
    <row r="355" spans="10:11">
      <c r="J355" s="117"/>
      <c r="K355" s="118"/>
    </row>
    <row r="356" spans="10:11">
      <c r="J356" s="117"/>
      <c r="K356" s="118"/>
    </row>
    <row r="357" spans="10:11">
      <c r="J357" s="117"/>
      <c r="K357" s="118"/>
    </row>
    <row r="358" spans="10:11">
      <c r="J358" s="117"/>
      <c r="K358" s="118"/>
    </row>
    <row r="359" spans="10:11">
      <c r="J359" s="117"/>
      <c r="K359" s="118"/>
    </row>
    <row r="360" spans="10:11">
      <c r="J360" s="117"/>
      <c r="K360" s="118"/>
    </row>
    <row r="361" spans="10:11">
      <c r="J361" s="117"/>
      <c r="K361" s="118"/>
    </row>
    <row r="362" spans="10:11">
      <c r="J362" s="117"/>
      <c r="K362" s="118"/>
    </row>
    <row r="363" spans="10:11">
      <c r="J363" s="117"/>
      <c r="K363" s="118"/>
    </row>
    <row r="364" spans="10:11">
      <c r="J364" s="117"/>
      <c r="K364" s="118"/>
    </row>
    <row r="365" spans="10:11">
      <c r="J365" s="117"/>
      <c r="K365" s="118"/>
    </row>
    <row r="366" spans="10:11">
      <c r="J366" s="117"/>
      <c r="K366" s="118"/>
    </row>
    <row r="367" spans="10:11">
      <c r="J367" s="117"/>
      <c r="K367" s="118"/>
    </row>
    <row r="368" spans="10:11">
      <c r="J368" s="117"/>
      <c r="K368" s="118"/>
    </row>
    <row r="369" spans="10:11">
      <c r="J369" s="117"/>
      <c r="K369" s="118"/>
    </row>
    <row r="370" spans="10:11">
      <c r="J370" s="117"/>
      <c r="K370" s="118"/>
    </row>
    <row r="371" spans="10:11">
      <c r="J371" s="117"/>
      <c r="K371" s="118"/>
    </row>
    <row r="372" spans="10:11">
      <c r="J372" s="117"/>
      <c r="K372" s="118"/>
    </row>
    <row r="373" spans="10:11">
      <c r="J373" s="117"/>
      <c r="K373" s="118"/>
    </row>
    <row r="374" spans="10:11">
      <c r="J374" s="117"/>
      <c r="K374" s="118"/>
    </row>
    <row r="375" spans="10:11">
      <c r="J375" s="117"/>
      <c r="K375" s="118"/>
    </row>
    <row r="376" spans="10:11">
      <c r="J376" s="117"/>
      <c r="K376" s="118"/>
    </row>
    <row r="377" spans="10:11">
      <c r="J377" s="117"/>
      <c r="K377" s="118"/>
    </row>
    <row r="378" spans="10:11">
      <c r="J378" s="117"/>
      <c r="K378" s="118"/>
    </row>
    <row r="379" spans="10:11">
      <c r="J379" s="117"/>
      <c r="K379" s="118"/>
    </row>
    <row r="380" spans="10:11">
      <c r="J380" s="117"/>
      <c r="K380" s="118"/>
    </row>
    <row r="381" spans="10:11">
      <c r="J381" s="117"/>
      <c r="K381" s="118"/>
    </row>
    <row r="382" spans="10:11">
      <c r="J382" s="117"/>
      <c r="K382" s="118"/>
    </row>
    <row r="383" spans="10:11">
      <c r="J383" s="117"/>
      <c r="K383" s="118"/>
    </row>
    <row r="384" spans="10:11">
      <c r="J384" s="117"/>
      <c r="K384" s="118"/>
    </row>
    <row r="385" spans="10:11">
      <c r="J385" s="117"/>
      <c r="K385" s="118"/>
    </row>
    <row r="386" spans="10:11">
      <c r="J386" s="117"/>
      <c r="K386" s="118"/>
    </row>
    <row r="387" spans="10:11">
      <c r="J387" s="117"/>
      <c r="K387" s="118"/>
    </row>
    <row r="388" spans="10:11">
      <c r="J388" s="117"/>
      <c r="K388" s="118"/>
    </row>
    <row r="389" spans="10:11">
      <c r="J389" s="117"/>
      <c r="K389" s="118"/>
    </row>
    <row r="390" spans="10:11">
      <c r="J390" s="117"/>
      <c r="K390" s="118"/>
    </row>
    <row r="391" spans="10:11">
      <c r="J391" s="117"/>
      <c r="K391" s="118"/>
    </row>
    <row r="392" spans="10:11">
      <c r="J392" s="117"/>
      <c r="K392" s="118"/>
    </row>
    <row r="393" spans="10:11">
      <c r="J393" s="117"/>
      <c r="K393" s="118"/>
    </row>
    <row r="394" spans="10:11">
      <c r="J394" s="117"/>
      <c r="K394" s="118"/>
    </row>
    <row r="395" spans="10:11">
      <c r="J395" s="117"/>
      <c r="K395" s="118"/>
    </row>
    <row r="396" spans="10:11">
      <c r="J396" s="117"/>
      <c r="K396" s="118"/>
    </row>
    <row r="397" spans="10:11">
      <c r="J397" s="117"/>
      <c r="K397" s="118"/>
    </row>
    <row r="398" spans="10:11">
      <c r="J398" s="117"/>
      <c r="K398" s="118"/>
    </row>
    <row r="399" spans="10:11">
      <c r="J399" s="117"/>
      <c r="K399" s="118"/>
    </row>
    <row r="400" spans="10:11">
      <c r="J400" s="117"/>
      <c r="K400" s="118"/>
    </row>
    <row r="401" spans="10:11">
      <c r="J401" s="117"/>
      <c r="K401" s="118"/>
    </row>
    <row r="402" spans="10:11">
      <c r="J402" s="117"/>
      <c r="K402" s="118"/>
    </row>
    <row r="403" spans="10:11">
      <c r="J403" s="117"/>
      <c r="K403" s="118"/>
    </row>
    <row r="404" spans="10:11">
      <c r="J404" s="117"/>
      <c r="K404" s="118"/>
    </row>
    <row r="405" spans="10:11">
      <c r="J405" s="117"/>
      <c r="K405" s="118"/>
    </row>
    <row r="406" spans="10:11">
      <c r="J406" s="117"/>
      <c r="K406" s="118"/>
    </row>
    <row r="407" spans="10:11">
      <c r="J407" s="117"/>
      <c r="K407" s="118"/>
    </row>
    <row r="408" spans="10:11">
      <c r="J408" s="117"/>
      <c r="K408" s="118"/>
    </row>
    <row r="409" spans="10:11">
      <c r="J409" s="117"/>
      <c r="K409" s="118"/>
    </row>
    <row r="410" spans="10:11">
      <c r="J410" s="117"/>
      <c r="K410" s="118"/>
    </row>
    <row r="411" spans="10:11">
      <c r="J411" s="117"/>
      <c r="K411" s="118"/>
    </row>
    <row r="412" spans="10:11">
      <c r="J412" s="117"/>
      <c r="K412" s="118"/>
    </row>
    <row r="413" spans="10:11">
      <c r="J413" s="117"/>
      <c r="K413" s="118"/>
    </row>
    <row r="414" spans="10:11">
      <c r="J414" s="117"/>
      <c r="K414" s="118"/>
    </row>
    <row r="415" spans="10:11">
      <c r="J415" s="117"/>
      <c r="K415" s="118"/>
    </row>
    <row r="416" spans="10:11">
      <c r="J416" s="117"/>
      <c r="K416" s="118"/>
    </row>
    <row r="417" spans="10:11">
      <c r="J417" s="117"/>
      <c r="K417" s="118"/>
    </row>
    <row r="418" spans="10:11">
      <c r="J418" s="117"/>
      <c r="K418" s="118"/>
    </row>
    <row r="419" spans="10:11">
      <c r="J419" s="117"/>
      <c r="K419" s="118"/>
    </row>
    <row r="420" spans="10:11">
      <c r="J420" s="117"/>
      <c r="K420" s="118"/>
    </row>
    <row r="421" spans="10:11">
      <c r="J421" s="117"/>
      <c r="K421" s="118"/>
    </row>
    <row r="422" spans="10:11">
      <c r="J422" s="117"/>
      <c r="K422" s="118"/>
    </row>
    <row r="423" spans="10:11">
      <c r="J423" s="117"/>
      <c r="K423" s="118"/>
    </row>
    <row r="424" spans="10:11">
      <c r="J424" s="117"/>
      <c r="K424" s="118"/>
    </row>
    <row r="425" spans="10:11">
      <c r="J425" s="117"/>
      <c r="K425" s="118"/>
    </row>
    <row r="426" spans="10:11">
      <c r="J426" s="117"/>
      <c r="K426" s="118"/>
    </row>
    <row r="427" spans="10:11">
      <c r="J427" s="117"/>
      <c r="K427" s="118"/>
    </row>
    <row r="428" spans="10:11">
      <c r="J428" s="117"/>
      <c r="K428" s="118"/>
    </row>
    <row r="429" spans="10:11">
      <c r="J429" s="117"/>
      <c r="K429" s="118"/>
    </row>
    <row r="430" spans="10:11">
      <c r="J430" s="117"/>
      <c r="K430" s="118"/>
    </row>
    <row r="431" spans="10:11">
      <c r="J431" s="117"/>
      <c r="K431" s="118"/>
    </row>
    <row r="432" spans="10:11">
      <c r="J432" s="117"/>
      <c r="K432" s="118"/>
    </row>
    <row r="433" spans="10:11">
      <c r="J433" s="117"/>
      <c r="K433" s="118"/>
    </row>
    <row r="434" spans="10:11">
      <c r="J434" s="117"/>
      <c r="K434" s="118"/>
    </row>
    <row r="435" spans="10:11">
      <c r="J435" s="117"/>
      <c r="K435" s="118"/>
    </row>
    <row r="436" spans="10:11">
      <c r="J436" s="117"/>
      <c r="K436" s="118"/>
    </row>
    <row r="437" spans="10:11">
      <c r="J437" s="117"/>
      <c r="K437" s="118"/>
    </row>
    <row r="438" spans="10:11">
      <c r="J438" s="117"/>
      <c r="K438" s="118"/>
    </row>
    <row r="439" spans="10:11">
      <c r="J439" s="117"/>
      <c r="K439" s="118"/>
    </row>
    <row r="440" spans="10:11">
      <c r="J440" s="117"/>
      <c r="K440" s="118"/>
    </row>
    <row r="441" spans="10:11">
      <c r="J441" s="117"/>
      <c r="K441" s="118"/>
    </row>
    <row r="442" spans="10:11">
      <c r="J442" s="117"/>
      <c r="K442" s="118"/>
    </row>
    <row r="443" spans="10:11">
      <c r="J443" s="117"/>
      <c r="K443" s="118"/>
    </row>
    <row r="444" spans="10:11">
      <c r="J444" s="117"/>
      <c r="K444" s="118"/>
    </row>
    <row r="445" spans="10:11">
      <c r="J445" s="117"/>
      <c r="K445" s="118"/>
    </row>
    <row r="446" spans="10:11">
      <c r="J446" s="117"/>
      <c r="K446" s="118"/>
    </row>
    <row r="447" spans="10:11">
      <c r="J447" s="117"/>
      <c r="K447" s="118"/>
    </row>
    <row r="448" spans="10:11">
      <c r="J448" s="117"/>
      <c r="K448" s="118"/>
    </row>
    <row r="449" spans="10:11">
      <c r="J449" s="117"/>
      <c r="K449" s="118"/>
    </row>
    <row r="450" spans="10:11">
      <c r="J450" s="117"/>
      <c r="K450" s="118"/>
    </row>
    <row r="451" spans="10:11">
      <c r="J451" s="117"/>
      <c r="K451" s="118"/>
    </row>
    <row r="452" spans="10:11">
      <c r="J452" s="117"/>
      <c r="K452" s="118"/>
    </row>
    <row r="453" spans="10:11">
      <c r="J453" s="117"/>
      <c r="K453" s="118"/>
    </row>
    <row r="454" spans="10:11">
      <c r="J454" s="117"/>
      <c r="K454" s="118"/>
    </row>
    <row r="455" spans="10:11">
      <c r="J455" s="117"/>
      <c r="K455" s="118"/>
    </row>
    <row r="456" spans="10:11">
      <c r="J456" s="117"/>
      <c r="K456" s="118"/>
    </row>
    <row r="457" spans="10:11">
      <c r="J457" s="117"/>
      <c r="K457" s="118"/>
    </row>
    <row r="458" spans="10:11">
      <c r="J458" s="117"/>
      <c r="K458" s="118"/>
    </row>
    <row r="459" spans="10:11">
      <c r="J459" s="117"/>
      <c r="K459" s="118"/>
    </row>
    <row r="460" spans="10:11">
      <c r="J460" s="117"/>
      <c r="K460" s="118"/>
    </row>
    <row r="461" spans="10:11">
      <c r="J461" s="117"/>
      <c r="K461" s="118"/>
    </row>
    <row r="462" spans="10:11">
      <c r="J462" s="117"/>
      <c r="K462" s="118"/>
    </row>
    <row r="463" spans="10:11">
      <c r="J463" s="117"/>
      <c r="K463" s="118"/>
    </row>
    <row r="464" spans="10:11">
      <c r="J464" s="117"/>
      <c r="K464" s="118"/>
    </row>
    <row r="465" spans="10:11">
      <c r="J465" s="117"/>
      <c r="K465" s="118"/>
    </row>
    <row r="466" spans="10:11">
      <c r="J466" s="117"/>
      <c r="K466" s="118"/>
    </row>
    <row r="467" spans="10:11">
      <c r="J467" s="117"/>
      <c r="K467" s="118"/>
    </row>
    <row r="468" spans="10:11">
      <c r="J468" s="117"/>
      <c r="K468" s="118"/>
    </row>
    <row r="469" spans="10:11">
      <c r="J469" s="117"/>
      <c r="K469" s="118"/>
    </row>
    <row r="470" spans="10:11">
      <c r="J470" s="117"/>
      <c r="K470" s="118"/>
    </row>
    <row r="471" spans="10:11">
      <c r="J471" s="117"/>
      <c r="K471" s="118"/>
    </row>
    <row r="472" spans="10:11">
      <c r="J472" s="117"/>
      <c r="K472" s="118"/>
    </row>
    <row r="473" spans="10:11">
      <c r="J473" s="117"/>
      <c r="K473" s="118"/>
    </row>
    <row r="474" spans="10:11">
      <c r="J474" s="117"/>
      <c r="K474" s="118"/>
    </row>
    <row r="475" spans="10:11">
      <c r="J475" s="117"/>
      <c r="K475" s="118"/>
    </row>
    <row r="476" spans="10:11">
      <c r="J476" s="117"/>
      <c r="K476" s="118"/>
    </row>
    <row r="477" spans="10:11">
      <c r="J477" s="117"/>
      <c r="K477" s="118"/>
    </row>
    <row r="478" spans="10:11">
      <c r="J478" s="117"/>
      <c r="K478" s="118"/>
    </row>
    <row r="479" spans="10:11">
      <c r="J479" s="117"/>
      <c r="K479" s="118"/>
    </row>
    <row r="480" spans="10:11">
      <c r="J480" s="117"/>
      <c r="K480" s="118"/>
    </row>
    <row r="481" spans="10:11">
      <c r="J481" s="117"/>
      <c r="K481" s="118"/>
    </row>
    <row r="482" spans="10:11">
      <c r="J482" s="117"/>
      <c r="K482" s="118"/>
    </row>
    <row r="483" spans="10:11">
      <c r="J483" s="117"/>
      <c r="K483" s="118"/>
    </row>
    <row r="484" spans="10:11">
      <c r="J484" s="117"/>
      <c r="K484" s="118"/>
    </row>
    <row r="485" spans="10:11">
      <c r="J485" s="117"/>
      <c r="K485" s="118"/>
    </row>
    <row r="486" spans="10:11">
      <c r="J486" s="117"/>
      <c r="K486" s="118"/>
    </row>
    <row r="487" spans="10:11">
      <c r="J487" s="117"/>
      <c r="K487" s="118"/>
    </row>
    <row r="488" spans="10:11">
      <c r="J488" s="117"/>
      <c r="K488" s="118"/>
    </row>
    <row r="489" spans="10:11">
      <c r="J489" s="117"/>
      <c r="K489" s="118"/>
    </row>
    <row r="490" spans="10:11">
      <c r="J490" s="117"/>
      <c r="K490" s="118"/>
    </row>
    <row r="491" spans="10:11">
      <c r="J491" s="117"/>
      <c r="K491" s="118"/>
    </row>
    <row r="492" spans="10:11">
      <c r="J492" s="117"/>
      <c r="K492" s="118"/>
    </row>
    <row r="493" spans="10:11">
      <c r="J493" s="117"/>
      <c r="K493" s="118"/>
    </row>
    <row r="494" spans="10:11">
      <c r="J494" s="117"/>
      <c r="K494" s="118"/>
    </row>
    <row r="495" spans="10:11">
      <c r="J495" s="117"/>
      <c r="K495" s="118"/>
    </row>
    <row r="496" spans="10:11">
      <c r="J496" s="117"/>
      <c r="K496" s="118"/>
    </row>
    <row r="497" spans="10:11">
      <c r="J497" s="117"/>
      <c r="K497" s="118"/>
    </row>
    <row r="498" spans="10:11">
      <c r="J498" s="117"/>
      <c r="K498" s="118"/>
    </row>
    <row r="499" spans="10:11">
      <c r="J499" s="117"/>
      <c r="K499" s="118"/>
    </row>
    <row r="500" spans="10:11">
      <c r="J500" s="117"/>
      <c r="K500" s="118"/>
    </row>
    <row r="501" spans="10:11">
      <c r="J501" s="117"/>
      <c r="K501" s="118"/>
    </row>
    <row r="502" spans="10:11">
      <c r="J502" s="117"/>
      <c r="K502" s="118"/>
    </row>
    <row r="503" spans="10:11">
      <c r="K503" s="118"/>
    </row>
    <row r="504" spans="10:11">
      <c r="K504" s="118"/>
    </row>
    <row r="505" spans="10:11">
      <c r="K505" s="118"/>
    </row>
    <row r="506" spans="10:11">
      <c r="K506" s="118"/>
    </row>
    <row r="507" spans="10:11">
      <c r="K507" s="118"/>
    </row>
    <row r="508" spans="10:11">
      <c r="K508" s="118"/>
    </row>
    <row r="509" spans="10:11">
      <c r="K509" s="118"/>
    </row>
    <row r="510" spans="10:11">
      <c r="K510" s="118"/>
    </row>
    <row r="511" spans="10:11">
      <c r="K511" s="118"/>
    </row>
    <row r="512" spans="10:11">
      <c r="K512" s="118"/>
    </row>
    <row r="513" spans="11:11">
      <c r="K513" s="118"/>
    </row>
    <row r="514" spans="11:11">
      <c r="K514" s="118"/>
    </row>
    <row r="515" spans="11:11">
      <c r="K515" s="118"/>
    </row>
    <row r="516" spans="11:11">
      <c r="K516" s="118"/>
    </row>
    <row r="517" spans="11:11">
      <c r="K517" s="118"/>
    </row>
    <row r="518" spans="11:11">
      <c r="K518" s="118"/>
    </row>
    <row r="519" spans="11:11">
      <c r="K519" s="118"/>
    </row>
    <row r="520" spans="11:11">
      <c r="K520" s="118"/>
    </row>
    <row r="521" spans="11:11">
      <c r="K521" s="118"/>
    </row>
    <row r="522" spans="11:11">
      <c r="K522" s="118"/>
    </row>
    <row r="523" spans="11:11">
      <c r="K523" s="118"/>
    </row>
    <row r="524" spans="11:11">
      <c r="K524" s="118"/>
    </row>
    <row r="525" spans="11:11">
      <c r="K525" s="118"/>
    </row>
    <row r="526" spans="11:11">
      <c r="K526" s="118"/>
    </row>
    <row r="527" spans="11:11">
      <c r="K527" s="118"/>
    </row>
    <row r="528" spans="11:11">
      <c r="K528" s="118"/>
    </row>
    <row r="529" spans="11:11">
      <c r="K529" s="118"/>
    </row>
    <row r="530" spans="11:11">
      <c r="K530" s="118"/>
    </row>
    <row r="531" spans="11:11">
      <c r="K531" s="118"/>
    </row>
    <row r="532" spans="11:11">
      <c r="K532" s="118"/>
    </row>
    <row r="533" spans="11:11">
      <c r="K533" s="118"/>
    </row>
    <row r="534" spans="11:11">
      <c r="K534" s="118"/>
    </row>
    <row r="535" spans="11:11">
      <c r="K535" s="118"/>
    </row>
    <row r="536" spans="11:11">
      <c r="K536" s="118"/>
    </row>
    <row r="537" spans="11:11">
      <c r="K537" s="118"/>
    </row>
    <row r="538" spans="11:11">
      <c r="K538" s="118"/>
    </row>
    <row r="539" spans="11:11">
      <c r="K539" s="118"/>
    </row>
    <row r="540" spans="11:11">
      <c r="K540" s="118"/>
    </row>
    <row r="541" spans="11:11">
      <c r="K541" s="118"/>
    </row>
    <row r="542" spans="11:11">
      <c r="K542" s="118"/>
    </row>
    <row r="543" spans="11:11">
      <c r="K543" s="118"/>
    </row>
    <row r="544" spans="11:11">
      <c r="K544" s="118"/>
    </row>
    <row r="545" spans="11:11">
      <c r="K545" s="118"/>
    </row>
    <row r="546" spans="11:11">
      <c r="K546" s="118"/>
    </row>
    <row r="547" spans="11:11">
      <c r="K547" s="118"/>
    </row>
    <row r="548" spans="11:11">
      <c r="K548" s="118"/>
    </row>
    <row r="549" spans="11:11">
      <c r="K549" s="118"/>
    </row>
    <row r="550" spans="11:11">
      <c r="K550" s="118"/>
    </row>
    <row r="551" spans="11:11">
      <c r="K551" s="118"/>
    </row>
    <row r="552" spans="11:11">
      <c r="K552" s="118"/>
    </row>
    <row r="553" spans="11:11">
      <c r="K553" s="118"/>
    </row>
    <row r="554" spans="11:11">
      <c r="K554" s="118"/>
    </row>
    <row r="555" spans="11:11">
      <c r="K555" s="118"/>
    </row>
    <row r="556" spans="11:11">
      <c r="K556" s="118"/>
    </row>
    <row r="557" spans="11:11">
      <c r="K557" s="118"/>
    </row>
    <row r="558" spans="11:11">
      <c r="K558" s="118"/>
    </row>
    <row r="559" spans="11:11">
      <c r="K559" s="118"/>
    </row>
    <row r="560" spans="11:11">
      <c r="K560" s="118"/>
    </row>
    <row r="561" spans="11:11">
      <c r="K561" s="118"/>
    </row>
    <row r="562" spans="11:11">
      <c r="K562" s="118"/>
    </row>
    <row r="563" spans="11:11">
      <c r="K563" s="118"/>
    </row>
    <row r="564" spans="11:11">
      <c r="K564" s="118"/>
    </row>
    <row r="565" spans="11:11">
      <c r="K565" s="118"/>
    </row>
    <row r="566" spans="11:11">
      <c r="K566" s="118"/>
    </row>
    <row r="567" spans="11:11">
      <c r="K567" s="118"/>
    </row>
    <row r="568" spans="11:11">
      <c r="K568" s="118"/>
    </row>
    <row r="569" spans="11:11">
      <c r="K569" s="118"/>
    </row>
    <row r="570" spans="11:11">
      <c r="K570" s="118"/>
    </row>
    <row r="571" spans="11:11">
      <c r="K571" s="118"/>
    </row>
    <row r="572" spans="11:11">
      <c r="K572" s="118"/>
    </row>
    <row r="573" spans="11:11">
      <c r="K573" s="118"/>
    </row>
    <row r="574" spans="11:11">
      <c r="K574" s="118"/>
    </row>
    <row r="575" spans="11:11">
      <c r="K575" s="118"/>
    </row>
    <row r="576" spans="11:11">
      <c r="K576" s="118"/>
    </row>
    <row r="577" spans="11:11">
      <c r="K577" s="118"/>
    </row>
    <row r="578" spans="11:11">
      <c r="K578" s="118"/>
    </row>
    <row r="579" spans="11:11">
      <c r="K579" s="118"/>
    </row>
    <row r="580" spans="11:11">
      <c r="K580" s="118"/>
    </row>
    <row r="581" spans="11:11">
      <c r="K581" s="118"/>
    </row>
    <row r="582" spans="11:11">
      <c r="K582" s="118"/>
    </row>
    <row r="583" spans="11:11">
      <c r="K583" s="118"/>
    </row>
    <row r="584" spans="11:11">
      <c r="K584" s="118"/>
    </row>
    <row r="585" spans="11:11">
      <c r="K585" s="118"/>
    </row>
    <row r="586" spans="11:11">
      <c r="K586" s="118"/>
    </row>
    <row r="587" spans="11:11">
      <c r="K587" s="118"/>
    </row>
    <row r="588" spans="11:11">
      <c r="K588" s="118"/>
    </row>
    <row r="589" spans="11:11">
      <c r="K589" s="118"/>
    </row>
    <row r="590" spans="11:11">
      <c r="K590" s="118"/>
    </row>
    <row r="591" spans="11:11">
      <c r="K591" s="118"/>
    </row>
    <row r="592" spans="11:11">
      <c r="K592" s="118"/>
    </row>
    <row r="593" spans="11:11">
      <c r="K593" s="118"/>
    </row>
    <row r="594" spans="11:11">
      <c r="K594" s="118"/>
    </row>
    <row r="595" spans="11:11">
      <c r="K595" s="118"/>
    </row>
    <row r="596" spans="11:11">
      <c r="K596" s="118"/>
    </row>
    <row r="597" spans="11:11">
      <c r="K597" s="118"/>
    </row>
    <row r="598" spans="11:11">
      <c r="K598" s="118"/>
    </row>
    <row r="599" spans="11:11">
      <c r="K599" s="118"/>
    </row>
    <row r="600" spans="11:11">
      <c r="K600" s="118"/>
    </row>
    <row r="601" spans="11:11">
      <c r="K601" s="118"/>
    </row>
    <row r="602" spans="11:11">
      <c r="K602" s="118"/>
    </row>
    <row r="603" spans="11:11">
      <c r="K603" s="118"/>
    </row>
    <row r="604" spans="11:11">
      <c r="K604" s="118"/>
    </row>
    <row r="605" spans="11:11">
      <c r="K605" s="118"/>
    </row>
    <row r="606" spans="11:11">
      <c r="K606" s="118"/>
    </row>
    <row r="607" spans="11:11">
      <c r="K607" s="118"/>
    </row>
    <row r="608" spans="11:11">
      <c r="K608" s="118"/>
    </row>
    <row r="609" spans="11:11">
      <c r="K609" s="118"/>
    </row>
    <row r="610" spans="11:11">
      <c r="K610" s="118"/>
    </row>
    <row r="611" spans="11:11">
      <c r="K611" s="118"/>
    </row>
    <row r="612" spans="11:11">
      <c r="K612" s="118"/>
    </row>
    <row r="613" spans="11:11">
      <c r="K613" s="118"/>
    </row>
    <row r="614" spans="11:11">
      <c r="K614" s="118"/>
    </row>
    <row r="615" spans="11:11">
      <c r="K615" s="118"/>
    </row>
    <row r="616" spans="11:11">
      <c r="K616" s="118"/>
    </row>
    <row r="617" spans="11:11">
      <c r="K617" s="118"/>
    </row>
    <row r="618" spans="11:11">
      <c r="K618" s="118"/>
    </row>
    <row r="619" spans="11:11">
      <c r="K619" s="118"/>
    </row>
    <row r="620" spans="11:11">
      <c r="K620" s="118"/>
    </row>
    <row r="621" spans="11:11">
      <c r="K621" s="118"/>
    </row>
    <row r="622" spans="11:11">
      <c r="K622" s="118"/>
    </row>
    <row r="623" spans="11:11">
      <c r="K623" s="118"/>
    </row>
    <row r="624" spans="11:11">
      <c r="K624" s="118"/>
    </row>
    <row r="625" spans="11:11">
      <c r="K625" s="118"/>
    </row>
    <row r="626" spans="11:11">
      <c r="K626" s="118"/>
    </row>
    <row r="627" spans="11:11">
      <c r="K627" s="118"/>
    </row>
    <row r="628" spans="11:11">
      <c r="K628" s="118"/>
    </row>
    <row r="629" spans="11:11">
      <c r="K629" s="118"/>
    </row>
    <row r="630" spans="11:11">
      <c r="K630" s="118"/>
    </row>
    <row r="631" spans="11:11">
      <c r="K631" s="118"/>
    </row>
    <row r="632" spans="11:11">
      <c r="K632" s="118"/>
    </row>
    <row r="633" spans="11:11">
      <c r="K633" s="118"/>
    </row>
    <row r="634" spans="11:11">
      <c r="K634" s="118"/>
    </row>
    <row r="635" spans="11:11">
      <c r="K635" s="118"/>
    </row>
    <row r="636" spans="11:11">
      <c r="K636" s="118"/>
    </row>
    <row r="637" spans="11:11">
      <c r="K637" s="118"/>
    </row>
    <row r="638" spans="11:11">
      <c r="K638" s="118"/>
    </row>
    <row r="639" spans="11:11">
      <c r="K639" s="118"/>
    </row>
    <row r="640" spans="11:11">
      <c r="K640" s="118"/>
    </row>
    <row r="641" spans="11:11">
      <c r="K641" s="118"/>
    </row>
    <row r="642" spans="11:11">
      <c r="K642" s="118"/>
    </row>
    <row r="643" spans="11:11">
      <c r="K643" s="118"/>
    </row>
    <row r="644" spans="11:11">
      <c r="K644" s="118"/>
    </row>
    <row r="645" spans="11:11">
      <c r="K645" s="118"/>
    </row>
    <row r="646" spans="11:11">
      <c r="K646" s="118"/>
    </row>
    <row r="647" spans="11:11">
      <c r="K647" s="118"/>
    </row>
    <row r="648" spans="11:11">
      <c r="K648" s="118"/>
    </row>
    <row r="649" spans="11:11">
      <c r="K649" s="118"/>
    </row>
    <row r="650" spans="11:11">
      <c r="K650" s="118"/>
    </row>
    <row r="651" spans="11:11">
      <c r="K651" s="118"/>
    </row>
    <row r="652" spans="11:11">
      <c r="K652" s="118"/>
    </row>
    <row r="653" spans="11:11">
      <c r="K653" s="118"/>
    </row>
    <row r="654" spans="11:11">
      <c r="K654" s="118"/>
    </row>
    <row r="655" spans="11:11">
      <c r="K655" s="118"/>
    </row>
    <row r="656" spans="11:11">
      <c r="K656" s="118"/>
    </row>
    <row r="657" spans="11:11">
      <c r="K657" s="118"/>
    </row>
    <row r="658" spans="11:11">
      <c r="K658" s="118"/>
    </row>
    <row r="659" spans="11:11">
      <c r="K659" s="118"/>
    </row>
    <row r="660" spans="11:11">
      <c r="K660" s="118"/>
    </row>
    <row r="661" spans="11:11">
      <c r="K661" s="118"/>
    </row>
    <row r="662" spans="11:11">
      <c r="K662" s="118"/>
    </row>
    <row r="663" spans="11:11">
      <c r="K663" s="118"/>
    </row>
    <row r="664" spans="11:11">
      <c r="K664" s="118"/>
    </row>
    <row r="665" spans="11:11">
      <c r="K665" s="118"/>
    </row>
    <row r="666" spans="11:11">
      <c r="K666" s="118"/>
    </row>
    <row r="667" spans="11:11">
      <c r="K667" s="118"/>
    </row>
    <row r="668" spans="11:11">
      <c r="K668" s="118"/>
    </row>
    <row r="669" spans="11:11">
      <c r="K669" s="118"/>
    </row>
    <row r="670" spans="11:11">
      <c r="K670" s="118"/>
    </row>
    <row r="671" spans="11:11">
      <c r="K671" s="118"/>
    </row>
    <row r="672" spans="11:11">
      <c r="K672" s="118"/>
    </row>
    <row r="673" spans="11:11">
      <c r="K673" s="118"/>
    </row>
    <row r="674" spans="11:11">
      <c r="K674" s="118"/>
    </row>
    <row r="675" spans="11:11">
      <c r="K675" s="118"/>
    </row>
    <row r="676" spans="11:11">
      <c r="K676" s="118"/>
    </row>
    <row r="677" spans="11:11">
      <c r="K677" s="118"/>
    </row>
    <row r="678" spans="11:11">
      <c r="K678" s="118"/>
    </row>
    <row r="679" spans="11:11">
      <c r="K679" s="118"/>
    </row>
    <row r="680" spans="11:11">
      <c r="K680" s="118"/>
    </row>
    <row r="681" spans="11:11">
      <c r="K681" s="118"/>
    </row>
    <row r="682" spans="11:11">
      <c r="K682" s="118"/>
    </row>
    <row r="683" spans="11:11">
      <c r="K683" s="118"/>
    </row>
    <row r="684" spans="11:11">
      <c r="K684" s="118"/>
    </row>
    <row r="685" spans="11:11">
      <c r="K685" s="118"/>
    </row>
    <row r="686" spans="11:11">
      <c r="K686" s="118"/>
    </row>
    <row r="687" spans="11:11">
      <c r="K687" s="118"/>
    </row>
    <row r="688" spans="11:11">
      <c r="K688" s="118"/>
    </row>
    <row r="689" spans="11:11">
      <c r="K689" s="118"/>
    </row>
    <row r="690" spans="11:11">
      <c r="K690" s="118"/>
    </row>
    <row r="691" spans="11:11">
      <c r="K691" s="118"/>
    </row>
    <row r="692" spans="11:11">
      <c r="K692" s="118"/>
    </row>
    <row r="693" spans="11:11">
      <c r="K693" s="118"/>
    </row>
    <row r="694" spans="11:11">
      <c r="K694" s="118"/>
    </row>
    <row r="695" spans="11:11">
      <c r="K695" s="118"/>
    </row>
    <row r="696" spans="11:11">
      <c r="K696" s="118"/>
    </row>
    <row r="697" spans="11:11">
      <c r="K697" s="118"/>
    </row>
    <row r="698" spans="11:11">
      <c r="K698" s="118"/>
    </row>
    <row r="699" spans="11:11">
      <c r="K699" s="118"/>
    </row>
    <row r="700" spans="11:11">
      <c r="K700" s="118"/>
    </row>
    <row r="701" spans="11:11">
      <c r="K701" s="118"/>
    </row>
    <row r="702" spans="11:11">
      <c r="K702" s="118"/>
    </row>
    <row r="703" spans="11:11">
      <c r="K703" s="118"/>
    </row>
    <row r="704" spans="11:11">
      <c r="K704" s="118"/>
    </row>
    <row r="705" spans="11:11">
      <c r="K705" s="118"/>
    </row>
    <row r="706" spans="11:11">
      <c r="K706" s="118"/>
    </row>
    <row r="707" spans="11:11">
      <c r="K707" s="118"/>
    </row>
    <row r="708" spans="11:11">
      <c r="K708" s="118"/>
    </row>
    <row r="709" spans="11:11">
      <c r="K709" s="118"/>
    </row>
    <row r="710" spans="11:11">
      <c r="K710" s="118"/>
    </row>
    <row r="711" spans="11:11">
      <c r="K711" s="118"/>
    </row>
    <row r="712" spans="11:11">
      <c r="K712" s="118"/>
    </row>
    <row r="713" spans="11:11">
      <c r="K713" s="118"/>
    </row>
    <row r="714" spans="11:11">
      <c r="K714" s="118"/>
    </row>
    <row r="715" spans="11:11">
      <c r="K715" s="118"/>
    </row>
    <row r="716" spans="11:11">
      <c r="K716" s="118"/>
    </row>
    <row r="717" spans="11:11">
      <c r="K717" s="118"/>
    </row>
    <row r="718" spans="11:11">
      <c r="K718" s="118"/>
    </row>
    <row r="719" spans="11:11">
      <c r="K719" s="118"/>
    </row>
    <row r="720" spans="11:11">
      <c r="K720" s="118"/>
    </row>
    <row r="721" spans="11:11">
      <c r="K721" s="118"/>
    </row>
    <row r="722" spans="11:11">
      <c r="K722" s="118"/>
    </row>
    <row r="723" spans="11:11">
      <c r="K723" s="118"/>
    </row>
    <row r="724" spans="11:11">
      <c r="K724" s="118"/>
    </row>
    <row r="725" spans="11:11">
      <c r="K725" s="118"/>
    </row>
    <row r="726" spans="11:11">
      <c r="K726" s="118"/>
    </row>
    <row r="727" spans="11:11">
      <c r="K727" s="118"/>
    </row>
    <row r="728" spans="11:11">
      <c r="K728" s="118"/>
    </row>
    <row r="729" spans="11:11">
      <c r="K729" s="118"/>
    </row>
    <row r="730" spans="11:11">
      <c r="K730" s="118"/>
    </row>
    <row r="731" spans="11:11">
      <c r="K731" s="118"/>
    </row>
    <row r="732" spans="11:11">
      <c r="K732" s="118"/>
    </row>
    <row r="733" spans="11:11">
      <c r="K733" s="118"/>
    </row>
    <row r="734" spans="11:11">
      <c r="K734" s="118"/>
    </row>
    <row r="735" spans="11:11">
      <c r="K735" s="118"/>
    </row>
    <row r="736" spans="11:11">
      <c r="K736" s="118"/>
    </row>
    <row r="737" spans="11:11">
      <c r="K737" s="118"/>
    </row>
    <row r="738" spans="11:11">
      <c r="K738" s="118"/>
    </row>
    <row r="739" spans="11:11">
      <c r="K739" s="118"/>
    </row>
    <row r="740" spans="11:11">
      <c r="K740" s="118"/>
    </row>
    <row r="741" spans="11:11">
      <c r="K741" s="118"/>
    </row>
    <row r="742" spans="11:11">
      <c r="K742" s="118"/>
    </row>
    <row r="743" spans="11:11">
      <c r="K743" s="118"/>
    </row>
    <row r="744" spans="11:11">
      <c r="K744" s="118"/>
    </row>
    <row r="745" spans="11:11">
      <c r="K745" s="118"/>
    </row>
    <row r="746" spans="11:11">
      <c r="K746" s="118"/>
    </row>
    <row r="747" spans="11:11">
      <c r="K747" s="118"/>
    </row>
    <row r="748" spans="11:11">
      <c r="K748" s="118"/>
    </row>
    <row r="749" spans="11:11">
      <c r="K749" s="118"/>
    </row>
    <row r="750" spans="11:11">
      <c r="K750" s="118"/>
    </row>
    <row r="751" spans="11:11">
      <c r="K751" s="118"/>
    </row>
    <row r="752" spans="11:11">
      <c r="K752" s="118"/>
    </row>
    <row r="753" spans="11:11">
      <c r="K753" s="118"/>
    </row>
    <row r="754" spans="11:11">
      <c r="K754" s="118"/>
    </row>
    <row r="755" spans="11:11">
      <c r="K755" s="118"/>
    </row>
    <row r="756" spans="11:11">
      <c r="K756" s="118"/>
    </row>
    <row r="757" spans="11:11">
      <c r="K757" s="118"/>
    </row>
    <row r="758" spans="11:11">
      <c r="K758" s="118"/>
    </row>
    <row r="759" spans="11:11">
      <c r="K759" s="118"/>
    </row>
    <row r="760" spans="11:11">
      <c r="K760" s="118"/>
    </row>
    <row r="761" spans="11:11">
      <c r="K761" s="118"/>
    </row>
    <row r="762" spans="11:11">
      <c r="K762" s="118"/>
    </row>
    <row r="763" spans="11:11">
      <c r="K763" s="118"/>
    </row>
    <row r="764" spans="11:11">
      <c r="K764" s="118"/>
    </row>
    <row r="765" spans="11:11">
      <c r="K765" s="118"/>
    </row>
    <row r="766" spans="11:11">
      <c r="K766" s="118"/>
    </row>
    <row r="767" spans="11:11">
      <c r="K767" s="118"/>
    </row>
    <row r="768" spans="11:11">
      <c r="K768" s="118"/>
    </row>
    <row r="769" spans="11:11">
      <c r="K769" s="118"/>
    </row>
    <row r="770" spans="11:11">
      <c r="K770" s="118"/>
    </row>
    <row r="771" spans="11:11">
      <c r="K771" s="118"/>
    </row>
    <row r="772" spans="11:11">
      <c r="K772" s="118"/>
    </row>
    <row r="773" spans="11:11">
      <c r="K773" s="118"/>
    </row>
    <row r="774" spans="11:11">
      <c r="K774" s="118"/>
    </row>
    <row r="775" spans="11:11">
      <c r="K775" s="118"/>
    </row>
    <row r="776" spans="11:11">
      <c r="K776" s="118"/>
    </row>
    <row r="777" spans="11:11">
      <c r="K777" s="118"/>
    </row>
    <row r="778" spans="11:11">
      <c r="K778" s="118"/>
    </row>
    <row r="779" spans="11:11">
      <c r="K779" s="118"/>
    </row>
    <row r="780" spans="11:11">
      <c r="K780" s="118"/>
    </row>
    <row r="781" spans="11:11">
      <c r="K781" s="118"/>
    </row>
    <row r="782" spans="11:11">
      <c r="K782" s="118"/>
    </row>
    <row r="783" spans="11:11">
      <c r="K783" s="118"/>
    </row>
    <row r="784" spans="11:11">
      <c r="K784" s="118"/>
    </row>
    <row r="785" spans="11:11">
      <c r="K785" s="118"/>
    </row>
    <row r="786" spans="11:11">
      <c r="K786" s="118"/>
    </row>
    <row r="787" spans="11:11">
      <c r="K787" s="118"/>
    </row>
    <row r="788" spans="11:11">
      <c r="K788" s="118"/>
    </row>
    <row r="789" spans="11:11">
      <c r="K789" s="118"/>
    </row>
    <row r="790" spans="11:11">
      <c r="K790" s="118"/>
    </row>
    <row r="791" spans="11:11">
      <c r="K791" s="118"/>
    </row>
    <row r="792" spans="11:11">
      <c r="K792" s="118"/>
    </row>
    <row r="793" spans="11:11">
      <c r="K793" s="118"/>
    </row>
    <row r="794" spans="11:11">
      <c r="K794" s="118"/>
    </row>
    <row r="795" spans="11:11">
      <c r="K795" s="118"/>
    </row>
    <row r="796" spans="11:11">
      <c r="K796" s="118"/>
    </row>
    <row r="797" spans="11:11">
      <c r="K797" s="118"/>
    </row>
    <row r="798" spans="11:11">
      <c r="K798" s="118"/>
    </row>
    <row r="799" spans="11:11">
      <c r="K799" s="118"/>
    </row>
    <row r="800" spans="11:11">
      <c r="K800" s="118"/>
    </row>
    <row r="801" spans="11:11">
      <c r="K801" s="118"/>
    </row>
    <row r="802" spans="11:11">
      <c r="K802" s="118"/>
    </row>
    <row r="803" spans="11:11">
      <c r="K803" s="118"/>
    </row>
    <row r="804" spans="11:11">
      <c r="K804" s="118"/>
    </row>
    <row r="805" spans="11:11">
      <c r="K805" s="118"/>
    </row>
    <row r="806" spans="11:11">
      <c r="K806" s="118"/>
    </row>
    <row r="807" spans="11:11">
      <c r="K807" s="118"/>
    </row>
    <row r="808" spans="11:11">
      <c r="K808" s="118"/>
    </row>
    <row r="809" spans="11:11">
      <c r="K809" s="118"/>
    </row>
    <row r="810" spans="11:11">
      <c r="K810" s="118"/>
    </row>
    <row r="811" spans="11:11">
      <c r="K811" s="118"/>
    </row>
    <row r="812" spans="11:11">
      <c r="K812" s="118"/>
    </row>
    <row r="813" spans="11:11">
      <c r="K813" s="118"/>
    </row>
    <row r="814" spans="11:11">
      <c r="K814" s="118"/>
    </row>
    <row r="815" spans="11:11">
      <c r="K815" s="118"/>
    </row>
    <row r="816" spans="11:11">
      <c r="K816" s="118"/>
    </row>
    <row r="817" spans="11:11">
      <c r="K817" s="118"/>
    </row>
    <row r="818" spans="11:11">
      <c r="K818" s="118"/>
    </row>
    <row r="819" spans="11:11">
      <c r="K819" s="118"/>
    </row>
    <row r="820" spans="11:11">
      <c r="K820" s="118"/>
    </row>
    <row r="821" spans="11:11">
      <c r="K821" s="118"/>
    </row>
    <row r="822" spans="11:11">
      <c r="K822" s="118"/>
    </row>
    <row r="823" spans="11:11">
      <c r="K823" s="118"/>
    </row>
    <row r="824" spans="11:11">
      <c r="K824" s="118"/>
    </row>
    <row r="825" spans="11:11">
      <c r="K825" s="118"/>
    </row>
    <row r="826" spans="11:11">
      <c r="K826" s="118"/>
    </row>
    <row r="827" spans="11:11">
      <c r="K827" s="118"/>
    </row>
    <row r="828" spans="11:11">
      <c r="K828" s="118"/>
    </row>
    <row r="829" spans="11:11">
      <c r="K829" s="118"/>
    </row>
    <row r="830" spans="11:11">
      <c r="K830" s="118"/>
    </row>
    <row r="831" spans="11:11">
      <c r="K831" s="118"/>
    </row>
    <row r="832" spans="11:11">
      <c r="K832" s="118"/>
    </row>
    <row r="833" spans="11:11">
      <c r="K833" s="118"/>
    </row>
    <row r="834" spans="11:11">
      <c r="K834" s="118"/>
    </row>
    <row r="835" spans="11:11">
      <c r="K835" s="118"/>
    </row>
    <row r="836" spans="11:11">
      <c r="K836" s="118"/>
    </row>
    <row r="837" spans="11:11">
      <c r="K837" s="118"/>
    </row>
    <row r="838" spans="11:11">
      <c r="K838" s="118"/>
    </row>
    <row r="839" spans="11:11">
      <c r="K839" s="118"/>
    </row>
    <row r="840" spans="11:11">
      <c r="K840" s="118"/>
    </row>
    <row r="841" spans="11:11">
      <c r="K841" s="118"/>
    </row>
    <row r="842" spans="11:11">
      <c r="K842" s="118"/>
    </row>
    <row r="843" spans="11:11">
      <c r="K843" s="118"/>
    </row>
    <row r="844" spans="11:11">
      <c r="K844" s="118"/>
    </row>
    <row r="845" spans="11:11">
      <c r="K845" s="118"/>
    </row>
    <row r="846" spans="11:11">
      <c r="K846" s="118"/>
    </row>
    <row r="847" spans="11:11">
      <c r="K847" s="118"/>
    </row>
    <row r="848" spans="11:11">
      <c r="K848" s="118"/>
    </row>
    <row r="849" spans="11:11">
      <c r="K849" s="118"/>
    </row>
    <row r="850" spans="11:11">
      <c r="K850" s="118"/>
    </row>
    <row r="851" spans="11:11">
      <c r="K851" s="118"/>
    </row>
    <row r="852" spans="11:11">
      <c r="K852" s="118"/>
    </row>
    <row r="853" spans="11:11">
      <c r="K853" s="118"/>
    </row>
    <row r="854" spans="11:11">
      <c r="K854" s="118"/>
    </row>
    <row r="855" spans="11:11">
      <c r="K855" s="118"/>
    </row>
    <row r="856" spans="11:11">
      <c r="K856" s="118"/>
    </row>
    <row r="857" spans="11:11">
      <c r="K857" s="118"/>
    </row>
    <row r="858" spans="11:11">
      <c r="K858" s="118"/>
    </row>
    <row r="859" spans="11:11">
      <c r="K859" s="118"/>
    </row>
    <row r="860" spans="11:11">
      <c r="K860" s="118"/>
    </row>
    <row r="861" spans="11:11">
      <c r="K861" s="118"/>
    </row>
    <row r="862" spans="11:11">
      <c r="K862" s="118"/>
    </row>
    <row r="863" spans="11:11">
      <c r="K863" s="118"/>
    </row>
    <row r="864" spans="11:11">
      <c r="K864" s="118"/>
    </row>
    <row r="865" spans="11:11">
      <c r="K865" s="118"/>
    </row>
    <row r="866" spans="11:11">
      <c r="K866" s="118"/>
    </row>
    <row r="867" spans="11:11">
      <c r="K867" s="118"/>
    </row>
    <row r="868" spans="11:11">
      <c r="K868" s="118"/>
    </row>
    <row r="869" spans="11:11">
      <c r="K869" s="118"/>
    </row>
    <row r="870" spans="11:11">
      <c r="K870" s="118"/>
    </row>
    <row r="871" spans="11:11">
      <c r="K871" s="118"/>
    </row>
    <row r="872" spans="11:11">
      <c r="K872" s="118"/>
    </row>
    <row r="873" spans="11:11">
      <c r="K873" s="118"/>
    </row>
    <row r="874" spans="11:11">
      <c r="K874" s="118"/>
    </row>
    <row r="875" spans="11:11">
      <c r="K875" s="118"/>
    </row>
    <row r="876" spans="11:11">
      <c r="K876" s="118"/>
    </row>
    <row r="877" spans="11:11">
      <c r="K877" s="118"/>
    </row>
    <row r="878" spans="11:11">
      <c r="K878" s="118"/>
    </row>
    <row r="879" spans="11:11">
      <c r="K879" s="118"/>
    </row>
    <row r="880" spans="11:11">
      <c r="K880" s="118"/>
    </row>
    <row r="881" spans="11:11">
      <c r="K881" s="118"/>
    </row>
    <row r="882" spans="11:11">
      <c r="K882" s="118"/>
    </row>
    <row r="883" spans="11:11">
      <c r="K883" s="118"/>
    </row>
    <row r="884" spans="11:11">
      <c r="K884" s="118"/>
    </row>
    <row r="885" spans="11:11">
      <c r="K885" s="118"/>
    </row>
    <row r="886" spans="11:11">
      <c r="K886" s="118"/>
    </row>
    <row r="887" spans="11:11">
      <c r="K887" s="118"/>
    </row>
    <row r="888" spans="11:11">
      <c r="K888" s="118"/>
    </row>
    <row r="889" spans="11:11">
      <c r="K889" s="118"/>
    </row>
    <row r="890" spans="11:11">
      <c r="K890" s="118"/>
    </row>
    <row r="891" spans="11:11">
      <c r="K891" s="118"/>
    </row>
    <row r="892" spans="11:11">
      <c r="K892" s="118"/>
    </row>
    <row r="893" spans="11:11">
      <c r="K893" s="118"/>
    </row>
    <row r="894" spans="11:11">
      <c r="K894" s="118"/>
    </row>
    <row r="895" spans="11:11">
      <c r="K895" s="118"/>
    </row>
    <row r="896" spans="11:11">
      <c r="K896" s="118"/>
    </row>
    <row r="897" spans="11:11">
      <c r="K897" s="118"/>
    </row>
    <row r="898" spans="11:11">
      <c r="K898" s="118"/>
    </row>
    <row r="899" spans="11:11">
      <c r="K899" s="118"/>
    </row>
    <row r="900" spans="11:11">
      <c r="K900" s="118"/>
    </row>
    <row r="901" spans="11:11">
      <c r="K901" s="118"/>
    </row>
    <row r="902" spans="11:11">
      <c r="K902" s="118"/>
    </row>
    <row r="903" spans="11:11">
      <c r="K903" s="118"/>
    </row>
    <row r="904" spans="11:11">
      <c r="K904" s="118"/>
    </row>
    <row r="905" spans="11:11">
      <c r="K905" s="118"/>
    </row>
    <row r="906" spans="11:11">
      <c r="K906" s="118"/>
    </row>
    <row r="907" spans="11:11">
      <c r="K907" s="118"/>
    </row>
    <row r="908" spans="11:11">
      <c r="K908" s="118"/>
    </row>
    <row r="909" spans="11:11">
      <c r="K909" s="118"/>
    </row>
    <row r="910" spans="11:11">
      <c r="K910" s="118"/>
    </row>
    <row r="911" spans="11:11">
      <c r="K911" s="118"/>
    </row>
    <row r="912" spans="11:11">
      <c r="K912" s="118"/>
    </row>
    <row r="913" spans="11:11">
      <c r="K913" s="118"/>
    </row>
    <row r="914" spans="11:11">
      <c r="K914" s="118"/>
    </row>
    <row r="915" spans="11:11">
      <c r="K915" s="118"/>
    </row>
    <row r="916" spans="11:11">
      <c r="K916" s="118"/>
    </row>
    <row r="917" spans="11:11">
      <c r="K917" s="118"/>
    </row>
    <row r="918" spans="11:11">
      <c r="K918" s="118"/>
    </row>
    <row r="919" spans="11:11">
      <c r="K919" s="118"/>
    </row>
    <row r="920" spans="11:11">
      <c r="K920" s="118"/>
    </row>
    <row r="921" spans="11:11">
      <c r="K921" s="118"/>
    </row>
    <row r="922" spans="11:11">
      <c r="K922" s="118"/>
    </row>
    <row r="923" spans="11:11">
      <c r="K923" s="118"/>
    </row>
    <row r="924" spans="11:11">
      <c r="K924" s="118"/>
    </row>
    <row r="925" spans="11:11">
      <c r="K925" s="118"/>
    </row>
    <row r="926" spans="11:11">
      <c r="K926" s="118"/>
    </row>
    <row r="927" spans="11:11">
      <c r="K927" s="118"/>
    </row>
    <row r="928" spans="11:11">
      <c r="K928" s="118"/>
    </row>
    <row r="929" spans="11:11">
      <c r="K929" s="118"/>
    </row>
    <row r="930" spans="11:11">
      <c r="K930" s="118"/>
    </row>
    <row r="931" spans="11:11">
      <c r="K931" s="118"/>
    </row>
    <row r="932" spans="11:11">
      <c r="K932" s="118"/>
    </row>
    <row r="933" spans="11:11">
      <c r="K933" s="118"/>
    </row>
    <row r="934" spans="11:11">
      <c r="K934" s="118"/>
    </row>
    <row r="935" spans="11:11">
      <c r="K935" s="118"/>
    </row>
    <row r="936" spans="11:11">
      <c r="K936" s="118"/>
    </row>
    <row r="937" spans="11:11">
      <c r="K937" s="118"/>
    </row>
    <row r="938" spans="11:11">
      <c r="K938" s="118"/>
    </row>
    <row r="939" spans="11:11">
      <c r="K939" s="118"/>
    </row>
    <row r="940" spans="11:11">
      <c r="K940" s="118"/>
    </row>
    <row r="941" spans="11:11">
      <c r="K941" s="118"/>
    </row>
    <row r="942" spans="11:11">
      <c r="K942" s="118"/>
    </row>
    <row r="943" spans="11:11">
      <c r="K943" s="118"/>
    </row>
    <row r="944" spans="11:11">
      <c r="K944" s="118"/>
    </row>
    <row r="945" spans="11:11">
      <c r="K945" s="118"/>
    </row>
    <row r="946" spans="11:11">
      <c r="K946" s="118"/>
    </row>
    <row r="947" spans="11:11">
      <c r="K947" s="118"/>
    </row>
    <row r="948" spans="11:11">
      <c r="K948" s="118"/>
    </row>
    <row r="949" spans="11:11">
      <c r="K949" s="118"/>
    </row>
    <row r="950" spans="11:11">
      <c r="K950" s="118"/>
    </row>
    <row r="951" spans="11:11">
      <c r="K951" s="118"/>
    </row>
    <row r="952" spans="11:11">
      <c r="K952" s="118"/>
    </row>
    <row r="953" spans="11:11">
      <c r="K953" s="118"/>
    </row>
    <row r="954" spans="11:11">
      <c r="K954" s="118"/>
    </row>
    <row r="955" spans="11:11">
      <c r="K955" s="118"/>
    </row>
    <row r="956" spans="11:11">
      <c r="K956" s="118"/>
    </row>
    <row r="957" spans="11:11">
      <c r="K957" s="118"/>
    </row>
    <row r="958" spans="11:11">
      <c r="K958" s="118"/>
    </row>
    <row r="959" spans="11:11">
      <c r="K959" s="118"/>
    </row>
    <row r="960" spans="11:11">
      <c r="K960" s="118"/>
    </row>
    <row r="961" spans="11:11">
      <c r="K961" s="118"/>
    </row>
    <row r="962" spans="11:11">
      <c r="K962" s="118"/>
    </row>
    <row r="963" spans="11:11">
      <c r="K963" s="118"/>
    </row>
    <row r="964" spans="11:11">
      <c r="K964" s="118"/>
    </row>
    <row r="965" spans="11:11">
      <c r="K965" s="118"/>
    </row>
    <row r="966" spans="11:11">
      <c r="K966" s="118"/>
    </row>
    <row r="967" spans="11:11">
      <c r="K967" s="118"/>
    </row>
    <row r="968" spans="11:11">
      <c r="K968" s="118"/>
    </row>
    <row r="969" spans="11:11">
      <c r="K969" s="118"/>
    </row>
    <row r="970" spans="11:11">
      <c r="K970" s="118"/>
    </row>
    <row r="971" spans="11:11">
      <c r="K971" s="118"/>
    </row>
    <row r="972" spans="11:11">
      <c r="K972" s="118"/>
    </row>
    <row r="973" spans="11:11">
      <c r="K973" s="118"/>
    </row>
    <row r="974" spans="11:11">
      <c r="K974" s="118"/>
    </row>
    <row r="975" spans="11:11">
      <c r="K975" s="118"/>
    </row>
    <row r="976" spans="11:11">
      <c r="K976" s="118"/>
    </row>
    <row r="977" spans="11:11">
      <c r="K977" s="118"/>
    </row>
    <row r="978" spans="11:11">
      <c r="K978" s="118"/>
    </row>
    <row r="979" spans="11:11">
      <c r="K979" s="118"/>
    </row>
    <row r="980" spans="11:11">
      <c r="K980" s="118"/>
    </row>
    <row r="981" spans="11:11">
      <c r="K981" s="118"/>
    </row>
    <row r="982" spans="11:11">
      <c r="K982" s="118"/>
    </row>
    <row r="983" spans="11:11">
      <c r="K983" s="118"/>
    </row>
    <row r="984" spans="11:11">
      <c r="K984" s="118"/>
    </row>
    <row r="985" spans="11:11">
      <c r="K985" s="118"/>
    </row>
    <row r="986" spans="11:11">
      <c r="K986" s="118"/>
    </row>
    <row r="987" spans="11:11">
      <c r="K987" s="118"/>
    </row>
    <row r="988" spans="11:11">
      <c r="K988" s="118"/>
    </row>
    <row r="989" spans="11:11">
      <c r="K989" s="118"/>
    </row>
    <row r="990" spans="11:11">
      <c r="K990" s="118"/>
    </row>
    <row r="991" spans="11:11">
      <c r="K991" s="118"/>
    </row>
    <row r="992" spans="11:11">
      <c r="K992" s="118"/>
    </row>
    <row r="993" spans="11:11">
      <c r="K993" s="118"/>
    </row>
    <row r="994" spans="11:11">
      <c r="K994" s="118"/>
    </row>
    <row r="995" spans="11:11">
      <c r="K995" s="118"/>
    </row>
    <row r="996" spans="11:11">
      <c r="K996" s="118"/>
    </row>
    <row r="997" spans="11:11">
      <c r="K997" s="118"/>
    </row>
    <row r="998" spans="11:11">
      <c r="K998" s="118"/>
    </row>
    <row r="999" spans="11:11">
      <c r="K999" s="118"/>
    </row>
    <row r="1000" spans="11:11">
      <c r="K1000" s="118"/>
    </row>
    <row r="1001" spans="11:11">
      <c r="K1001" s="118"/>
    </row>
    <row r="1002" spans="11:11">
      <c r="K1002" s="118"/>
    </row>
    <row r="1003" spans="11:11">
      <c r="K1003" s="118"/>
    </row>
    <row r="1004" spans="11:11">
      <c r="K1004" s="118"/>
    </row>
    <row r="1005" spans="11:11">
      <c r="K1005" s="118"/>
    </row>
    <row r="1006" spans="11:11">
      <c r="K1006" s="118"/>
    </row>
    <row r="1007" spans="11:11">
      <c r="K1007" s="118"/>
    </row>
    <row r="1008" spans="11:11">
      <c r="K1008" s="118"/>
    </row>
    <row r="1009" spans="11:11">
      <c r="K1009" s="118"/>
    </row>
    <row r="1010" spans="11:11">
      <c r="K1010" s="118"/>
    </row>
    <row r="1011" spans="11:11">
      <c r="K1011" s="118"/>
    </row>
    <row r="1012" spans="11:11">
      <c r="K1012" s="118"/>
    </row>
    <row r="1013" spans="11:11">
      <c r="K1013" s="118"/>
    </row>
    <row r="1014" spans="11:11">
      <c r="K1014" s="118"/>
    </row>
    <row r="1015" spans="11:11">
      <c r="K1015" s="118"/>
    </row>
    <row r="1016" spans="11:11">
      <c r="K1016" s="118"/>
    </row>
    <row r="1017" spans="11:11">
      <c r="K1017" s="118"/>
    </row>
    <row r="1018" spans="11:11">
      <c r="K1018" s="118"/>
    </row>
    <row r="1019" spans="11:11">
      <c r="K1019" s="118"/>
    </row>
    <row r="1020" spans="11:11">
      <c r="K1020" s="118"/>
    </row>
    <row r="1021" spans="11:11">
      <c r="K1021" s="118"/>
    </row>
    <row r="1022" spans="11:11">
      <c r="K1022" s="118"/>
    </row>
    <row r="1023" spans="11:11">
      <c r="K1023" s="118"/>
    </row>
    <row r="1024" spans="11:11">
      <c r="K1024" s="118"/>
    </row>
    <row r="1025" spans="11:11">
      <c r="K1025" s="118"/>
    </row>
    <row r="1026" spans="11:11">
      <c r="K1026" s="118"/>
    </row>
    <row r="1027" spans="11:11">
      <c r="K1027" s="118"/>
    </row>
    <row r="1028" spans="11:11">
      <c r="K1028" s="118"/>
    </row>
    <row r="1029" spans="11:11">
      <c r="K1029" s="118"/>
    </row>
    <row r="1030" spans="11:11">
      <c r="K1030" s="118"/>
    </row>
    <row r="1031" spans="11:11">
      <c r="K1031" s="118"/>
    </row>
    <row r="1032" spans="11:11">
      <c r="K1032" s="118"/>
    </row>
    <row r="1033" spans="11:11">
      <c r="K1033" s="118"/>
    </row>
    <row r="1034" spans="11:11">
      <c r="K1034" s="118"/>
    </row>
    <row r="1035" spans="11:11">
      <c r="K1035" s="118"/>
    </row>
    <row r="1036" spans="11:11">
      <c r="K1036" s="118"/>
    </row>
    <row r="1037" spans="11:11">
      <c r="K1037" s="118"/>
    </row>
    <row r="1038" spans="11:11">
      <c r="K1038" s="118"/>
    </row>
    <row r="1039" spans="11:11">
      <c r="K1039" s="118"/>
    </row>
    <row r="1040" spans="11:11">
      <c r="K1040" s="118"/>
    </row>
    <row r="1041" spans="11:11">
      <c r="K1041" s="118"/>
    </row>
    <row r="1042" spans="11:11">
      <c r="K1042" s="118"/>
    </row>
    <row r="1043" spans="11:11">
      <c r="K1043" s="118"/>
    </row>
    <row r="1044" spans="11:11">
      <c r="K1044" s="118"/>
    </row>
    <row r="1045" spans="11:11">
      <c r="K1045" s="118"/>
    </row>
    <row r="1046" spans="11:11">
      <c r="K1046" s="118"/>
    </row>
    <row r="1047" spans="11:11">
      <c r="K1047" s="118"/>
    </row>
    <row r="1048" spans="11:11">
      <c r="K1048" s="118"/>
    </row>
    <row r="1049" spans="11:11">
      <c r="K1049" s="118"/>
    </row>
    <row r="1050" spans="11:11">
      <c r="K1050" s="118"/>
    </row>
    <row r="1051" spans="11:11">
      <c r="K1051" s="118"/>
    </row>
    <row r="1052" spans="11:11">
      <c r="K1052" s="118"/>
    </row>
    <row r="1053" spans="11:11">
      <c r="K1053" s="118"/>
    </row>
    <row r="1054" spans="11:11">
      <c r="K1054" s="118"/>
    </row>
    <row r="1055" spans="11:11">
      <c r="K1055" s="118"/>
    </row>
    <row r="1056" spans="11:11">
      <c r="K1056" s="118"/>
    </row>
    <row r="1057" spans="11:11">
      <c r="K1057" s="118"/>
    </row>
    <row r="1058" spans="11:11">
      <c r="K1058" s="118"/>
    </row>
    <row r="1059" spans="11:11">
      <c r="K1059" s="118"/>
    </row>
    <row r="1060" spans="11:11">
      <c r="K1060" s="118"/>
    </row>
    <row r="1061" spans="11:11">
      <c r="K1061" s="118"/>
    </row>
    <row r="1062" spans="11:11">
      <c r="K1062" s="118"/>
    </row>
    <row r="1063" spans="11:11">
      <c r="K1063" s="118"/>
    </row>
    <row r="1064" spans="11:11">
      <c r="K1064" s="118"/>
    </row>
    <row r="1065" spans="11:11">
      <c r="K1065" s="118"/>
    </row>
    <row r="1066" spans="11:11">
      <c r="K1066" s="118"/>
    </row>
    <row r="1067" spans="11:11">
      <c r="K1067" s="118"/>
    </row>
    <row r="1068" spans="11:11">
      <c r="K1068" s="118"/>
    </row>
    <row r="1069" spans="11:11">
      <c r="K1069" s="118"/>
    </row>
    <row r="1070" spans="11:11">
      <c r="K1070" s="118"/>
    </row>
    <row r="1071" spans="11:11">
      <c r="K1071" s="118"/>
    </row>
    <row r="1072" spans="11:11">
      <c r="K1072" s="118"/>
    </row>
    <row r="1073" spans="11:11">
      <c r="K1073" s="118"/>
    </row>
    <row r="1074" spans="11:11">
      <c r="K1074" s="118"/>
    </row>
    <row r="1075" spans="11:11">
      <c r="K1075" s="118"/>
    </row>
    <row r="1076" spans="11:11">
      <c r="K1076" s="118"/>
    </row>
    <row r="1077" spans="11:11">
      <c r="K1077" s="118"/>
    </row>
    <row r="1078" spans="11:11">
      <c r="K1078" s="118"/>
    </row>
    <row r="1079" spans="11:11">
      <c r="K1079" s="118"/>
    </row>
    <row r="1080" spans="11:11">
      <c r="K1080" s="118"/>
    </row>
    <row r="1081" spans="11:11">
      <c r="K1081" s="118"/>
    </row>
    <row r="1082" spans="11:11">
      <c r="K1082" s="118"/>
    </row>
    <row r="1083" spans="11:11">
      <c r="K1083" s="118"/>
    </row>
    <row r="1084" spans="11:11">
      <c r="K1084" s="118"/>
    </row>
    <row r="1085" spans="11:11">
      <c r="K1085" s="118"/>
    </row>
    <row r="1086" spans="11:11">
      <c r="K1086" s="118"/>
    </row>
    <row r="1087" spans="11:11">
      <c r="K1087" s="118"/>
    </row>
    <row r="1088" spans="11:11">
      <c r="K1088" s="118"/>
    </row>
    <row r="1089" spans="11:11">
      <c r="K1089" s="118"/>
    </row>
    <row r="1090" spans="11:11">
      <c r="K1090" s="118"/>
    </row>
    <row r="1091" spans="11:11">
      <c r="K1091" s="118"/>
    </row>
    <row r="1092" spans="11:11">
      <c r="K1092" s="118"/>
    </row>
    <row r="1093" spans="11:11">
      <c r="K1093" s="118"/>
    </row>
    <row r="1094" spans="11:11">
      <c r="K1094" s="118"/>
    </row>
    <row r="1095" spans="11:11">
      <c r="K1095" s="118"/>
    </row>
    <row r="1096" spans="11:11">
      <c r="K1096" s="118"/>
    </row>
    <row r="1097" spans="11:11">
      <c r="K1097" s="118"/>
    </row>
    <row r="1098" spans="11:11">
      <c r="K1098" s="118"/>
    </row>
    <row r="1099" spans="11:11">
      <c r="K1099" s="118"/>
    </row>
    <row r="1100" spans="11:11">
      <c r="K1100" s="118"/>
    </row>
    <row r="1101" spans="11:11">
      <c r="K1101" s="118"/>
    </row>
    <row r="1102" spans="11:11">
      <c r="K1102" s="118"/>
    </row>
    <row r="1103" spans="11:11">
      <c r="K1103" s="118"/>
    </row>
    <row r="1104" spans="11:11">
      <c r="K1104" s="118"/>
    </row>
    <row r="1105" spans="11:11">
      <c r="K1105" s="118"/>
    </row>
    <row r="1106" spans="11:11">
      <c r="K1106" s="118"/>
    </row>
    <row r="1107" spans="11:11">
      <c r="K1107" s="118"/>
    </row>
    <row r="1108" spans="11:11">
      <c r="K1108" s="118"/>
    </row>
    <row r="1109" spans="11:11">
      <c r="K1109" s="118"/>
    </row>
    <row r="1110" spans="11:11">
      <c r="K1110" s="118"/>
    </row>
    <row r="1111" spans="11:11">
      <c r="K1111" s="118"/>
    </row>
    <row r="1112" spans="11:11">
      <c r="K1112" s="118"/>
    </row>
    <row r="1113" spans="11:11">
      <c r="K1113" s="118"/>
    </row>
    <row r="1114" spans="11:11">
      <c r="K1114" s="118"/>
    </row>
    <row r="1115" spans="11:11">
      <c r="K1115" s="118"/>
    </row>
    <row r="1116" spans="11:11">
      <c r="K1116" s="118"/>
    </row>
    <row r="1117" spans="11:11">
      <c r="K1117" s="118"/>
    </row>
    <row r="1118" spans="11:11">
      <c r="K1118" s="118"/>
    </row>
    <row r="1119" spans="11:11">
      <c r="K1119" s="118"/>
    </row>
    <row r="1120" spans="11:11">
      <c r="K1120" s="118"/>
    </row>
    <row r="1121" spans="11:11">
      <c r="K1121" s="118"/>
    </row>
    <row r="1122" spans="11:11">
      <c r="K1122" s="118"/>
    </row>
    <row r="1123" spans="11:11">
      <c r="K1123" s="118"/>
    </row>
    <row r="1124" spans="11:11">
      <c r="K1124" s="118"/>
    </row>
    <row r="1125" spans="11:11">
      <c r="K1125" s="118"/>
    </row>
    <row r="1126" spans="11:11">
      <c r="K1126" s="118"/>
    </row>
    <row r="1127" spans="11:11">
      <c r="K1127" s="118"/>
    </row>
    <row r="1128" spans="11:11">
      <c r="K1128" s="118"/>
    </row>
    <row r="1129" spans="11:11">
      <c r="K1129" s="118"/>
    </row>
    <row r="1130" spans="11:11">
      <c r="K1130" s="118"/>
    </row>
    <row r="1131" spans="11:11">
      <c r="K1131" s="118"/>
    </row>
    <row r="1132" spans="11:11">
      <c r="K1132" s="118"/>
    </row>
    <row r="1133" spans="11:11">
      <c r="K1133" s="118"/>
    </row>
    <row r="1134" spans="11:11">
      <c r="K1134" s="118"/>
    </row>
    <row r="1135" spans="11:11">
      <c r="K1135" s="118"/>
    </row>
    <row r="1136" spans="11:11">
      <c r="K1136" s="118"/>
    </row>
    <row r="1137" spans="11:11">
      <c r="K1137" s="118"/>
    </row>
    <row r="1138" spans="11:11">
      <c r="K1138" s="118"/>
    </row>
    <row r="1139" spans="11:11">
      <c r="K1139" s="118"/>
    </row>
    <row r="1140" spans="11:11">
      <c r="K1140" s="118"/>
    </row>
    <row r="1141" spans="11:11">
      <c r="K1141" s="118"/>
    </row>
    <row r="1142" spans="11:11">
      <c r="K1142" s="118"/>
    </row>
    <row r="1143" spans="11:11">
      <c r="K1143" s="118"/>
    </row>
    <row r="1144" spans="11:11">
      <c r="K1144" s="118"/>
    </row>
    <row r="1145" spans="11:11">
      <c r="K1145" s="118"/>
    </row>
    <row r="1146" spans="11:11">
      <c r="K1146" s="118"/>
    </row>
    <row r="1147" spans="11:11">
      <c r="K1147" s="118"/>
    </row>
    <row r="1148" spans="11:11">
      <c r="K1148" s="118"/>
    </row>
    <row r="1149" spans="11:11">
      <c r="K1149" s="118"/>
    </row>
    <row r="1150" spans="11:11">
      <c r="K1150" s="118"/>
    </row>
    <row r="1151" spans="11:11">
      <c r="K1151" s="118"/>
    </row>
    <row r="1152" spans="11:11">
      <c r="K1152" s="118"/>
    </row>
    <row r="1153" spans="11:11">
      <c r="K1153" s="118"/>
    </row>
    <row r="1154" spans="11:11">
      <c r="K1154" s="118"/>
    </row>
    <row r="1155" spans="11:11">
      <c r="K1155" s="118"/>
    </row>
    <row r="1156" spans="11:11">
      <c r="K1156" s="118"/>
    </row>
    <row r="1157" spans="11:11">
      <c r="K1157" s="118"/>
    </row>
    <row r="1158" spans="11:11">
      <c r="K1158" s="118"/>
    </row>
    <row r="1159" spans="11:11">
      <c r="K1159" s="118"/>
    </row>
    <row r="1160" spans="11:11">
      <c r="K1160" s="118"/>
    </row>
    <row r="1161" spans="11:11">
      <c r="K1161" s="118"/>
    </row>
    <row r="1162" spans="11:11">
      <c r="K1162" s="118"/>
    </row>
    <row r="1163" spans="11:11">
      <c r="K1163" s="118"/>
    </row>
    <row r="1164" spans="11:11">
      <c r="K1164" s="118"/>
    </row>
    <row r="1165" spans="11:11">
      <c r="K1165" s="118"/>
    </row>
    <row r="1166" spans="11:11">
      <c r="K1166" s="118"/>
    </row>
    <row r="1167" spans="11:11">
      <c r="K1167" s="118"/>
    </row>
    <row r="1168" spans="11:11">
      <c r="K1168" s="118"/>
    </row>
    <row r="1169" spans="11:11">
      <c r="K1169" s="118"/>
    </row>
    <row r="1170" spans="11:11">
      <c r="K1170" s="118"/>
    </row>
    <row r="1171" spans="11:11">
      <c r="K1171" s="118"/>
    </row>
    <row r="1172" spans="11:11">
      <c r="K1172" s="118"/>
    </row>
    <row r="1173" spans="11:11">
      <c r="K1173" s="118"/>
    </row>
    <row r="1174" spans="11:11">
      <c r="K1174" s="118"/>
    </row>
    <row r="1175" spans="11:11">
      <c r="K1175" s="118"/>
    </row>
    <row r="1176" spans="11:11">
      <c r="K1176" s="118"/>
    </row>
    <row r="1177" spans="11:11">
      <c r="K1177" s="118"/>
    </row>
    <row r="1178" spans="11:11">
      <c r="K1178" s="118"/>
    </row>
    <row r="1179" spans="11:11">
      <c r="K1179" s="118"/>
    </row>
    <row r="1180" spans="11:11">
      <c r="K1180" s="118"/>
    </row>
    <row r="1181" spans="11:11">
      <c r="K1181" s="118"/>
    </row>
    <row r="1182" spans="11:11">
      <c r="K1182" s="118"/>
    </row>
    <row r="1183" spans="11:11">
      <c r="K1183" s="118"/>
    </row>
    <row r="1184" spans="11:11">
      <c r="K1184" s="118"/>
    </row>
    <row r="1185" spans="11:11">
      <c r="K1185" s="118"/>
    </row>
    <row r="1186" spans="11:11">
      <c r="K1186" s="118"/>
    </row>
    <row r="1187" spans="11:11">
      <c r="K1187" s="118"/>
    </row>
    <row r="1188" spans="11:11">
      <c r="K1188" s="118"/>
    </row>
    <row r="1189" spans="11:11">
      <c r="K1189" s="118"/>
    </row>
    <row r="1190" spans="11:11">
      <c r="K1190" s="118"/>
    </row>
    <row r="1191" spans="11:11">
      <c r="K1191" s="118"/>
    </row>
    <row r="1192" spans="11:11">
      <c r="K1192" s="118"/>
    </row>
    <row r="1193" spans="11:11">
      <c r="K1193" s="118"/>
    </row>
    <row r="1194" spans="11:11">
      <c r="K1194" s="118"/>
    </row>
    <row r="1195" spans="11:11">
      <c r="K1195" s="118"/>
    </row>
    <row r="1196" spans="11:11">
      <c r="K1196" s="118"/>
    </row>
    <row r="1197" spans="11:11">
      <c r="K1197" s="118"/>
    </row>
    <row r="1198" spans="11:11">
      <c r="K1198" s="118"/>
    </row>
    <row r="1199" spans="11:11">
      <c r="K1199" s="118"/>
    </row>
    <row r="1200" spans="11:11">
      <c r="K1200" s="118"/>
    </row>
    <row r="1201" spans="11:11">
      <c r="K1201" s="118"/>
    </row>
    <row r="1202" spans="11:11">
      <c r="K1202" s="118"/>
    </row>
    <row r="1203" spans="11:11">
      <c r="K1203" s="118"/>
    </row>
    <row r="1204" spans="11:11">
      <c r="K1204" s="118"/>
    </row>
    <row r="1205" spans="11:11">
      <c r="K1205" s="118"/>
    </row>
    <row r="1206" spans="11:11">
      <c r="K1206" s="118"/>
    </row>
    <row r="1207" spans="11:11">
      <c r="K1207" s="118"/>
    </row>
    <row r="1208" spans="11:11">
      <c r="K1208" s="118"/>
    </row>
    <row r="1209" spans="11:11">
      <c r="K1209" s="118"/>
    </row>
    <row r="1210" spans="11:11">
      <c r="K1210" s="118"/>
    </row>
    <row r="1211" spans="11:11">
      <c r="K1211" s="118"/>
    </row>
    <row r="1212" spans="11:11">
      <c r="K1212" s="118"/>
    </row>
    <row r="1213" spans="11:11">
      <c r="K1213" s="118"/>
    </row>
    <row r="1214" spans="11:11">
      <c r="K1214" s="118"/>
    </row>
    <row r="1215" spans="11:11">
      <c r="K1215" s="118"/>
    </row>
    <row r="1216" spans="11:11">
      <c r="K1216" s="118"/>
    </row>
    <row r="1217" spans="11:11">
      <c r="K1217" s="118"/>
    </row>
    <row r="1218" spans="11:11">
      <c r="K1218" s="118"/>
    </row>
    <row r="1219" spans="11:11">
      <c r="K1219" s="118"/>
    </row>
    <row r="1220" spans="11:11">
      <c r="K1220" s="118"/>
    </row>
    <row r="1221" spans="11:11">
      <c r="K1221" s="118"/>
    </row>
    <row r="1222" spans="11:11">
      <c r="K1222" s="118"/>
    </row>
    <row r="1223" spans="11:11">
      <c r="K1223" s="118"/>
    </row>
    <row r="1224" spans="11:11">
      <c r="K1224" s="118"/>
    </row>
    <row r="1225" spans="11:11">
      <c r="K1225" s="118"/>
    </row>
    <row r="1226" spans="11:11">
      <c r="K1226" s="118"/>
    </row>
    <row r="1227" spans="11:11">
      <c r="K1227" s="118"/>
    </row>
    <row r="1228" spans="11:11">
      <c r="K1228" s="118"/>
    </row>
    <row r="1229" spans="11:11">
      <c r="K1229" s="118"/>
    </row>
    <row r="1230" spans="11:11">
      <c r="K1230" s="118"/>
    </row>
    <row r="1231" spans="11:11">
      <c r="K1231" s="118"/>
    </row>
    <row r="1232" spans="11:11">
      <c r="K1232" s="118"/>
    </row>
    <row r="1233" spans="11:11">
      <c r="K1233" s="118"/>
    </row>
    <row r="1234" spans="11:11">
      <c r="K1234" s="118"/>
    </row>
    <row r="1235" spans="11:11">
      <c r="K1235" s="118"/>
    </row>
    <row r="1236" spans="11:11">
      <c r="K1236" s="118"/>
    </row>
    <row r="1237" spans="11:11">
      <c r="K1237" s="118"/>
    </row>
    <row r="1238" spans="11:11">
      <c r="K1238" s="118"/>
    </row>
    <row r="1239" spans="11:11">
      <c r="K1239" s="118"/>
    </row>
    <row r="1240" spans="11:11">
      <c r="K1240" s="118"/>
    </row>
    <row r="1241" spans="11:11">
      <c r="K1241" s="118"/>
    </row>
    <row r="1242" spans="11:11">
      <c r="K1242" s="118"/>
    </row>
    <row r="1243" spans="11:11">
      <c r="K1243" s="118"/>
    </row>
    <row r="1244" spans="11:11">
      <c r="K1244" s="118"/>
    </row>
    <row r="1245" spans="11:11">
      <c r="K1245" s="118"/>
    </row>
    <row r="1246" spans="11:11">
      <c r="K1246" s="118"/>
    </row>
    <row r="1247" spans="11:11">
      <c r="K1247" s="118"/>
    </row>
    <row r="1248" spans="11:11">
      <c r="K1248" s="118"/>
    </row>
    <row r="1249" spans="11:11">
      <c r="K1249" s="118"/>
    </row>
    <row r="1250" spans="11:11">
      <c r="K1250" s="118"/>
    </row>
    <row r="1251" spans="11:11">
      <c r="K1251" s="118"/>
    </row>
    <row r="1252" spans="11:11">
      <c r="K1252" s="118"/>
    </row>
    <row r="1253" spans="11:11">
      <c r="K1253" s="118"/>
    </row>
    <row r="1254" spans="11:11">
      <c r="K1254" s="118"/>
    </row>
    <row r="1255" spans="11:11">
      <c r="K1255" s="118"/>
    </row>
    <row r="1256" spans="11:11">
      <c r="K1256" s="118"/>
    </row>
    <row r="1257" spans="11:11">
      <c r="K1257" s="118"/>
    </row>
    <row r="1258" spans="11:11">
      <c r="K1258" s="118"/>
    </row>
    <row r="1259" spans="11:11">
      <c r="K1259" s="118"/>
    </row>
    <row r="1260" spans="11:11">
      <c r="K1260" s="118"/>
    </row>
    <row r="1261" spans="11:11">
      <c r="K1261" s="118"/>
    </row>
    <row r="1262" spans="11:11">
      <c r="K1262" s="118"/>
    </row>
    <row r="1263" spans="11:11">
      <c r="K1263" s="118"/>
    </row>
    <row r="1264" spans="11:11">
      <c r="K1264" s="118"/>
    </row>
    <row r="1265" spans="11:11">
      <c r="K1265" s="118"/>
    </row>
    <row r="1266" spans="11:11">
      <c r="K1266" s="118"/>
    </row>
    <row r="1267" spans="11:11">
      <c r="K1267" s="118"/>
    </row>
    <row r="1268" spans="11:11">
      <c r="K1268" s="118"/>
    </row>
    <row r="1269" spans="11:11">
      <c r="K1269" s="118"/>
    </row>
    <row r="1270" spans="11:11">
      <c r="K1270" s="118"/>
    </row>
    <row r="1271" spans="11:11">
      <c r="K1271" s="118"/>
    </row>
    <row r="1272" spans="11:11">
      <c r="K1272" s="118"/>
    </row>
    <row r="1273" spans="11:11">
      <c r="K1273" s="118"/>
    </row>
    <row r="1274" spans="11:11">
      <c r="K1274" s="118"/>
    </row>
    <row r="1275" spans="11:11">
      <c r="K1275" s="118"/>
    </row>
    <row r="1276" spans="11:11">
      <c r="K1276" s="118"/>
    </row>
    <row r="1277" spans="11:11">
      <c r="K1277" s="118"/>
    </row>
    <row r="1278" spans="11:11">
      <c r="K1278" s="118"/>
    </row>
    <row r="1279" spans="11:11">
      <c r="K1279" s="118"/>
    </row>
    <row r="1280" spans="11:11">
      <c r="K1280" s="118"/>
    </row>
    <row r="1281" spans="11:11">
      <c r="K1281" s="118"/>
    </row>
    <row r="1282" spans="11:11">
      <c r="K1282" s="118"/>
    </row>
    <row r="1283" spans="11:11">
      <c r="K1283" s="118"/>
    </row>
    <row r="1284" spans="11:11">
      <c r="K1284" s="118"/>
    </row>
    <row r="1285" spans="11:11">
      <c r="K1285" s="118"/>
    </row>
    <row r="1286" spans="11:11">
      <c r="K1286" s="118"/>
    </row>
    <row r="1287" spans="11:11">
      <c r="K1287" s="118"/>
    </row>
    <row r="1288" spans="11:11">
      <c r="K1288" s="118"/>
    </row>
    <row r="1289" spans="11:11">
      <c r="K1289" s="118"/>
    </row>
    <row r="1290" spans="11:11">
      <c r="K1290" s="118"/>
    </row>
    <row r="1291" spans="11:11">
      <c r="K1291" s="118"/>
    </row>
    <row r="1292" spans="11:11">
      <c r="K1292" s="118"/>
    </row>
    <row r="1293" spans="11:11">
      <c r="K1293" s="118"/>
    </row>
    <row r="1294" spans="11:11">
      <c r="K1294" s="118"/>
    </row>
    <row r="1295" spans="11:11">
      <c r="K1295" s="118"/>
    </row>
    <row r="1296" spans="11:11">
      <c r="K1296" s="118"/>
    </row>
    <row r="1297" spans="11:11">
      <c r="K1297" s="118"/>
    </row>
    <row r="1298" spans="11:11">
      <c r="K1298" s="118"/>
    </row>
    <row r="1299" spans="11:11">
      <c r="K1299" s="118"/>
    </row>
    <row r="1300" spans="11:11">
      <c r="K1300" s="118"/>
    </row>
    <row r="1301" spans="11:11">
      <c r="K1301" s="118"/>
    </row>
    <row r="1302" spans="11:11">
      <c r="K1302" s="118"/>
    </row>
    <row r="1303" spans="11:11">
      <c r="K1303" s="118"/>
    </row>
    <row r="1304" spans="11:11">
      <c r="K1304" s="118"/>
    </row>
    <row r="1305" spans="11:11">
      <c r="K1305" s="118"/>
    </row>
    <row r="1306" spans="11:11">
      <c r="K1306" s="118"/>
    </row>
    <row r="1307" spans="11:11">
      <c r="K1307" s="118"/>
    </row>
    <row r="1308" spans="11:11">
      <c r="K1308" s="118"/>
    </row>
    <row r="1309" spans="11:11">
      <c r="K1309" s="118"/>
    </row>
    <row r="1310" spans="11:11">
      <c r="K1310" s="118"/>
    </row>
    <row r="1311" spans="11:11">
      <c r="K1311" s="118"/>
    </row>
    <row r="1312" spans="11:11">
      <c r="K1312" s="118"/>
    </row>
    <row r="1313" spans="11:11">
      <c r="K1313" s="118"/>
    </row>
    <row r="1314" spans="11:11">
      <c r="K1314" s="118"/>
    </row>
    <row r="1315" spans="11:11">
      <c r="K1315" s="118"/>
    </row>
    <row r="1316" spans="11:11">
      <c r="K1316" s="118"/>
    </row>
    <row r="1317" spans="11:11">
      <c r="K1317" s="118"/>
    </row>
    <row r="1318" spans="11:11">
      <c r="K1318" s="118"/>
    </row>
    <row r="1319" spans="11:11">
      <c r="K1319" s="118"/>
    </row>
    <row r="1320" spans="11:11">
      <c r="K1320" s="118"/>
    </row>
    <row r="1321" spans="11:11">
      <c r="K1321" s="118"/>
    </row>
    <row r="1322" spans="11:11">
      <c r="K1322" s="118"/>
    </row>
    <row r="1323" spans="11:11">
      <c r="K1323" s="118"/>
    </row>
    <row r="1324" spans="11:11">
      <c r="K1324" s="118"/>
    </row>
    <row r="1325" spans="11:11">
      <c r="K1325" s="118"/>
    </row>
    <row r="1326" spans="11:11">
      <c r="K1326" s="118"/>
    </row>
    <row r="1327" spans="11:11">
      <c r="K1327" s="118"/>
    </row>
    <row r="1328" spans="11:11">
      <c r="K1328" s="118"/>
    </row>
    <row r="1329" spans="11:11">
      <c r="K1329" s="118"/>
    </row>
    <row r="1330" spans="11:11">
      <c r="K1330" s="118"/>
    </row>
    <row r="1331" spans="11:11">
      <c r="K1331" s="118"/>
    </row>
    <row r="1332" spans="11:11">
      <c r="K1332" s="118"/>
    </row>
    <row r="1333" spans="11:11">
      <c r="K1333" s="118"/>
    </row>
    <row r="1334" spans="11:11">
      <c r="K1334" s="118"/>
    </row>
    <row r="1335" spans="11:11">
      <c r="K1335" s="118"/>
    </row>
    <row r="1336" spans="11:11">
      <c r="K1336" s="118"/>
    </row>
    <row r="1337" spans="11:11">
      <c r="K1337" s="118"/>
    </row>
    <row r="1338" spans="11:11">
      <c r="K1338" s="118"/>
    </row>
    <row r="1339" spans="11:11">
      <c r="K1339" s="118"/>
    </row>
    <row r="1340" spans="11:11">
      <c r="K1340" s="118"/>
    </row>
    <row r="1341" spans="11:11">
      <c r="K1341" s="118"/>
    </row>
    <row r="1342" spans="11:11">
      <c r="K1342" s="118"/>
    </row>
    <row r="1343" spans="11:11">
      <c r="K1343" s="118"/>
    </row>
    <row r="1344" spans="11:11">
      <c r="K1344" s="118"/>
    </row>
    <row r="1345" spans="11:11">
      <c r="K1345" s="118"/>
    </row>
    <row r="1346" spans="11:11">
      <c r="K1346" s="118"/>
    </row>
    <row r="1347" spans="11:11">
      <c r="K1347" s="118"/>
    </row>
    <row r="1348" spans="11:11">
      <c r="K1348" s="118"/>
    </row>
    <row r="1349" spans="11:11">
      <c r="K1349" s="118"/>
    </row>
    <row r="1350" spans="11:11">
      <c r="K1350" s="118"/>
    </row>
    <row r="1351" spans="11:11">
      <c r="K1351" s="118"/>
    </row>
    <row r="1352" spans="11:11">
      <c r="K1352" s="118"/>
    </row>
    <row r="1353" spans="11:11">
      <c r="K1353" s="118"/>
    </row>
    <row r="1354" spans="11:11">
      <c r="K1354" s="118"/>
    </row>
    <row r="1355" spans="11:11">
      <c r="K1355" s="118"/>
    </row>
    <row r="1356" spans="11:11">
      <c r="K1356" s="118"/>
    </row>
    <row r="1357" spans="11:11">
      <c r="K1357" s="118"/>
    </row>
    <row r="1358" spans="11:11">
      <c r="K1358" s="118"/>
    </row>
    <row r="1359" spans="11:11">
      <c r="K1359" s="118"/>
    </row>
    <row r="1360" spans="11:11">
      <c r="K1360" s="118"/>
    </row>
    <row r="1361" spans="11:11">
      <c r="K1361" s="118"/>
    </row>
    <row r="1362" spans="11:11">
      <c r="K1362" s="118"/>
    </row>
    <row r="1363" spans="11:11">
      <c r="K1363" s="118"/>
    </row>
    <row r="1364" spans="11:11">
      <c r="K1364" s="118"/>
    </row>
    <row r="1365" spans="11:11">
      <c r="K1365" s="118"/>
    </row>
    <row r="1366" spans="11:11">
      <c r="K1366" s="118"/>
    </row>
    <row r="1367" spans="11:11">
      <c r="K1367" s="118"/>
    </row>
    <row r="1368" spans="11:11">
      <c r="K1368" s="118"/>
    </row>
    <row r="1369" spans="11:11">
      <c r="K1369" s="118"/>
    </row>
    <row r="1370" spans="11:11">
      <c r="K1370" s="118"/>
    </row>
    <row r="1371" spans="11:11">
      <c r="K1371" s="118"/>
    </row>
    <row r="1372" spans="11:11">
      <c r="K1372" s="118"/>
    </row>
    <row r="1373" spans="11:11">
      <c r="K1373" s="118"/>
    </row>
    <row r="1374" spans="11:11">
      <c r="K1374" s="118"/>
    </row>
    <row r="1375" spans="11:11">
      <c r="K1375" s="118"/>
    </row>
    <row r="1376" spans="11:11">
      <c r="K1376" s="118"/>
    </row>
    <row r="1377" spans="11:11">
      <c r="K1377" s="118"/>
    </row>
    <row r="1378" spans="11:11">
      <c r="K1378" s="118"/>
    </row>
    <row r="1379" spans="11:11">
      <c r="K1379" s="118"/>
    </row>
    <row r="1380" spans="11:11">
      <c r="K1380" s="118"/>
    </row>
    <row r="1381" spans="11:11">
      <c r="K1381" s="118"/>
    </row>
    <row r="1382" spans="11:11">
      <c r="K1382" s="118"/>
    </row>
    <row r="1383" spans="11:11">
      <c r="K1383" s="118"/>
    </row>
    <row r="1384" spans="11:11">
      <c r="K1384" s="118"/>
    </row>
    <row r="1385" spans="11:11">
      <c r="K1385" s="118"/>
    </row>
    <row r="1386" spans="11:11">
      <c r="K1386" s="118"/>
    </row>
    <row r="1387" spans="11:11">
      <c r="K1387" s="118"/>
    </row>
    <row r="1388" spans="11:11">
      <c r="K1388" s="118"/>
    </row>
    <row r="1389" spans="11:11">
      <c r="K1389" s="118"/>
    </row>
    <row r="1390" spans="11:11">
      <c r="K1390" s="118"/>
    </row>
    <row r="1391" spans="11:11">
      <c r="K1391" s="118"/>
    </row>
    <row r="1392" spans="11:11">
      <c r="K1392" s="118"/>
    </row>
    <row r="1393" spans="11:11">
      <c r="K1393" s="118"/>
    </row>
    <row r="1394" spans="11:11">
      <c r="K1394" s="118"/>
    </row>
    <row r="1395" spans="11:11">
      <c r="K1395" s="118"/>
    </row>
    <row r="1396" spans="11:11">
      <c r="K1396" s="118"/>
    </row>
    <row r="1397" spans="11:11">
      <c r="K1397" s="118"/>
    </row>
    <row r="1398" spans="11:11">
      <c r="K1398" s="118"/>
    </row>
    <row r="1399" spans="11:11">
      <c r="K1399" s="118"/>
    </row>
    <row r="1400" spans="11:11">
      <c r="K1400" s="118"/>
    </row>
    <row r="1401" spans="11:11">
      <c r="K1401" s="118"/>
    </row>
    <row r="1402" spans="11:11">
      <c r="K1402" s="118"/>
    </row>
    <row r="1403" spans="11:11">
      <c r="K1403" s="118"/>
    </row>
    <row r="1404" spans="11:11">
      <c r="K1404" s="118"/>
    </row>
    <row r="1405" spans="11:11">
      <c r="K1405" s="118"/>
    </row>
    <row r="1406" spans="11:11">
      <c r="K1406" s="118"/>
    </row>
    <row r="1407" spans="11:11">
      <c r="K1407" s="118"/>
    </row>
    <row r="1408" spans="11:11">
      <c r="K1408" s="118"/>
    </row>
    <row r="1409" spans="11:11">
      <c r="K1409" s="118"/>
    </row>
    <row r="1410" spans="11:11">
      <c r="K1410" s="118"/>
    </row>
    <row r="1411" spans="11:11">
      <c r="K1411" s="118"/>
    </row>
    <row r="1412" spans="11:11">
      <c r="K1412" s="118"/>
    </row>
    <row r="1413" spans="11:11">
      <c r="K1413" s="118"/>
    </row>
    <row r="1414" spans="11:11">
      <c r="K1414" s="118"/>
    </row>
    <row r="1415" spans="11:11">
      <c r="K1415" s="118"/>
    </row>
    <row r="1416" spans="11:11">
      <c r="K1416" s="118"/>
    </row>
    <row r="1417" spans="11:11">
      <c r="K1417" s="118"/>
    </row>
    <row r="1418" spans="11:11">
      <c r="K1418" s="118"/>
    </row>
    <row r="1419" spans="11:11">
      <c r="K1419" s="118"/>
    </row>
    <row r="1420" spans="11:11">
      <c r="K1420" s="118"/>
    </row>
    <row r="1421" spans="11:11">
      <c r="K1421" s="118"/>
    </row>
    <row r="1422" spans="11:11">
      <c r="K1422" s="118"/>
    </row>
    <row r="1423" spans="11:11">
      <c r="K1423" s="118"/>
    </row>
    <row r="1424" spans="11:11">
      <c r="K1424" s="118"/>
    </row>
    <row r="1425" spans="11:11">
      <c r="K1425" s="118"/>
    </row>
    <row r="1426" spans="11:11">
      <c r="K1426" s="118"/>
    </row>
    <row r="1427" spans="11:11">
      <c r="K1427" s="118"/>
    </row>
    <row r="1428" spans="11:11">
      <c r="K1428" s="118"/>
    </row>
    <row r="1429" spans="11:11">
      <c r="K1429" s="118"/>
    </row>
    <row r="1430" spans="11:11">
      <c r="K1430" s="118"/>
    </row>
    <row r="1431" spans="11:11">
      <c r="K1431" s="118"/>
    </row>
    <row r="1432" spans="11:11">
      <c r="K1432" s="118"/>
    </row>
    <row r="1433" spans="11:11">
      <c r="K1433" s="118"/>
    </row>
    <row r="1434" spans="11:11">
      <c r="K1434" s="118"/>
    </row>
    <row r="1435" spans="11:11">
      <c r="K1435" s="118"/>
    </row>
    <row r="1436" spans="11:11">
      <c r="K1436" s="118"/>
    </row>
    <row r="1437" spans="11:11">
      <c r="K1437" s="118"/>
    </row>
    <row r="1438" spans="11:11">
      <c r="K1438" s="118"/>
    </row>
    <row r="1439" spans="11:11">
      <c r="K1439" s="118"/>
    </row>
    <row r="1440" spans="11:11">
      <c r="K1440" s="118"/>
    </row>
    <row r="1441" spans="11:11">
      <c r="K1441" s="118"/>
    </row>
    <row r="1442" spans="11:11">
      <c r="K1442" s="118"/>
    </row>
    <row r="1443" spans="11:11">
      <c r="K1443" s="118"/>
    </row>
    <row r="1444" spans="11:11">
      <c r="K1444" s="118"/>
    </row>
    <row r="1445" spans="11:11">
      <c r="K1445" s="118"/>
    </row>
    <row r="1446" spans="11:11">
      <c r="K1446" s="118"/>
    </row>
    <row r="1447" spans="11:11">
      <c r="K1447" s="118"/>
    </row>
    <row r="1448" spans="11:11">
      <c r="K1448" s="118"/>
    </row>
    <row r="1449" spans="11:11">
      <c r="K1449" s="118"/>
    </row>
    <row r="1450" spans="11:11">
      <c r="K1450" s="118"/>
    </row>
    <row r="1451" spans="11:11">
      <c r="K1451" s="118"/>
    </row>
    <row r="1452" spans="11:11">
      <c r="K1452" s="118"/>
    </row>
    <row r="1453" spans="11:11">
      <c r="K1453" s="118"/>
    </row>
    <row r="1454" spans="11:11">
      <c r="K1454" s="118"/>
    </row>
    <row r="1455" spans="11:11">
      <c r="K1455" s="118"/>
    </row>
    <row r="1456" spans="11:11">
      <c r="K1456" s="118"/>
    </row>
    <row r="1457" spans="11:11">
      <c r="K1457" s="118"/>
    </row>
    <row r="1458" spans="11:11">
      <c r="K1458" s="118"/>
    </row>
    <row r="1459" spans="11:11">
      <c r="K1459" s="118"/>
    </row>
    <row r="1460" spans="11:11">
      <c r="K1460" s="118"/>
    </row>
    <row r="1461" spans="11:11">
      <c r="K1461" s="118"/>
    </row>
    <row r="1462" spans="11:11">
      <c r="K1462" s="118"/>
    </row>
    <row r="1463" spans="11:11">
      <c r="K1463" s="118"/>
    </row>
    <row r="1464" spans="11:11">
      <c r="K1464" s="118"/>
    </row>
    <row r="1465" spans="11:11">
      <c r="K1465" s="118"/>
    </row>
    <row r="1466" spans="11:11">
      <c r="K1466" s="118"/>
    </row>
    <row r="1467" spans="11:11">
      <c r="K1467" s="118"/>
    </row>
    <row r="1468" spans="11:11">
      <c r="K1468" s="118"/>
    </row>
    <row r="1469" spans="11:11">
      <c r="K1469" s="118"/>
    </row>
    <row r="1470" spans="11:11">
      <c r="K1470" s="118"/>
    </row>
    <row r="1471" spans="11:11">
      <c r="K1471" s="118"/>
    </row>
    <row r="1472" spans="11:11">
      <c r="K1472" s="118"/>
    </row>
    <row r="1473" spans="11:11">
      <c r="K1473" s="118"/>
    </row>
    <row r="1474" spans="11:11">
      <c r="K1474" s="118"/>
    </row>
    <row r="1475" spans="11:11">
      <c r="K1475" s="118"/>
    </row>
    <row r="1476" spans="11:11">
      <c r="K1476" s="118"/>
    </row>
    <row r="1477" spans="11:11">
      <c r="K1477" s="118"/>
    </row>
    <row r="1478" spans="11:11">
      <c r="K1478" s="118"/>
    </row>
    <row r="1479" spans="11:11">
      <c r="K1479" s="118"/>
    </row>
    <row r="1480" spans="11:11">
      <c r="K1480" s="118"/>
    </row>
    <row r="1481" spans="11:11">
      <c r="K1481" s="118"/>
    </row>
    <row r="1482" spans="11:11">
      <c r="K1482" s="118"/>
    </row>
    <row r="1483" spans="11:11">
      <c r="K1483" s="118"/>
    </row>
    <row r="1484" spans="11:11">
      <c r="K1484" s="118"/>
    </row>
    <row r="1485" spans="11:11">
      <c r="K1485" s="118"/>
    </row>
    <row r="1486" spans="11:11">
      <c r="K1486" s="118"/>
    </row>
    <row r="1487" spans="11:11">
      <c r="K1487" s="118"/>
    </row>
    <row r="1488" spans="11:11">
      <c r="K1488" s="118"/>
    </row>
    <row r="1489" spans="11:11">
      <c r="K1489" s="118"/>
    </row>
    <row r="1490" spans="11:11">
      <c r="K1490" s="118"/>
    </row>
    <row r="1491" spans="11:11">
      <c r="K1491" s="118"/>
    </row>
    <row r="1492" spans="11:11">
      <c r="K1492" s="118"/>
    </row>
    <row r="1493" spans="11:11">
      <c r="K1493" s="118"/>
    </row>
    <row r="1494" spans="11:11">
      <c r="K1494" s="118"/>
    </row>
    <row r="1495" spans="11:11">
      <c r="K1495" s="118"/>
    </row>
    <row r="1496" spans="11:11">
      <c r="K1496" s="118"/>
    </row>
    <row r="1497" spans="11:11">
      <c r="K1497" s="118"/>
    </row>
    <row r="1498" spans="11:11">
      <c r="K1498" s="118"/>
    </row>
    <row r="1499" spans="11:11">
      <c r="K1499" s="118"/>
    </row>
    <row r="1500" spans="11:11">
      <c r="K1500" s="118"/>
    </row>
    <row r="1501" spans="11:11">
      <c r="K1501" s="118"/>
    </row>
    <row r="1502" spans="11:11">
      <c r="K1502" s="118"/>
    </row>
    <row r="1503" spans="11:11">
      <c r="K1503" s="118"/>
    </row>
    <row r="1504" spans="11:11">
      <c r="K1504" s="118"/>
    </row>
    <row r="1505" spans="11:11">
      <c r="K1505" s="118"/>
    </row>
    <row r="1506" spans="11:11">
      <c r="K1506" s="118"/>
    </row>
    <row r="1507" spans="11:11">
      <c r="K1507" s="118"/>
    </row>
    <row r="1508" spans="11:11">
      <c r="K1508" s="118"/>
    </row>
    <row r="1509" spans="11:11">
      <c r="K1509" s="118"/>
    </row>
    <row r="1510" spans="11:11">
      <c r="K1510" s="118"/>
    </row>
    <row r="1511" spans="11:11">
      <c r="K1511" s="118"/>
    </row>
    <row r="1512" spans="11:11">
      <c r="K1512" s="118"/>
    </row>
    <row r="1513" spans="11:11">
      <c r="K1513" s="118"/>
    </row>
    <row r="1514" spans="11:11">
      <c r="K1514" s="118"/>
    </row>
    <row r="1515" spans="11:11">
      <c r="K1515" s="118"/>
    </row>
    <row r="1516" spans="11:11">
      <c r="K1516" s="118"/>
    </row>
    <row r="1517" spans="11:11">
      <c r="K1517" s="118"/>
    </row>
    <row r="1518" spans="11:11">
      <c r="K1518" s="118"/>
    </row>
    <row r="1519" spans="11:11">
      <c r="K1519" s="118"/>
    </row>
    <row r="1520" spans="11:11">
      <c r="K1520" s="118"/>
    </row>
    <row r="1521" spans="11:11">
      <c r="K1521" s="118"/>
    </row>
    <row r="1522" spans="11:11">
      <c r="K1522" s="118"/>
    </row>
    <row r="1523" spans="11:11">
      <c r="K1523" s="118"/>
    </row>
    <row r="1524" spans="11:11">
      <c r="K1524" s="118"/>
    </row>
    <row r="1525" spans="11:11">
      <c r="K1525" s="118"/>
    </row>
    <row r="1526" spans="11:11">
      <c r="K1526" s="118"/>
    </row>
    <row r="1527" spans="11:11">
      <c r="K1527" s="118"/>
    </row>
    <row r="1528" spans="11:11">
      <c r="K1528" s="118"/>
    </row>
    <row r="1529" spans="11:11">
      <c r="K1529" s="118"/>
    </row>
    <row r="1530" spans="11:11">
      <c r="K1530" s="118"/>
    </row>
    <row r="1531" spans="11:11">
      <c r="K1531" s="118"/>
    </row>
    <row r="1532" spans="11:11">
      <c r="K1532" s="118"/>
    </row>
    <row r="1533" spans="11:11">
      <c r="K1533" s="118"/>
    </row>
    <row r="1534" spans="11:11">
      <c r="K1534" s="118"/>
    </row>
    <row r="1535" spans="11:11">
      <c r="K1535" s="118"/>
    </row>
    <row r="1536" spans="11:11">
      <c r="K1536" s="118"/>
    </row>
    <row r="1537" spans="11:11">
      <c r="K1537" s="118"/>
    </row>
    <row r="1538" spans="11:11">
      <c r="K1538" s="118"/>
    </row>
    <row r="1539" spans="11:11">
      <c r="K1539" s="118"/>
    </row>
    <row r="1540" spans="11:11">
      <c r="K1540" s="118"/>
    </row>
    <row r="1541" spans="11:11">
      <c r="K1541" s="118"/>
    </row>
    <row r="1542" spans="11:11">
      <c r="K1542" s="118"/>
    </row>
    <row r="1543" spans="11:11">
      <c r="K1543" s="118"/>
    </row>
    <row r="1544" spans="11:11">
      <c r="K1544" s="118"/>
    </row>
    <row r="1545" spans="11:11">
      <c r="K1545" s="118"/>
    </row>
    <row r="1546" spans="11:11">
      <c r="K1546" s="118"/>
    </row>
    <row r="1547" spans="11:11">
      <c r="K1547" s="118"/>
    </row>
    <row r="1548" spans="11:11">
      <c r="K1548" s="118"/>
    </row>
    <row r="1549" spans="11:11">
      <c r="K1549" s="118"/>
    </row>
    <row r="1550" spans="11:11">
      <c r="K1550" s="118"/>
    </row>
    <row r="1551" spans="11:11">
      <c r="K1551" s="118"/>
    </row>
    <row r="1552" spans="11:11">
      <c r="K1552" s="118"/>
    </row>
    <row r="1553" spans="11:11">
      <c r="K1553" s="118"/>
    </row>
    <row r="1554" spans="11:11">
      <c r="K1554" s="118"/>
    </row>
    <row r="1555" spans="11:11">
      <c r="K1555" s="118"/>
    </row>
    <row r="1556" spans="11:11">
      <c r="K1556" s="118"/>
    </row>
    <row r="1557" spans="11:11">
      <c r="K1557" s="118"/>
    </row>
    <row r="1558" spans="11:11">
      <c r="K1558" s="118"/>
    </row>
    <row r="1559" spans="11:11">
      <c r="K1559" s="118"/>
    </row>
    <row r="1560" spans="11:11">
      <c r="K1560" s="118"/>
    </row>
    <row r="1561" spans="11:11">
      <c r="K1561" s="118"/>
    </row>
    <row r="1562" spans="11:11">
      <c r="K1562" s="118"/>
    </row>
    <row r="1563" spans="11:11">
      <c r="K1563" s="118"/>
    </row>
    <row r="1564" spans="11:11">
      <c r="K1564" s="118"/>
    </row>
    <row r="1565" spans="11:11">
      <c r="K1565" s="118"/>
    </row>
    <row r="1566" spans="11:11">
      <c r="K1566" s="118"/>
    </row>
    <row r="1567" spans="11:11">
      <c r="K1567" s="118"/>
    </row>
    <row r="1568" spans="11:11">
      <c r="K1568" s="118"/>
    </row>
    <row r="1569" spans="11:11">
      <c r="K1569" s="118"/>
    </row>
    <row r="1570" spans="11:11">
      <c r="K1570" s="118"/>
    </row>
    <row r="1571" spans="11:11">
      <c r="K1571" s="118"/>
    </row>
    <row r="1572" spans="11:11">
      <c r="K1572" s="118"/>
    </row>
    <row r="1573" spans="11:11">
      <c r="K1573" s="118"/>
    </row>
    <row r="1574" spans="11:11">
      <c r="K1574" s="118"/>
    </row>
    <row r="1575" spans="11:11">
      <c r="K1575" s="118"/>
    </row>
    <row r="1576" spans="11:11">
      <c r="K1576" s="118"/>
    </row>
    <row r="1577" spans="11:11">
      <c r="K1577" s="118"/>
    </row>
    <row r="1578" spans="11:11">
      <c r="K1578" s="118"/>
    </row>
    <row r="1579" spans="11:11">
      <c r="K1579" s="118"/>
    </row>
    <row r="1580" spans="11:11">
      <c r="K1580" s="118"/>
    </row>
    <row r="1581" spans="11:11">
      <c r="K1581" s="118"/>
    </row>
    <row r="1582" spans="11:11">
      <c r="K1582" s="118"/>
    </row>
    <row r="1583" spans="11:11">
      <c r="K1583" s="118"/>
    </row>
    <row r="1584" spans="11:11">
      <c r="K1584" s="118"/>
    </row>
    <row r="1585" spans="11:11">
      <c r="K1585" s="118"/>
    </row>
    <row r="1586" spans="11:11">
      <c r="K1586" s="118"/>
    </row>
    <row r="1587" spans="11:11">
      <c r="K1587" s="118"/>
    </row>
    <row r="1588" spans="11:11">
      <c r="K1588" s="118"/>
    </row>
    <row r="1589" spans="11:11">
      <c r="K1589" s="118"/>
    </row>
    <row r="1590" spans="11:11">
      <c r="K1590" s="118"/>
    </row>
    <row r="1591" spans="11:11">
      <c r="K1591" s="118"/>
    </row>
    <row r="1592" spans="11:11">
      <c r="K1592" s="118"/>
    </row>
    <row r="1593" spans="11:11">
      <c r="K1593" s="118"/>
    </row>
    <row r="1594" spans="11:11">
      <c r="K1594" s="118"/>
    </row>
    <row r="1595" spans="11:11">
      <c r="K1595" s="118"/>
    </row>
    <row r="1596" spans="11:11">
      <c r="K1596" s="118"/>
    </row>
    <row r="1597" spans="11:11">
      <c r="K1597" s="118"/>
    </row>
    <row r="1598" spans="11:11">
      <c r="K1598" s="118"/>
    </row>
    <row r="1599" spans="11:11">
      <c r="K1599" s="118"/>
    </row>
    <row r="1600" spans="11:11">
      <c r="K1600" s="118"/>
    </row>
    <row r="1601" spans="11:11">
      <c r="K1601" s="118"/>
    </row>
    <row r="1602" spans="11:11">
      <c r="K1602" s="118"/>
    </row>
    <row r="1603" spans="11:11">
      <c r="K1603" s="118"/>
    </row>
    <row r="1604" spans="11:11">
      <c r="K1604" s="118"/>
    </row>
    <row r="1605" spans="11:11">
      <c r="K1605" s="118"/>
    </row>
    <row r="1606" spans="11:11">
      <c r="K1606" s="118"/>
    </row>
    <row r="1607" spans="11:11">
      <c r="K1607" s="118"/>
    </row>
    <row r="1608" spans="11:11">
      <c r="K1608" s="118"/>
    </row>
    <row r="1609" spans="11:11">
      <c r="K1609" s="118"/>
    </row>
    <row r="1610" spans="11:11">
      <c r="K1610" s="118"/>
    </row>
    <row r="1611" spans="11:11">
      <c r="K1611" s="118"/>
    </row>
    <row r="1612" spans="11:11">
      <c r="K1612" s="118"/>
    </row>
    <row r="1613" spans="11:11">
      <c r="K1613" s="118"/>
    </row>
    <row r="1614" spans="11:11">
      <c r="K1614" s="118"/>
    </row>
    <row r="1615" spans="11:11">
      <c r="K1615" s="118"/>
    </row>
    <row r="1616" spans="11:11">
      <c r="K1616" s="118"/>
    </row>
    <row r="1617" spans="11:11">
      <c r="K1617" s="118"/>
    </row>
    <row r="1618" spans="11:11">
      <c r="K1618" s="118"/>
    </row>
    <row r="1619" spans="11:11">
      <c r="K1619" s="118"/>
    </row>
    <row r="1620" spans="11:11">
      <c r="K1620" s="118"/>
    </row>
    <row r="1621" spans="11:11">
      <c r="K1621" s="118"/>
    </row>
    <row r="1622" spans="11:11">
      <c r="K1622" s="118"/>
    </row>
    <row r="1623" spans="11:11">
      <c r="K1623" s="118"/>
    </row>
    <row r="1624" spans="11:11">
      <c r="K1624" s="118"/>
    </row>
    <row r="1625" spans="11:11">
      <c r="K1625" s="118"/>
    </row>
    <row r="1626" spans="11:11">
      <c r="K1626" s="118"/>
    </row>
    <row r="1627" spans="11:11">
      <c r="K1627" s="118"/>
    </row>
    <row r="1628" spans="11:11">
      <c r="K1628" s="118"/>
    </row>
    <row r="1629" spans="11:11">
      <c r="K1629" s="118"/>
    </row>
    <row r="1630" spans="11:11">
      <c r="K1630" s="118"/>
    </row>
    <row r="1631" spans="11:11">
      <c r="K1631" s="118"/>
    </row>
    <row r="1632" spans="11:11">
      <c r="K1632" s="118"/>
    </row>
    <row r="1633" spans="11:11">
      <c r="K1633" s="118"/>
    </row>
    <row r="1634" spans="11:11">
      <c r="K1634" s="118"/>
    </row>
    <row r="1635" spans="11:11">
      <c r="K1635" s="118"/>
    </row>
    <row r="1636" spans="11:11">
      <c r="K1636" s="118"/>
    </row>
    <row r="1637" spans="11:11">
      <c r="K1637" s="118"/>
    </row>
    <row r="1638" spans="11:11">
      <c r="K1638" s="118"/>
    </row>
    <row r="1639" spans="11:11">
      <c r="K1639" s="118"/>
    </row>
    <row r="1640" spans="11:11">
      <c r="K1640" s="118"/>
    </row>
    <row r="1641" spans="11:11">
      <c r="K1641" s="118"/>
    </row>
    <row r="1642" spans="11:11">
      <c r="K1642" s="118"/>
    </row>
    <row r="1643" spans="11:11">
      <c r="K1643" s="118"/>
    </row>
    <row r="1644" spans="11:11">
      <c r="K1644" s="118"/>
    </row>
    <row r="1645" spans="11:11">
      <c r="K1645" s="118"/>
    </row>
    <row r="1646" spans="11:11">
      <c r="K1646" s="118"/>
    </row>
    <row r="1647" spans="11:11">
      <c r="K1647" s="118"/>
    </row>
    <row r="1648" spans="11:11">
      <c r="K1648" s="118"/>
    </row>
    <row r="1649" spans="11:11">
      <c r="K1649" s="118"/>
    </row>
    <row r="1650" spans="11:11">
      <c r="K1650" s="118"/>
    </row>
    <row r="1651" spans="11:11">
      <c r="K1651" s="118"/>
    </row>
    <row r="1652" spans="11:11">
      <c r="K1652" s="118"/>
    </row>
    <row r="1653" spans="11:11">
      <c r="K1653" s="118"/>
    </row>
    <row r="1654" spans="11:11">
      <c r="K1654" s="118"/>
    </row>
    <row r="1655" spans="11:11">
      <c r="K1655" s="118"/>
    </row>
    <row r="1656" spans="11:11">
      <c r="K1656" s="118"/>
    </row>
    <row r="1657" spans="11:11">
      <c r="K1657" s="118"/>
    </row>
    <row r="1658" spans="11:11">
      <c r="K1658" s="118"/>
    </row>
    <row r="1659" spans="11:11">
      <c r="K1659" s="118"/>
    </row>
    <row r="1660" spans="11:11">
      <c r="K1660" s="118"/>
    </row>
    <row r="1661" spans="11:11">
      <c r="K1661" s="118"/>
    </row>
    <row r="1662" spans="11:11">
      <c r="K1662" s="118"/>
    </row>
    <row r="1663" spans="11:11">
      <c r="K1663" s="118"/>
    </row>
    <row r="1664" spans="11:11">
      <c r="K1664" s="118"/>
    </row>
    <row r="1665" spans="11:11">
      <c r="K1665" s="118"/>
    </row>
    <row r="1666" spans="11:11">
      <c r="K1666" s="118"/>
    </row>
    <row r="1667" spans="11:11">
      <c r="K1667" s="118"/>
    </row>
    <row r="1668" spans="11:11">
      <c r="K1668" s="118"/>
    </row>
    <row r="1669" spans="11:11">
      <c r="K1669" s="118"/>
    </row>
    <row r="1670" spans="11:11">
      <c r="K1670" s="118"/>
    </row>
    <row r="1671" spans="11:11">
      <c r="K1671" s="118"/>
    </row>
    <row r="1672" spans="11:11">
      <c r="K1672" s="118"/>
    </row>
  </sheetData>
  <sheetProtection password="CC7E" sheet="1" objects="1" scenarios="1"/>
  <mergeCells count="1">
    <mergeCell ref="B3:L3"/>
  </mergeCells>
  <phoneticPr fontId="0" type="noConversion"/>
  <pageMargins left="0.27" right="0.23" top="0.85" bottom="0.86" header="0.5" footer="0.5"/>
  <pageSetup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2:L4"/>
  <sheetViews>
    <sheetView workbookViewId="0"/>
  </sheetViews>
  <sheetFormatPr defaultRowHeight="13.2"/>
  <cols>
    <col min="1" max="1" width="10.109375" customWidth="1"/>
  </cols>
  <sheetData>
    <row r="2" spans="2:12">
      <c r="B2" s="725" t="s">
        <v>155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2:12">
      <c r="B3" s="726" t="s">
        <v>156</v>
      </c>
      <c r="C3" s="727"/>
      <c r="D3" s="727"/>
      <c r="E3" s="727"/>
      <c r="F3" s="727"/>
      <c r="G3" s="727"/>
      <c r="H3" s="727"/>
      <c r="I3" s="727"/>
      <c r="J3" s="727"/>
      <c r="K3" s="727"/>
      <c r="L3" s="728"/>
    </row>
    <row r="4" spans="2:12">
      <c r="B4" s="725" t="s">
        <v>157</v>
      </c>
      <c r="C4" s="725"/>
      <c r="D4" s="725"/>
      <c r="E4" s="725"/>
      <c r="F4" s="725"/>
      <c r="G4" s="725"/>
      <c r="H4" s="725"/>
      <c r="I4" s="725"/>
      <c r="J4" s="725"/>
      <c r="K4" s="725"/>
      <c r="L4" s="725"/>
    </row>
  </sheetData>
  <sheetProtection password="CC7E" sheet="1" objects="1" scenarios="1"/>
  <mergeCells count="3">
    <mergeCell ref="B2:L2"/>
    <mergeCell ref="B4:L4"/>
    <mergeCell ref="B3:L3"/>
  </mergeCells>
  <phoneticPr fontId="5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5"/>
  <dimension ref="A1"/>
  <sheetViews>
    <sheetView topLeftCell="A7" workbookViewId="0">
      <selection activeCell="R20" sqref="R20"/>
    </sheetView>
  </sheetViews>
  <sheetFormatPr defaultRowHeight="13.2"/>
  <sheetData/>
  <phoneticPr fontId="5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249977111117893"/>
    <pageSetUpPr fitToPage="1"/>
  </sheetPr>
  <dimension ref="B1:L67"/>
  <sheetViews>
    <sheetView showGridLines="0" zoomScale="80" zoomScaleNormal="80" workbookViewId="0"/>
  </sheetViews>
  <sheetFormatPr defaultColWidth="9.109375" defaultRowHeight="13.2"/>
  <cols>
    <col min="1" max="1" width="4.33203125" style="31" customWidth="1"/>
    <col min="2" max="2" width="21.44140625" style="31" customWidth="1"/>
    <col min="3" max="3" width="25.5546875" style="31" customWidth="1"/>
    <col min="4" max="4" width="15.33203125" style="31" customWidth="1"/>
    <col min="5" max="5" width="15.6640625" style="31" customWidth="1"/>
    <col min="6" max="6" width="16.5546875" style="31" customWidth="1"/>
    <col min="7" max="7" width="19.5546875" style="31" customWidth="1"/>
    <col min="8" max="8" width="13.109375" style="31" customWidth="1"/>
    <col min="9" max="9" width="15.6640625" style="31" customWidth="1"/>
    <col min="10" max="10" width="15" style="31" customWidth="1"/>
    <col min="11" max="11" width="26.5546875" style="31" bestFit="1" customWidth="1"/>
    <col min="12" max="14" width="9.109375" style="31"/>
    <col min="15" max="15" width="11" style="31" customWidth="1"/>
    <col min="16" max="16384" width="9.109375" style="31"/>
  </cols>
  <sheetData>
    <row r="1" spans="2:12" ht="16.5" customHeight="1" thickBot="1"/>
    <row r="2" spans="2:12" ht="20.25" customHeight="1" thickTop="1" thickBot="1">
      <c r="E2" s="463" t="s">
        <v>140</v>
      </c>
    </row>
    <row r="3" spans="2:12" ht="16.5" customHeight="1" thickTop="1" thickBot="1"/>
    <row r="4" spans="2:12" ht="13.8">
      <c r="B4" s="358" t="s">
        <v>0</v>
      </c>
      <c r="C4" s="359"/>
      <c r="D4" s="360" t="s">
        <v>1</v>
      </c>
      <c r="E4" s="361" t="s">
        <v>56</v>
      </c>
      <c r="F4" s="360" t="s">
        <v>2</v>
      </c>
      <c r="G4" s="361">
        <v>1</v>
      </c>
      <c r="H4" s="362"/>
      <c r="I4" s="363" t="s">
        <v>39</v>
      </c>
      <c r="J4" s="364"/>
      <c r="K4" s="364">
        <v>1</v>
      </c>
    </row>
    <row r="5" spans="2:12" ht="12.75" customHeight="1">
      <c r="B5" s="342" t="s">
        <v>49</v>
      </c>
      <c r="C5" s="59"/>
      <c r="D5" s="32"/>
      <c r="E5" s="41"/>
      <c r="F5" s="34" t="s">
        <v>50</v>
      </c>
      <c r="G5" s="729"/>
      <c r="H5" s="730"/>
      <c r="I5" s="730"/>
      <c r="J5" s="730"/>
      <c r="K5" s="731"/>
    </row>
    <row r="6" spans="2:12">
      <c r="B6" s="365" t="s">
        <v>47</v>
      </c>
      <c r="C6" s="416"/>
      <c r="D6" s="35" t="s">
        <v>38</v>
      </c>
      <c r="E6" s="274"/>
      <c r="F6" s="36" t="s">
        <v>3</v>
      </c>
      <c r="G6" s="732"/>
      <c r="H6" s="733"/>
      <c r="I6" s="733"/>
      <c r="J6" s="733"/>
      <c r="K6" s="734"/>
    </row>
    <row r="7" spans="2:12" ht="24" customHeight="1">
      <c r="B7" s="345" t="s">
        <v>4</v>
      </c>
      <c r="C7" s="275"/>
      <c r="D7" s="38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2">
      <c r="B8" s="366"/>
      <c r="C8" s="40"/>
      <c r="D8" s="41"/>
      <c r="E8" s="615" t="s">
        <v>6</v>
      </c>
      <c r="F8" s="40"/>
      <c r="G8" s="41"/>
      <c r="H8" s="40"/>
      <c r="I8" s="40"/>
      <c r="J8" s="616"/>
      <c r="K8" s="616"/>
    </row>
    <row r="9" spans="2:12" ht="18" customHeight="1">
      <c r="B9" s="367"/>
      <c r="C9" s="42"/>
      <c r="D9" s="43"/>
      <c r="E9" s="738"/>
      <c r="F9" s="739"/>
      <c r="G9" s="739"/>
      <c r="H9" s="739"/>
      <c r="I9" s="739"/>
      <c r="J9" s="739"/>
      <c r="K9" s="740"/>
    </row>
    <row r="10" spans="2:12">
      <c r="B10" s="367"/>
      <c r="C10" s="42"/>
      <c r="D10" s="43"/>
      <c r="E10" s="741"/>
      <c r="F10" s="742"/>
      <c r="G10" s="742"/>
      <c r="H10" s="742"/>
      <c r="I10" s="742"/>
      <c r="J10" s="742"/>
      <c r="K10" s="743"/>
    </row>
    <row r="11" spans="2:12" ht="15.6">
      <c r="B11" s="345"/>
      <c r="C11" s="38"/>
      <c r="D11" s="44"/>
      <c r="E11" s="634" t="s">
        <v>114</v>
      </c>
      <c r="F11" s="420" t="s">
        <v>111</v>
      </c>
      <c r="G11" s="44"/>
      <c r="H11" s="38"/>
      <c r="I11" s="38"/>
      <c r="J11" s="368"/>
      <c r="K11" s="368"/>
      <c r="L11" s="415"/>
    </row>
    <row r="12" spans="2:12">
      <c r="B12" s="369" t="s">
        <v>7</v>
      </c>
      <c r="C12" s="45"/>
      <c r="D12" s="46"/>
      <c r="E12" s="47" t="s">
        <v>88</v>
      </c>
      <c r="F12" s="47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2">
      <c r="B13" s="370" t="s">
        <v>9</v>
      </c>
      <c r="C13" s="49"/>
      <c r="D13" s="50"/>
      <c r="E13" s="51" t="s">
        <v>10</v>
      </c>
      <c r="F13" s="51" t="s">
        <v>172</v>
      </c>
      <c r="G13" s="167" t="s">
        <v>48</v>
      </c>
      <c r="H13" s="53" t="s">
        <v>87</v>
      </c>
      <c r="I13" s="53" t="s">
        <v>48</v>
      </c>
      <c r="J13" s="371" t="s">
        <v>48</v>
      </c>
      <c r="K13" s="661" t="s">
        <v>48</v>
      </c>
    </row>
    <row r="14" spans="2:12" ht="13.5" customHeight="1">
      <c r="B14" s="746"/>
      <c r="C14" s="747"/>
      <c r="D14" s="54"/>
      <c r="E14" s="535"/>
      <c r="F14" s="390"/>
      <c r="G14" s="55">
        <f t="shared" ref="G14:G19" si="0">+E14*F14</f>
        <v>0</v>
      </c>
      <c r="H14" s="535"/>
      <c r="I14" s="56">
        <f t="shared" ref="I14:I19" si="1">+H14*F14</f>
        <v>0</v>
      </c>
      <c r="J14" s="339">
        <f>+G14-I14</f>
        <v>0</v>
      </c>
      <c r="K14" s="705"/>
    </row>
    <row r="15" spans="2:12" ht="13.5" customHeight="1">
      <c r="B15" s="748"/>
      <c r="C15" s="747"/>
      <c r="D15" s="54"/>
      <c r="E15" s="535"/>
      <c r="F15" s="390"/>
      <c r="G15" s="55">
        <f t="shared" si="0"/>
        <v>0</v>
      </c>
      <c r="H15" s="535"/>
      <c r="I15" s="56">
        <f t="shared" si="1"/>
        <v>0</v>
      </c>
      <c r="J15" s="339">
        <f t="shared" ref="J15:J27" si="2">+G15-I15</f>
        <v>0</v>
      </c>
      <c r="K15" s="705"/>
    </row>
    <row r="16" spans="2:12">
      <c r="B16" s="748"/>
      <c r="C16" s="747"/>
      <c r="D16" s="54"/>
      <c r="E16" s="535"/>
      <c r="F16" s="390"/>
      <c r="G16" s="55">
        <f t="shared" si="0"/>
        <v>0</v>
      </c>
      <c r="H16" s="535"/>
      <c r="I16" s="56">
        <f t="shared" si="1"/>
        <v>0</v>
      </c>
      <c r="J16" s="339">
        <f t="shared" si="2"/>
        <v>0</v>
      </c>
      <c r="K16" s="705"/>
    </row>
    <row r="17" spans="2:11">
      <c r="B17" s="748"/>
      <c r="C17" s="747"/>
      <c r="D17" s="54"/>
      <c r="E17" s="535"/>
      <c r="F17" s="390"/>
      <c r="G17" s="55">
        <f t="shared" si="0"/>
        <v>0</v>
      </c>
      <c r="H17" s="535"/>
      <c r="I17" s="56">
        <f t="shared" si="1"/>
        <v>0</v>
      </c>
      <c r="J17" s="339">
        <f t="shared" si="2"/>
        <v>0</v>
      </c>
      <c r="K17" s="705"/>
    </row>
    <row r="18" spans="2:11">
      <c r="B18" s="748"/>
      <c r="C18" s="747"/>
      <c r="D18" s="54"/>
      <c r="E18" s="535"/>
      <c r="F18" s="390"/>
      <c r="G18" s="55">
        <f t="shared" si="0"/>
        <v>0</v>
      </c>
      <c r="H18" s="535"/>
      <c r="I18" s="56">
        <f t="shared" si="1"/>
        <v>0</v>
      </c>
      <c r="J18" s="339">
        <f t="shared" si="2"/>
        <v>0</v>
      </c>
      <c r="K18" s="705"/>
    </row>
    <row r="19" spans="2:11">
      <c r="B19" s="748"/>
      <c r="C19" s="747"/>
      <c r="D19" s="54"/>
      <c r="E19" s="535"/>
      <c r="F19" s="390"/>
      <c r="G19" s="55">
        <f t="shared" si="0"/>
        <v>0</v>
      </c>
      <c r="H19" s="535"/>
      <c r="I19" s="56">
        <f t="shared" si="1"/>
        <v>0</v>
      </c>
      <c r="J19" s="339">
        <f t="shared" si="2"/>
        <v>0</v>
      </c>
      <c r="K19" s="705"/>
    </row>
    <row r="20" spans="2:11">
      <c r="B20" s="748"/>
      <c r="C20" s="747"/>
      <c r="D20" s="54"/>
      <c r="E20" s="535"/>
      <c r="F20" s="390"/>
      <c r="G20" s="55">
        <f t="shared" ref="G20:G28" si="3">+E20*F20</f>
        <v>0</v>
      </c>
      <c r="H20" s="535"/>
      <c r="I20" s="56">
        <f t="shared" ref="I20:I27" si="4">+H20*F20</f>
        <v>0</v>
      </c>
      <c r="J20" s="339">
        <f t="shared" si="2"/>
        <v>0</v>
      </c>
      <c r="K20" s="705"/>
    </row>
    <row r="21" spans="2:11">
      <c r="B21" s="748"/>
      <c r="C21" s="747"/>
      <c r="D21" s="54"/>
      <c r="E21" s="535"/>
      <c r="F21" s="390"/>
      <c r="G21" s="55">
        <f t="shared" si="3"/>
        <v>0</v>
      </c>
      <c r="H21" s="535"/>
      <c r="I21" s="56">
        <f t="shared" si="4"/>
        <v>0</v>
      </c>
      <c r="J21" s="339">
        <f t="shared" si="2"/>
        <v>0</v>
      </c>
      <c r="K21" s="705"/>
    </row>
    <row r="22" spans="2:11">
      <c r="B22" s="748"/>
      <c r="C22" s="747"/>
      <c r="D22" s="54"/>
      <c r="E22" s="535"/>
      <c r="F22" s="390"/>
      <c r="G22" s="55">
        <f t="shared" si="3"/>
        <v>0</v>
      </c>
      <c r="H22" s="535"/>
      <c r="I22" s="56">
        <f t="shared" si="4"/>
        <v>0</v>
      </c>
      <c r="J22" s="339">
        <f t="shared" si="2"/>
        <v>0</v>
      </c>
      <c r="K22" s="705"/>
    </row>
    <row r="23" spans="2:11">
      <c r="B23" s="748"/>
      <c r="C23" s="747"/>
      <c r="D23" s="54"/>
      <c r="E23" s="535"/>
      <c r="F23" s="390"/>
      <c r="G23" s="55">
        <f t="shared" si="3"/>
        <v>0</v>
      </c>
      <c r="H23" s="535"/>
      <c r="I23" s="56">
        <f t="shared" si="4"/>
        <v>0</v>
      </c>
      <c r="J23" s="339">
        <f t="shared" si="2"/>
        <v>0</v>
      </c>
      <c r="K23" s="705"/>
    </row>
    <row r="24" spans="2:11">
      <c r="B24" s="748"/>
      <c r="C24" s="747"/>
      <c r="D24" s="54"/>
      <c r="E24" s="535"/>
      <c r="F24" s="390"/>
      <c r="G24" s="55">
        <f t="shared" si="3"/>
        <v>0</v>
      </c>
      <c r="H24" s="535"/>
      <c r="I24" s="56">
        <f t="shared" si="4"/>
        <v>0</v>
      </c>
      <c r="J24" s="339">
        <f t="shared" si="2"/>
        <v>0</v>
      </c>
      <c r="K24" s="705"/>
    </row>
    <row r="25" spans="2:11">
      <c r="B25" s="748"/>
      <c r="C25" s="747"/>
      <c r="D25" s="54"/>
      <c r="E25" s="535"/>
      <c r="F25" s="390"/>
      <c r="G25" s="55">
        <f t="shared" si="3"/>
        <v>0</v>
      </c>
      <c r="H25" s="535"/>
      <c r="I25" s="56">
        <f t="shared" si="4"/>
        <v>0</v>
      </c>
      <c r="J25" s="339">
        <f t="shared" si="2"/>
        <v>0</v>
      </c>
      <c r="K25" s="705"/>
    </row>
    <row r="26" spans="2:11">
      <c r="B26" s="748"/>
      <c r="C26" s="747"/>
      <c r="D26" s="54"/>
      <c r="E26" s="535"/>
      <c r="F26" s="390"/>
      <c r="G26" s="55">
        <f t="shared" si="3"/>
        <v>0</v>
      </c>
      <c r="H26" s="535"/>
      <c r="I26" s="56">
        <f t="shared" si="4"/>
        <v>0</v>
      </c>
      <c r="J26" s="339">
        <f t="shared" si="2"/>
        <v>0</v>
      </c>
      <c r="K26" s="705"/>
    </row>
    <row r="27" spans="2:11">
      <c r="B27" s="748"/>
      <c r="C27" s="747"/>
      <c r="D27" s="54"/>
      <c r="E27" s="535"/>
      <c r="F27" s="390"/>
      <c r="G27" s="55">
        <f t="shared" si="3"/>
        <v>0</v>
      </c>
      <c r="H27" s="535"/>
      <c r="I27" s="56">
        <f t="shared" si="4"/>
        <v>0</v>
      </c>
      <c r="J27" s="339">
        <f t="shared" si="2"/>
        <v>0</v>
      </c>
      <c r="K27" s="705"/>
    </row>
    <row r="28" spans="2:11" ht="15" customHeight="1">
      <c r="B28" s="749"/>
      <c r="C28" s="750"/>
      <c r="D28" s="42"/>
      <c r="E28" s="535"/>
      <c r="F28" s="390"/>
      <c r="G28" s="55">
        <f t="shared" si="3"/>
        <v>0</v>
      </c>
      <c r="H28" s="535"/>
      <c r="I28" s="56">
        <f>+H28*F28</f>
        <v>0</v>
      </c>
      <c r="J28" s="339">
        <f>+G28-I28</f>
        <v>0</v>
      </c>
      <c r="K28" s="705"/>
    </row>
    <row r="29" spans="2:11">
      <c r="B29" s="372" t="s">
        <v>11</v>
      </c>
      <c r="C29" s="57"/>
      <c r="D29" s="57"/>
      <c r="E29" s="418">
        <f>SUM(E14:E28)</f>
        <v>0</v>
      </c>
      <c r="F29" s="58"/>
      <c r="G29" s="417">
        <f>SUM(G14:G28)</f>
        <v>0</v>
      </c>
      <c r="H29" s="494">
        <f>SUM(H14:H28)</f>
        <v>0</v>
      </c>
      <c r="I29" s="494">
        <f>SUM(I14:I28)</f>
        <v>0</v>
      </c>
      <c r="J29" s="526">
        <f>SUM(J14:J28)</f>
        <v>0</v>
      </c>
      <c r="K29" s="526">
        <f>SUM(K14:K28)</f>
        <v>0</v>
      </c>
    </row>
    <row r="30" spans="2:11">
      <c r="B30" s="369" t="s">
        <v>158</v>
      </c>
      <c r="C30" s="45"/>
      <c r="D30" s="59" t="s">
        <v>13</v>
      </c>
      <c r="E30" s="60" t="s">
        <v>14</v>
      </c>
      <c r="F30" s="640" t="s">
        <v>15</v>
      </c>
      <c r="G30" s="61"/>
      <c r="H30" s="636" t="s">
        <v>169</v>
      </c>
      <c r="I30" s="62"/>
      <c r="J30" s="344"/>
      <c r="K30" s="344"/>
    </row>
    <row r="31" spans="2:11">
      <c r="B31" s="744"/>
      <c r="C31" s="745"/>
      <c r="D31" s="533"/>
      <c r="E31" s="24"/>
      <c r="F31" s="534"/>
      <c r="G31" s="63">
        <f t="shared" ref="G31:G36" si="5">+E31*F31</f>
        <v>0</v>
      </c>
      <c r="H31" s="297"/>
      <c r="I31" s="64">
        <f t="shared" ref="I31:I36" si="6">+H31*F31</f>
        <v>0</v>
      </c>
      <c r="J31" s="339">
        <f t="shared" ref="J31:J36" si="7">+G31-I31</f>
        <v>0</v>
      </c>
      <c r="K31" s="705"/>
    </row>
    <row r="32" spans="2:11">
      <c r="B32" s="744"/>
      <c r="C32" s="745"/>
      <c r="D32" s="533"/>
      <c r="E32" s="24"/>
      <c r="F32" s="534"/>
      <c r="G32" s="63">
        <f t="shared" si="5"/>
        <v>0</v>
      </c>
      <c r="H32" s="297"/>
      <c r="I32" s="64">
        <f t="shared" si="6"/>
        <v>0</v>
      </c>
      <c r="J32" s="339">
        <f t="shared" si="7"/>
        <v>0</v>
      </c>
      <c r="K32" s="705"/>
    </row>
    <row r="33" spans="2:11">
      <c r="B33" s="744"/>
      <c r="C33" s="745"/>
      <c r="D33" s="533"/>
      <c r="E33" s="24"/>
      <c r="F33" s="534"/>
      <c r="G33" s="63">
        <f>+E33*F33</f>
        <v>0</v>
      </c>
      <c r="H33" s="297"/>
      <c r="I33" s="64">
        <f t="shared" si="6"/>
        <v>0</v>
      </c>
      <c r="J33" s="339">
        <f t="shared" si="7"/>
        <v>0</v>
      </c>
      <c r="K33" s="705"/>
    </row>
    <row r="34" spans="2:11">
      <c r="B34" s="744"/>
      <c r="C34" s="745"/>
      <c r="D34" s="533"/>
      <c r="E34" s="24"/>
      <c r="F34" s="534"/>
      <c r="G34" s="63">
        <f t="shared" si="5"/>
        <v>0</v>
      </c>
      <c r="H34" s="297"/>
      <c r="I34" s="64">
        <f t="shared" si="6"/>
        <v>0</v>
      </c>
      <c r="J34" s="339">
        <f t="shared" si="7"/>
        <v>0</v>
      </c>
      <c r="K34" s="705"/>
    </row>
    <row r="35" spans="2:11">
      <c r="B35" s="744"/>
      <c r="C35" s="745"/>
      <c r="D35" s="533"/>
      <c r="E35" s="24"/>
      <c r="F35" s="534"/>
      <c r="G35" s="63">
        <f t="shared" si="5"/>
        <v>0</v>
      </c>
      <c r="H35" s="297"/>
      <c r="I35" s="64">
        <f t="shared" si="6"/>
        <v>0</v>
      </c>
      <c r="J35" s="339">
        <f t="shared" si="7"/>
        <v>0</v>
      </c>
      <c r="K35" s="705"/>
    </row>
    <row r="36" spans="2:11">
      <c r="B36" s="744"/>
      <c r="C36" s="745"/>
      <c r="D36" s="533"/>
      <c r="E36" s="24"/>
      <c r="F36" s="534"/>
      <c r="G36" s="63">
        <f t="shared" si="5"/>
        <v>0</v>
      </c>
      <c r="H36" s="297"/>
      <c r="I36" s="64">
        <f t="shared" si="6"/>
        <v>0</v>
      </c>
      <c r="J36" s="339">
        <f t="shared" si="7"/>
        <v>0</v>
      </c>
      <c r="K36" s="705"/>
    </row>
    <row r="37" spans="2:11">
      <c r="B37" s="340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73" t="s">
        <v>42</v>
      </c>
      <c r="C38" s="40"/>
      <c r="D38" s="58"/>
      <c r="E38" s="58"/>
      <c r="F38" s="58"/>
      <c r="G38" s="67">
        <f>SUM(G31:G37)</f>
        <v>0</v>
      </c>
      <c r="H38" s="68">
        <f>SUM(H31:H37)</f>
        <v>0</v>
      </c>
      <c r="I38" s="69">
        <f>SUM(I31:I37)</f>
        <v>0</v>
      </c>
      <c r="J38" s="374">
        <f>SUM(J31:J37)</f>
        <v>0</v>
      </c>
      <c r="K38" s="374">
        <f>SUM(K31:K37)</f>
        <v>0</v>
      </c>
    </row>
    <row r="39" spans="2:11">
      <c r="B39" s="369" t="s">
        <v>16</v>
      </c>
      <c r="C39" s="46"/>
      <c r="D39" s="70" t="s">
        <v>17</v>
      </c>
      <c r="E39" s="71" t="s">
        <v>153</v>
      </c>
      <c r="F39" s="641" t="s">
        <v>19</v>
      </c>
      <c r="G39" s="72"/>
      <c r="H39" s="73"/>
      <c r="I39" s="62"/>
      <c r="J39" s="344"/>
      <c r="K39" s="344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297"/>
      <c r="I40" s="56">
        <f>+(H40*E40)+H40</f>
        <v>0</v>
      </c>
      <c r="J40" s="339">
        <f t="shared" ref="J40:J51" si="8"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297"/>
      <c r="I41" s="56">
        <f t="shared" ref="I41:I51" si="9">+(H41*E41)+H41</f>
        <v>0</v>
      </c>
      <c r="J41" s="339">
        <f t="shared" si="8"/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297"/>
      <c r="I42" s="56">
        <f t="shared" si="9"/>
        <v>0</v>
      </c>
      <c r="J42" s="339">
        <f t="shared" si="8"/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297"/>
      <c r="I43" s="56">
        <f t="shared" si="9"/>
        <v>0</v>
      </c>
      <c r="J43" s="339">
        <f t="shared" si="8"/>
        <v>0</v>
      </c>
      <c r="K43" s="705"/>
    </row>
    <row r="44" spans="2:11">
      <c r="B44" s="343" t="s">
        <v>24</v>
      </c>
      <c r="C44" s="75"/>
      <c r="D44" s="76"/>
      <c r="E44" s="103"/>
      <c r="F44" s="76"/>
      <c r="G44" s="76"/>
      <c r="H44" s="77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10">+D45*E45</f>
        <v>0</v>
      </c>
      <c r="G45" s="63">
        <f t="shared" ref="G45:G51" si="11">+D45+F45</f>
        <v>0</v>
      </c>
      <c r="H45" s="297"/>
      <c r="I45" s="56">
        <f t="shared" si="9"/>
        <v>0</v>
      </c>
      <c r="J45" s="339">
        <f t="shared" si="8"/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10"/>
        <v>0</v>
      </c>
      <c r="G46" s="63">
        <f t="shared" si="11"/>
        <v>0</v>
      </c>
      <c r="H46" s="297"/>
      <c r="I46" s="56">
        <f t="shared" si="9"/>
        <v>0</v>
      </c>
      <c r="J46" s="339">
        <f t="shared" si="8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10"/>
        <v>0</v>
      </c>
      <c r="G47" s="63">
        <f t="shared" si="11"/>
        <v>0</v>
      </c>
      <c r="H47" s="297"/>
      <c r="I47" s="56">
        <f t="shared" si="9"/>
        <v>0</v>
      </c>
      <c r="J47" s="339">
        <f t="shared" si="8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10"/>
        <v>0</v>
      </c>
      <c r="G48" s="63">
        <f t="shared" si="11"/>
        <v>0</v>
      </c>
      <c r="H48" s="297"/>
      <c r="I48" s="56">
        <f t="shared" si="9"/>
        <v>0</v>
      </c>
      <c r="J48" s="339">
        <f t="shared" si="8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10"/>
        <v>0</v>
      </c>
      <c r="G49" s="63">
        <f t="shared" si="11"/>
        <v>0</v>
      </c>
      <c r="H49" s="297"/>
      <c r="I49" s="56">
        <f t="shared" si="9"/>
        <v>0</v>
      </c>
      <c r="J49" s="339">
        <f t="shared" si="8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10"/>
        <v>0</v>
      </c>
      <c r="G50" s="63">
        <f t="shared" si="11"/>
        <v>0</v>
      </c>
      <c r="H50" s="297"/>
      <c r="I50" s="56">
        <f t="shared" si="9"/>
        <v>0</v>
      </c>
      <c r="J50" s="339">
        <f t="shared" si="8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10"/>
        <v>0</v>
      </c>
      <c r="G51" s="63">
        <f t="shared" si="11"/>
        <v>0</v>
      </c>
      <c r="H51" s="297"/>
      <c r="I51" s="56">
        <f t="shared" si="9"/>
        <v>0</v>
      </c>
      <c r="J51" s="339">
        <f t="shared" si="8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2">SUM(F40:F51)</f>
        <v>0</v>
      </c>
      <c r="G52" s="80">
        <f t="shared" si="12"/>
        <v>0</v>
      </c>
      <c r="H52" s="81">
        <f t="shared" si="12"/>
        <v>0</v>
      </c>
      <c r="I52" s="82">
        <f t="shared" si="12"/>
        <v>0</v>
      </c>
      <c r="J52" s="347">
        <f t="shared" si="12"/>
        <v>0</v>
      </c>
      <c r="K52" s="347">
        <f t="shared" si="12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90" t="s">
        <v>54</v>
      </c>
      <c r="I53" s="81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90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87"/>
      <c r="G55" s="152">
        <f>+D55*F55</f>
        <v>0</v>
      </c>
      <c r="H55" s="90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90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90"/>
      <c r="I57" s="88">
        <v>0</v>
      </c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90"/>
      <c r="I58" s="88">
        <v>0</v>
      </c>
      <c r="J58" s="350">
        <f>+G58-I58</f>
        <v>0</v>
      </c>
      <c r="K58" s="350">
        <v>0</v>
      </c>
    </row>
    <row r="59" spans="2:11">
      <c r="B59" s="375" t="s">
        <v>44</v>
      </c>
      <c r="C59" s="45"/>
      <c r="D59" s="45"/>
      <c r="E59" s="45"/>
      <c r="F59" s="46"/>
      <c r="G59" s="80">
        <f>+G53+G55+G56+G57</f>
        <v>0</v>
      </c>
      <c r="H59" s="90"/>
      <c r="I59" s="81">
        <f>+I53+I55+I56+I57</f>
        <v>0</v>
      </c>
      <c r="J59" s="347">
        <f>+J53+J55+J56+J57</f>
        <v>0</v>
      </c>
      <c r="K59" s="347">
        <f>+K53+K55+K56+K57</f>
        <v>0</v>
      </c>
    </row>
    <row r="60" spans="2:11">
      <c r="B60" s="572">
        <v>9</v>
      </c>
      <c r="C60" s="45"/>
      <c r="D60" s="45"/>
      <c r="E60" s="49"/>
      <c r="F60" s="93"/>
      <c r="G60" s="61">
        <f>+G63*F60</f>
        <v>0</v>
      </c>
      <c r="H60" s="90"/>
      <c r="I60" s="94"/>
      <c r="J60" s="376"/>
      <c r="K60" s="376"/>
    </row>
    <row r="61" spans="2:11">
      <c r="B61" s="375" t="s">
        <v>45</v>
      </c>
      <c r="C61" s="45"/>
      <c r="D61" s="45"/>
      <c r="E61" s="49"/>
      <c r="F61" s="50"/>
      <c r="G61" s="95">
        <f>+G59+G60</f>
        <v>0</v>
      </c>
      <c r="H61" s="90"/>
      <c r="I61" s="96">
        <f>+I59+I60</f>
        <v>0</v>
      </c>
      <c r="J61" s="377">
        <f>+J59+J60</f>
        <v>0</v>
      </c>
      <c r="K61" s="377">
        <f>+K59</f>
        <v>0</v>
      </c>
    </row>
    <row r="62" spans="2:11">
      <c r="B62" s="196" t="s">
        <v>151</v>
      </c>
      <c r="C62" s="45"/>
      <c r="D62" s="45"/>
      <c r="E62" s="49"/>
      <c r="F62" s="97"/>
      <c r="G62" s="95"/>
      <c r="H62" s="90"/>
      <c r="I62" s="464"/>
      <c r="J62" s="377"/>
      <c r="K62" s="377"/>
    </row>
    <row r="63" spans="2:11">
      <c r="B63" s="378">
        <v>12</v>
      </c>
      <c r="C63" s="45"/>
      <c r="D63" s="45"/>
      <c r="E63" s="45"/>
      <c r="F63" s="46"/>
      <c r="G63" s="61">
        <v>0</v>
      </c>
      <c r="H63" s="90"/>
      <c r="I63" s="94"/>
      <c r="J63" s="376"/>
      <c r="K63" s="376"/>
    </row>
    <row r="64" spans="2:11">
      <c r="B64" s="379">
        <v>13</v>
      </c>
      <c r="C64" s="38"/>
      <c r="D64" s="38"/>
      <c r="E64" s="98"/>
      <c r="F64" s="98"/>
      <c r="G64" s="61">
        <f>+E64*F64</f>
        <v>0</v>
      </c>
      <c r="H64" s="90"/>
      <c r="I64" s="94"/>
      <c r="J64" s="376"/>
      <c r="K64" s="376"/>
    </row>
    <row r="65" spans="2:11">
      <c r="B65" s="375" t="s">
        <v>46</v>
      </c>
      <c r="C65" s="45"/>
      <c r="D65" s="45"/>
      <c r="E65" s="45"/>
      <c r="F65" s="45"/>
      <c r="G65" s="99">
        <f>+G61+G62+G63+G64</f>
        <v>0</v>
      </c>
      <c r="H65" s="90"/>
      <c r="I65" s="100">
        <f>+I61+I62+I63+I64</f>
        <v>0</v>
      </c>
      <c r="J65" s="380">
        <f>+G65-I65</f>
        <v>0</v>
      </c>
      <c r="K65" s="380">
        <f>+K61</f>
        <v>0</v>
      </c>
    </row>
    <row r="66" spans="2:11">
      <c r="B66" s="466">
        <v>15</v>
      </c>
      <c r="C66" s="465"/>
      <c r="D66" s="465"/>
      <c r="E66" s="465"/>
      <c r="F66" s="465"/>
      <c r="G66" s="101"/>
      <c r="H66" s="90"/>
      <c r="I66" s="94"/>
      <c r="J66" s="376"/>
      <c r="K66" s="376"/>
    </row>
    <row r="67" spans="2:11" s="102" customFormat="1" ht="13.8" thickBot="1">
      <c r="B67" s="381" t="s">
        <v>175</v>
      </c>
      <c r="C67" s="382"/>
      <c r="D67" s="382"/>
      <c r="E67" s="382"/>
      <c r="F67" s="382"/>
      <c r="G67" s="383">
        <f>+G65-G66</f>
        <v>0</v>
      </c>
      <c r="H67" s="357"/>
      <c r="I67" s="384">
        <f>+I65-I66</f>
        <v>0</v>
      </c>
      <c r="J67" s="385">
        <f>+G67-I67</f>
        <v>0</v>
      </c>
      <c r="K67" s="385">
        <f>+K65</f>
        <v>0</v>
      </c>
    </row>
  </sheetData>
  <sheetProtection algorithmName="SHA-512" hashValue="5V9VfwpmXbW+Jp5MoegMCgKMRP4IYDvDEGtdXgDvfAPfZlDoLpnzqsE/eU6tWpEHeaZRCjmzQxzrwWbyT23XMQ==" saltValue="RdHyHcPlPgJN0aR/2lYaCw==" spinCount="100000" sheet="1" objects="1" scenarios="1"/>
  <mergeCells count="25">
    <mergeCell ref="B19:C19"/>
    <mergeCell ref="B20:C20"/>
    <mergeCell ref="B21:C21"/>
    <mergeCell ref="B22:C22"/>
    <mergeCell ref="B36:C36"/>
    <mergeCell ref="B31:C31"/>
    <mergeCell ref="B32:C32"/>
    <mergeCell ref="B33:C33"/>
    <mergeCell ref="B34:C34"/>
    <mergeCell ref="G5:K5"/>
    <mergeCell ref="G6:K6"/>
    <mergeCell ref="G7:K7"/>
    <mergeCell ref="E9:K10"/>
    <mergeCell ref="B35:C35"/>
    <mergeCell ref="B14:C14"/>
    <mergeCell ref="B15:C15"/>
    <mergeCell ref="B16:C16"/>
    <mergeCell ref="B23:C23"/>
    <mergeCell ref="B27:C27"/>
    <mergeCell ref="B26:C26"/>
    <mergeCell ref="B24:C24"/>
    <mergeCell ref="B25:C25"/>
    <mergeCell ref="B28:C28"/>
    <mergeCell ref="B17:C17"/>
    <mergeCell ref="B18:C18"/>
  </mergeCells>
  <phoneticPr fontId="8" type="noConversion"/>
  <hyperlinks>
    <hyperlink ref="E2" location="'WBS GRAFICA'!A1" display="'WBS GRAFICA'!A1" xr:uid="{00000000-0004-0000-0300-000000000000}"/>
  </hyperlinks>
  <printOptions horizontalCentered="1" verticalCentered="1" gridLinesSet="0"/>
  <pageMargins left="0.3" right="0" top="0.14000000000000001" bottom="0" header="0" footer="0"/>
  <pageSetup paperSize="9" scale="67" orientation="portrait" horizontalDpi="150" verticalDpi="15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8">
    <tabColor indexed="22"/>
    <pageSetUpPr fitToPage="1"/>
  </sheetPr>
  <dimension ref="B1:K67"/>
  <sheetViews>
    <sheetView showGridLines="0" zoomScale="80" zoomScaleNormal="80" workbookViewId="0">
      <selection activeCell="E19" sqref="E19"/>
    </sheetView>
  </sheetViews>
  <sheetFormatPr defaultColWidth="9.109375" defaultRowHeight="13.2"/>
  <cols>
    <col min="1" max="1" width="4.88671875" style="31" customWidth="1"/>
    <col min="2" max="2" width="18.88671875" style="31" customWidth="1"/>
    <col min="3" max="3" width="22.33203125" style="31" customWidth="1"/>
    <col min="4" max="4" width="16.44140625" style="31" customWidth="1"/>
    <col min="5" max="5" width="15.5546875" style="31" customWidth="1"/>
    <col min="6" max="6" width="16.5546875" style="31" customWidth="1"/>
    <col min="7" max="7" width="21" style="31" customWidth="1"/>
    <col min="8" max="8" width="11.5546875" style="31" customWidth="1"/>
    <col min="9" max="9" width="14.33203125" style="31" customWidth="1"/>
    <col min="10" max="10" width="14.44140625" style="31" customWidth="1"/>
    <col min="11" max="11" width="26.5546875" style="31" bestFit="1" customWidth="1"/>
    <col min="12" max="16384" width="9.109375" style="31"/>
  </cols>
  <sheetData>
    <row r="1" spans="2:11" ht="13.8" thickBot="1"/>
    <row r="2" spans="2:11" ht="27" customHeight="1" thickTop="1" thickBot="1">
      <c r="E2" s="463" t="s">
        <v>140</v>
      </c>
    </row>
    <row r="3" spans="2:11" ht="14.4" thickTop="1" thickBot="1"/>
    <row r="4" spans="2:11" ht="13.8">
      <c r="B4" s="358" t="s">
        <v>0</v>
      </c>
      <c r="C4" s="359"/>
      <c r="D4" s="360" t="s">
        <v>1</v>
      </c>
      <c r="E4" s="361" t="s">
        <v>56</v>
      </c>
      <c r="F4" s="360" t="s">
        <v>2</v>
      </c>
      <c r="G4" s="361">
        <v>1</v>
      </c>
      <c r="H4" s="362"/>
      <c r="I4" s="363" t="s">
        <v>39</v>
      </c>
      <c r="J4" s="364"/>
      <c r="K4" s="364">
        <v>1</v>
      </c>
    </row>
    <row r="5" spans="2:11">
      <c r="B5" s="342" t="s">
        <v>49</v>
      </c>
      <c r="C5" s="32"/>
      <c r="D5" s="32"/>
      <c r="E5" s="33"/>
      <c r="F5" s="34" t="s">
        <v>50</v>
      </c>
      <c r="G5" s="729"/>
      <c r="H5" s="730"/>
      <c r="I5" s="730"/>
      <c r="J5" s="730"/>
      <c r="K5" s="731"/>
    </row>
    <row r="6" spans="2:11">
      <c r="B6" s="365" t="s">
        <v>47</v>
      </c>
      <c r="C6" s="386"/>
      <c r="D6" s="35" t="s">
        <v>38</v>
      </c>
      <c r="E6" s="274"/>
      <c r="F6" s="36" t="s">
        <v>3</v>
      </c>
      <c r="G6" s="732"/>
      <c r="H6" s="733"/>
      <c r="I6" s="733"/>
      <c r="J6" s="733"/>
      <c r="K6" s="734"/>
    </row>
    <row r="7" spans="2:11" ht="24" customHeight="1">
      <c r="B7" s="345" t="s">
        <v>4</v>
      </c>
      <c r="C7" s="37"/>
      <c r="D7" s="38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1">
      <c r="B8" s="366"/>
      <c r="C8" s="40"/>
      <c r="D8" s="41"/>
      <c r="E8" s="615" t="s">
        <v>6</v>
      </c>
      <c r="F8" s="40"/>
      <c r="G8" s="41"/>
      <c r="H8" s="40"/>
      <c r="I8" s="40"/>
      <c r="J8" s="616"/>
      <c r="K8" s="616"/>
    </row>
    <row r="9" spans="2:11" ht="18" customHeight="1">
      <c r="B9" s="367"/>
      <c r="C9" s="42"/>
      <c r="D9" s="43"/>
      <c r="E9" s="738"/>
      <c r="F9" s="739"/>
      <c r="G9" s="739"/>
      <c r="H9" s="739"/>
      <c r="I9" s="739"/>
      <c r="J9" s="739"/>
      <c r="K9" s="740"/>
    </row>
    <row r="10" spans="2:11">
      <c r="B10" s="367"/>
      <c r="C10" s="42"/>
      <c r="D10" s="43"/>
      <c r="E10" s="741"/>
      <c r="F10" s="742"/>
      <c r="G10" s="742"/>
      <c r="H10" s="742"/>
      <c r="I10" s="742"/>
      <c r="J10" s="742"/>
      <c r="K10" s="743"/>
    </row>
    <row r="11" spans="2:11">
      <c r="B11" s="345"/>
      <c r="C11" s="38"/>
      <c r="D11" s="44"/>
      <c r="E11" s="634" t="s">
        <v>113</v>
      </c>
      <c r="F11" s="420" t="s">
        <v>111</v>
      </c>
      <c r="G11" s="44"/>
      <c r="H11" s="38"/>
      <c r="I11" s="38"/>
      <c r="J11" s="368"/>
      <c r="K11" s="368"/>
    </row>
    <row r="12" spans="2:11">
      <c r="B12" s="369" t="s">
        <v>7</v>
      </c>
      <c r="C12" s="45"/>
      <c r="D12" s="46"/>
      <c r="E12" s="47" t="s">
        <v>88</v>
      </c>
      <c r="F12" s="47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1">
      <c r="B13" s="370" t="s">
        <v>9</v>
      </c>
      <c r="C13" s="49"/>
      <c r="D13" s="50"/>
      <c r="E13" s="51" t="s">
        <v>10</v>
      </c>
      <c r="F13" s="51" t="s">
        <v>172</v>
      </c>
      <c r="G13" s="167" t="s">
        <v>48</v>
      </c>
      <c r="H13" s="53" t="s">
        <v>87</v>
      </c>
      <c r="I13" s="53" t="s">
        <v>48</v>
      </c>
      <c r="J13" s="371" t="s">
        <v>48</v>
      </c>
      <c r="K13" s="661" t="s">
        <v>48</v>
      </c>
    </row>
    <row r="14" spans="2:11">
      <c r="B14" s="748"/>
      <c r="C14" s="747"/>
      <c r="D14" s="54"/>
      <c r="E14" s="535"/>
      <c r="F14" s="577">
        <f>+'WP1'!F14</f>
        <v>0</v>
      </c>
      <c r="G14" s="55">
        <f t="shared" ref="G14:G28" si="0">+E14*F14</f>
        <v>0</v>
      </c>
      <c r="H14" s="296">
        <v>0</v>
      </c>
      <c r="I14" s="56">
        <f>+H14*F14</f>
        <v>0</v>
      </c>
      <c r="J14" s="339">
        <f>+G14-I14</f>
        <v>0</v>
      </c>
      <c r="K14" s="705"/>
    </row>
    <row r="15" spans="2:11">
      <c r="B15" s="748"/>
      <c r="C15" s="747"/>
      <c r="D15" s="54"/>
      <c r="E15" s="535"/>
      <c r="F15" s="577">
        <f>+'WP1'!F15</f>
        <v>0</v>
      </c>
      <c r="G15" s="55">
        <f t="shared" si="0"/>
        <v>0</v>
      </c>
      <c r="H15" s="296">
        <v>0</v>
      </c>
      <c r="I15" s="56">
        <f t="shared" ref="I15:I27" si="1">+H15*F15</f>
        <v>0</v>
      </c>
      <c r="J15" s="339">
        <f t="shared" ref="J15:J27" si="2">+G15-I15</f>
        <v>0</v>
      </c>
      <c r="K15" s="705"/>
    </row>
    <row r="16" spans="2:11">
      <c r="B16" s="748"/>
      <c r="C16" s="747"/>
      <c r="D16" s="54"/>
      <c r="E16" s="535"/>
      <c r="F16" s="577">
        <f>+'WP1'!F16</f>
        <v>0</v>
      </c>
      <c r="G16" s="55">
        <f t="shared" si="0"/>
        <v>0</v>
      </c>
      <c r="H16" s="296">
        <v>0</v>
      </c>
      <c r="I16" s="56">
        <f t="shared" si="1"/>
        <v>0</v>
      </c>
      <c r="J16" s="339">
        <f t="shared" si="2"/>
        <v>0</v>
      </c>
      <c r="K16" s="705"/>
    </row>
    <row r="17" spans="2:11">
      <c r="B17" s="748"/>
      <c r="C17" s="747"/>
      <c r="D17" s="54"/>
      <c r="E17" s="535"/>
      <c r="F17" s="577">
        <f>+'WP1'!F17</f>
        <v>0</v>
      </c>
      <c r="G17" s="55">
        <f t="shared" si="0"/>
        <v>0</v>
      </c>
      <c r="H17" s="296">
        <v>0</v>
      </c>
      <c r="I17" s="56">
        <f t="shared" si="1"/>
        <v>0</v>
      </c>
      <c r="J17" s="339">
        <f t="shared" si="2"/>
        <v>0</v>
      </c>
      <c r="K17" s="705"/>
    </row>
    <row r="18" spans="2:11">
      <c r="B18" s="748"/>
      <c r="C18" s="747"/>
      <c r="D18" s="54"/>
      <c r="E18" s="535"/>
      <c r="F18" s="577">
        <f>+'WP1'!F18</f>
        <v>0</v>
      </c>
      <c r="G18" s="55">
        <f t="shared" si="0"/>
        <v>0</v>
      </c>
      <c r="H18" s="296">
        <v>0</v>
      </c>
      <c r="I18" s="56">
        <f t="shared" si="1"/>
        <v>0</v>
      </c>
      <c r="J18" s="339">
        <f t="shared" si="2"/>
        <v>0</v>
      </c>
      <c r="K18" s="705"/>
    </row>
    <row r="19" spans="2:11">
      <c r="B19" s="748"/>
      <c r="C19" s="747"/>
      <c r="D19" s="54"/>
      <c r="E19" s="535"/>
      <c r="F19" s="577">
        <f>+'WP1'!F19</f>
        <v>0</v>
      </c>
      <c r="G19" s="55">
        <f t="shared" si="0"/>
        <v>0</v>
      </c>
      <c r="H19" s="296">
        <v>0</v>
      </c>
      <c r="I19" s="56">
        <f t="shared" si="1"/>
        <v>0</v>
      </c>
      <c r="J19" s="339">
        <f t="shared" si="2"/>
        <v>0</v>
      </c>
      <c r="K19" s="705"/>
    </row>
    <row r="20" spans="2:11">
      <c r="B20" s="748"/>
      <c r="C20" s="747"/>
      <c r="D20" s="54"/>
      <c r="E20" s="535"/>
      <c r="F20" s="577">
        <f>+'WP1'!F20</f>
        <v>0</v>
      </c>
      <c r="G20" s="55">
        <f t="shared" si="0"/>
        <v>0</v>
      </c>
      <c r="H20" s="296">
        <v>0</v>
      </c>
      <c r="I20" s="56">
        <f t="shared" si="1"/>
        <v>0</v>
      </c>
      <c r="J20" s="339">
        <f t="shared" si="2"/>
        <v>0</v>
      </c>
      <c r="K20" s="705"/>
    </row>
    <row r="21" spans="2:11">
      <c r="B21" s="748"/>
      <c r="C21" s="747"/>
      <c r="D21" s="54"/>
      <c r="E21" s="535"/>
      <c r="F21" s="577">
        <f>+'WP1'!F21</f>
        <v>0</v>
      </c>
      <c r="G21" s="55">
        <f t="shared" si="0"/>
        <v>0</v>
      </c>
      <c r="H21" s="296">
        <v>0</v>
      </c>
      <c r="I21" s="56">
        <f t="shared" si="1"/>
        <v>0</v>
      </c>
      <c r="J21" s="339">
        <f t="shared" si="2"/>
        <v>0</v>
      </c>
      <c r="K21" s="705"/>
    </row>
    <row r="22" spans="2:11">
      <c r="B22" s="748"/>
      <c r="C22" s="747"/>
      <c r="D22" s="54"/>
      <c r="E22" s="535"/>
      <c r="F22" s="577">
        <f>+'WP1'!F22</f>
        <v>0</v>
      </c>
      <c r="G22" s="55">
        <f t="shared" si="0"/>
        <v>0</v>
      </c>
      <c r="H22" s="296">
        <v>0</v>
      </c>
      <c r="I22" s="56">
        <f t="shared" si="1"/>
        <v>0</v>
      </c>
      <c r="J22" s="339">
        <f t="shared" si="2"/>
        <v>0</v>
      </c>
      <c r="K22" s="705"/>
    </row>
    <row r="23" spans="2:11">
      <c r="B23" s="748"/>
      <c r="C23" s="747"/>
      <c r="D23" s="54"/>
      <c r="E23" s="535"/>
      <c r="F23" s="577">
        <f>+'WP1'!F23</f>
        <v>0</v>
      </c>
      <c r="G23" s="55">
        <f t="shared" si="0"/>
        <v>0</v>
      </c>
      <c r="H23" s="296">
        <v>0</v>
      </c>
      <c r="I23" s="56">
        <f t="shared" si="1"/>
        <v>0</v>
      </c>
      <c r="J23" s="339">
        <f t="shared" si="2"/>
        <v>0</v>
      </c>
      <c r="K23" s="705"/>
    </row>
    <row r="24" spans="2:11">
      <c r="B24" s="748"/>
      <c r="C24" s="747"/>
      <c r="D24" s="54"/>
      <c r="E24" s="535"/>
      <c r="F24" s="577">
        <f>+'WP1'!F24</f>
        <v>0</v>
      </c>
      <c r="G24" s="55">
        <f t="shared" si="0"/>
        <v>0</v>
      </c>
      <c r="H24" s="296">
        <v>0</v>
      </c>
      <c r="I24" s="56">
        <f t="shared" si="1"/>
        <v>0</v>
      </c>
      <c r="J24" s="339">
        <f t="shared" si="2"/>
        <v>0</v>
      </c>
      <c r="K24" s="705"/>
    </row>
    <row r="25" spans="2:11">
      <c r="B25" s="748"/>
      <c r="C25" s="747"/>
      <c r="D25" s="54"/>
      <c r="E25" s="535"/>
      <c r="F25" s="577">
        <f>+'WP1'!F25</f>
        <v>0</v>
      </c>
      <c r="G25" s="55">
        <f t="shared" si="0"/>
        <v>0</v>
      </c>
      <c r="H25" s="296">
        <v>0</v>
      </c>
      <c r="I25" s="56">
        <f t="shared" si="1"/>
        <v>0</v>
      </c>
      <c r="J25" s="339">
        <f t="shared" si="2"/>
        <v>0</v>
      </c>
      <c r="K25" s="705"/>
    </row>
    <row r="26" spans="2:11">
      <c r="B26" s="748"/>
      <c r="C26" s="747"/>
      <c r="D26" s="54"/>
      <c r="E26" s="535"/>
      <c r="F26" s="577">
        <f>+'WP1'!F26</f>
        <v>0</v>
      </c>
      <c r="G26" s="55">
        <f>+E26*F26</f>
        <v>0</v>
      </c>
      <c r="H26" s="296">
        <v>0</v>
      </c>
      <c r="I26" s="56">
        <f t="shared" si="1"/>
        <v>0</v>
      </c>
      <c r="J26" s="339">
        <f t="shared" si="2"/>
        <v>0</v>
      </c>
      <c r="K26" s="705"/>
    </row>
    <row r="27" spans="2:11">
      <c r="B27" s="748"/>
      <c r="C27" s="747"/>
      <c r="D27" s="54"/>
      <c r="E27" s="535"/>
      <c r="F27" s="577">
        <f>+'WP1'!F27</f>
        <v>0</v>
      </c>
      <c r="G27" s="55">
        <f t="shared" si="0"/>
        <v>0</v>
      </c>
      <c r="H27" s="296">
        <v>0</v>
      </c>
      <c r="I27" s="56">
        <f t="shared" si="1"/>
        <v>0</v>
      </c>
      <c r="J27" s="339">
        <f t="shared" si="2"/>
        <v>0</v>
      </c>
      <c r="K27" s="705"/>
    </row>
    <row r="28" spans="2:11">
      <c r="B28" s="749"/>
      <c r="C28" s="750"/>
      <c r="D28" s="391"/>
      <c r="E28" s="535"/>
      <c r="F28" s="577">
        <f>+'WP1'!F28</f>
        <v>0</v>
      </c>
      <c r="G28" s="55">
        <f t="shared" si="0"/>
        <v>0</v>
      </c>
      <c r="H28" s="296">
        <v>0</v>
      </c>
      <c r="I28" s="56">
        <f>+H28*F28</f>
        <v>0</v>
      </c>
      <c r="J28" s="339">
        <f>+G28-I28</f>
        <v>0</v>
      </c>
      <c r="K28" s="705"/>
    </row>
    <row r="29" spans="2:11">
      <c r="B29" s="372" t="s">
        <v>11</v>
      </c>
      <c r="C29" s="57"/>
      <c r="D29" s="57"/>
      <c r="E29" s="418">
        <f>SUM(E14:E28)</f>
        <v>0</v>
      </c>
      <c r="F29" s="58"/>
      <c r="G29" s="417">
        <f>SUM(G14:G28)</f>
        <v>0</v>
      </c>
      <c r="H29" s="494">
        <f>SUM(H14:H28)</f>
        <v>0</v>
      </c>
      <c r="I29" s="494">
        <f>SUM(I14:I28)</f>
        <v>0</v>
      </c>
      <c r="J29" s="526">
        <f>SUM(J14:J28)</f>
        <v>0</v>
      </c>
      <c r="K29" s="526">
        <f>SUM(K14:K28)</f>
        <v>0</v>
      </c>
    </row>
    <row r="30" spans="2:11">
      <c r="B30" s="369" t="s">
        <v>158</v>
      </c>
      <c r="C30" s="45"/>
      <c r="D30" s="59" t="s">
        <v>13</v>
      </c>
      <c r="E30" s="60" t="s">
        <v>14</v>
      </c>
      <c r="F30" s="640" t="s">
        <v>15</v>
      </c>
      <c r="G30" s="61"/>
      <c r="H30" s="636"/>
      <c r="I30" s="62"/>
      <c r="J30" s="344"/>
      <c r="K30" s="344"/>
    </row>
    <row r="31" spans="2:11">
      <c r="B31" s="751">
        <f>+'WP1'!B31</f>
        <v>0</v>
      </c>
      <c r="C31" s="752"/>
      <c r="D31" s="570">
        <f>+'WP1'!D31</f>
        <v>0</v>
      </c>
      <c r="E31" s="24"/>
      <c r="F31" s="571">
        <f>+'WP1'!F31</f>
        <v>0</v>
      </c>
      <c r="G31" s="63">
        <f t="shared" ref="G31:G36" si="3">+E31*F31</f>
        <v>0</v>
      </c>
      <c r="H31" s="297"/>
      <c r="I31" s="64">
        <f t="shared" ref="I31:I36" si="4">+H31*F31</f>
        <v>0</v>
      </c>
      <c r="J31" s="339">
        <f t="shared" ref="J31:J36" si="5">+G31-I31</f>
        <v>0</v>
      </c>
      <c r="K31" s="705"/>
    </row>
    <row r="32" spans="2:11">
      <c r="B32" s="751">
        <f>+'WP1'!B32</f>
        <v>0</v>
      </c>
      <c r="C32" s="752"/>
      <c r="D32" s="570">
        <f>+'WP1'!D32</f>
        <v>0</v>
      </c>
      <c r="E32" s="24"/>
      <c r="F32" s="571">
        <f>+'WP1'!F32</f>
        <v>0</v>
      </c>
      <c r="G32" s="63">
        <f t="shared" si="3"/>
        <v>0</v>
      </c>
      <c r="H32" s="297"/>
      <c r="I32" s="64">
        <f t="shared" si="4"/>
        <v>0</v>
      </c>
      <c r="J32" s="339">
        <f t="shared" si="5"/>
        <v>0</v>
      </c>
      <c r="K32" s="705"/>
    </row>
    <row r="33" spans="2:11">
      <c r="B33" s="751">
        <f>+'WP1'!B33</f>
        <v>0</v>
      </c>
      <c r="C33" s="752"/>
      <c r="D33" s="570">
        <f>+'WP1'!D33</f>
        <v>0</v>
      </c>
      <c r="E33" s="24"/>
      <c r="F33" s="571">
        <f>+'WP1'!F33</f>
        <v>0</v>
      </c>
      <c r="G33" s="63">
        <f>+E33*F33</f>
        <v>0</v>
      </c>
      <c r="H33" s="297"/>
      <c r="I33" s="64">
        <f t="shared" si="4"/>
        <v>0</v>
      </c>
      <c r="J33" s="339">
        <f t="shared" si="5"/>
        <v>0</v>
      </c>
      <c r="K33" s="705"/>
    </row>
    <row r="34" spans="2:11">
      <c r="B34" s="751">
        <f>+'WP1'!B34</f>
        <v>0</v>
      </c>
      <c r="C34" s="752"/>
      <c r="D34" s="570">
        <f>+'WP1'!D34</f>
        <v>0</v>
      </c>
      <c r="E34" s="24"/>
      <c r="F34" s="571">
        <f>+'WP1'!F34</f>
        <v>0</v>
      </c>
      <c r="G34" s="63">
        <f t="shared" si="3"/>
        <v>0</v>
      </c>
      <c r="H34" s="297"/>
      <c r="I34" s="64">
        <f t="shared" si="4"/>
        <v>0</v>
      </c>
      <c r="J34" s="339">
        <f t="shared" si="5"/>
        <v>0</v>
      </c>
      <c r="K34" s="705"/>
    </row>
    <row r="35" spans="2:11">
      <c r="B35" s="751">
        <f>+'WP1'!B35</f>
        <v>0</v>
      </c>
      <c r="C35" s="752"/>
      <c r="D35" s="570">
        <f>+'WP1'!D35</f>
        <v>0</v>
      </c>
      <c r="E35" s="24"/>
      <c r="F35" s="571">
        <f>+'WP1'!F35</f>
        <v>0</v>
      </c>
      <c r="G35" s="63">
        <f t="shared" si="3"/>
        <v>0</v>
      </c>
      <c r="H35" s="297"/>
      <c r="I35" s="64">
        <f t="shared" si="4"/>
        <v>0</v>
      </c>
      <c r="J35" s="339">
        <f t="shared" si="5"/>
        <v>0</v>
      </c>
      <c r="K35" s="705"/>
    </row>
    <row r="36" spans="2:11">
      <c r="B36" s="751">
        <f>+'WP1'!B36</f>
        <v>0</v>
      </c>
      <c r="C36" s="752"/>
      <c r="D36" s="570">
        <f>+'WP1'!D36</f>
        <v>0</v>
      </c>
      <c r="E36" s="24"/>
      <c r="F36" s="571">
        <f>+'WP1'!F36</f>
        <v>0</v>
      </c>
      <c r="G36" s="63">
        <f t="shared" si="3"/>
        <v>0</v>
      </c>
      <c r="H36" s="297"/>
      <c r="I36" s="64">
        <f t="shared" si="4"/>
        <v>0</v>
      </c>
      <c r="J36" s="339">
        <f t="shared" si="5"/>
        <v>0</v>
      </c>
      <c r="K36" s="705"/>
    </row>
    <row r="37" spans="2:11">
      <c r="B37" s="340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73" t="s">
        <v>42</v>
      </c>
      <c r="C38" s="40"/>
      <c r="D38" s="58"/>
      <c r="E38" s="58"/>
      <c r="F38" s="58"/>
      <c r="G38" s="67">
        <f>SUM(G31:G37)</f>
        <v>0</v>
      </c>
      <c r="H38" s="68">
        <f>SUM(H31:H37)</f>
        <v>0</v>
      </c>
      <c r="I38" s="69">
        <f>SUM(I31:I37)</f>
        <v>0</v>
      </c>
      <c r="J38" s="374">
        <f>SUM(J31:J37)</f>
        <v>0</v>
      </c>
      <c r="K38" s="374">
        <f>SUM(K31:K37)</f>
        <v>0</v>
      </c>
    </row>
    <row r="39" spans="2:11">
      <c r="B39" s="369" t="s">
        <v>16</v>
      </c>
      <c r="C39" s="46"/>
      <c r="D39" s="70" t="s">
        <v>17</v>
      </c>
      <c r="E39" s="71" t="s">
        <v>153</v>
      </c>
      <c r="F39" s="641" t="s">
        <v>19</v>
      </c>
      <c r="G39" s="72"/>
      <c r="H39" s="73"/>
      <c r="I39" s="62"/>
      <c r="J39" s="344"/>
      <c r="K39" s="344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297"/>
      <c r="I40" s="56">
        <f>+(H40*E40)+H40</f>
        <v>0</v>
      </c>
      <c r="J40" s="339">
        <f t="shared" ref="J40:J51" si="6"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297"/>
      <c r="I41" s="56">
        <f t="shared" ref="I41:I51" si="7">+(H41*E41)+H41</f>
        <v>0</v>
      </c>
      <c r="J41" s="339">
        <f t="shared" si="6"/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297"/>
      <c r="I42" s="56">
        <f t="shared" si="7"/>
        <v>0</v>
      </c>
      <c r="J42" s="339">
        <f t="shared" si="6"/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297"/>
      <c r="I43" s="56">
        <f t="shared" si="7"/>
        <v>0</v>
      </c>
      <c r="J43" s="339">
        <f t="shared" si="6"/>
        <v>0</v>
      </c>
      <c r="K43" s="705"/>
    </row>
    <row r="44" spans="2:11">
      <c r="B44" s="343" t="s">
        <v>24</v>
      </c>
      <c r="C44" s="75"/>
      <c r="D44" s="76"/>
      <c r="E44" s="549"/>
      <c r="F44" s="76"/>
      <c r="G44" s="76"/>
      <c r="H44" s="77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8">+D45*E45</f>
        <v>0</v>
      </c>
      <c r="G45" s="63">
        <f t="shared" ref="G45:G51" si="9">+D45+F45</f>
        <v>0</v>
      </c>
      <c r="H45" s="297"/>
      <c r="I45" s="56">
        <f t="shared" si="7"/>
        <v>0</v>
      </c>
      <c r="J45" s="339">
        <f t="shared" si="6"/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8"/>
        <v>0</v>
      </c>
      <c r="G46" s="63">
        <f t="shared" si="9"/>
        <v>0</v>
      </c>
      <c r="H46" s="297"/>
      <c r="I46" s="56">
        <f t="shared" si="7"/>
        <v>0</v>
      </c>
      <c r="J46" s="339">
        <f t="shared" si="6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8"/>
        <v>0</v>
      </c>
      <c r="G47" s="63">
        <f t="shared" si="9"/>
        <v>0</v>
      </c>
      <c r="H47" s="297"/>
      <c r="I47" s="56">
        <f t="shared" si="7"/>
        <v>0</v>
      </c>
      <c r="J47" s="339">
        <f t="shared" si="6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8"/>
        <v>0</v>
      </c>
      <c r="G48" s="63">
        <f t="shared" si="9"/>
        <v>0</v>
      </c>
      <c r="H48" s="297"/>
      <c r="I48" s="56">
        <f t="shared" si="7"/>
        <v>0</v>
      </c>
      <c r="J48" s="339">
        <f t="shared" si="6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8"/>
        <v>0</v>
      </c>
      <c r="G49" s="63">
        <f t="shared" si="9"/>
        <v>0</v>
      </c>
      <c r="H49" s="297"/>
      <c r="I49" s="56">
        <f t="shared" si="7"/>
        <v>0</v>
      </c>
      <c r="J49" s="339">
        <f t="shared" si="6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8"/>
        <v>0</v>
      </c>
      <c r="G50" s="63">
        <f t="shared" si="9"/>
        <v>0</v>
      </c>
      <c r="H50" s="297"/>
      <c r="I50" s="56">
        <f t="shared" si="7"/>
        <v>0</v>
      </c>
      <c r="J50" s="339">
        <f t="shared" si="6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8"/>
        <v>0</v>
      </c>
      <c r="G51" s="63">
        <f t="shared" si="9"/>
        <v>0</v>
      </c>
      <c r="H51" s="297"/>
      <c r="I51" s="56">
        <f t="shared" si="7"/>
        <v>0</v>
      </c>
      <c r="J51" s="339">
        <f t="shared" si="6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0">SUM(F40:F51)</f>
        <v>0</v>
      </c>
      <c r="G52" s="80">
        <f t="shared" si="10"/>
        <v>0</v>
      </c>
      <c r="H52" s="81">
        <f t="shared" si="10"/>
        <v>0</v>
      </c>
      <c r="I52" s="82">
        <f t="shared" si="10"/>
        <v>0</v>
      </c>
      <c r="J52" s="347">
        <f t="shared" si="10"/>
        <v>0</v>
      </c>
      <c r="K52" s="347">
        <f t="shared" si="10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90" t="s">
        <v>54</v>
      </c>
      <c r="I53" s="81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90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575">
        <f>+'WP1'!F55</f>
        <v>0</v>
      </c>
      <c r="G55" s="152">
        <f>+D55*F55</f>
        <v>0</v>
      </c>
      <c r="H55" s="90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90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90"/>
      <c r="I57" s="88"/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90"/>
      <c r="I58" s="88"/>
      <c r="J58" s="350">
        <f>+G58-I58</f>
        <v>0</v>
      </c>
      <c r="K58" s="350">
        <v>0</v>
      </c>
    </row>
    <row r="59" spans="2:11">
      <c r="B59" s="375" t="s">
        <v>44</v>
      </c>
      <c r="C59" s="45"/>
      <c r="D59" s="45"/>
      <c r="E59" s="45"/>
      <c r="F59" s="46"/>
      <c r="G59" s="80">
        <f>+G53+G55+G56+G57</f>
        <v>0</v>
      </c>
      <c r="H59" s="90"/>
      <c r="I59" s="81">
        <f>+I53+I55+I56+I57</f>
        <v>0</v>
      </c>
      <c r="J59" s="347">
        <f>+J53+J55+J56+J57</f>
        <v>0</v>
      </c>
      <c r="K59" s="347">
        <f>+K53+K55+K56+K57</f>
        <v>0</v>
      </c>
    </row>
    <row r="60" spans="2:11">
      <c r="B60" s="572">
        <v>9</v>
      </c>
      <c r="C60" s="45"/>
      <c r="D60" s="45"/>
      <c r="E60" s="49"/>
      <c r="F60" s="93"/>
      <c r="G60" s="61">
        <f>+G63*F60</f>
        <v>0</v>
      </c>
      <c r="H60" s="90"/>
      <c r="I60" s="94"/>
      <c r="J60" s="376"/>
      <c r="K60" s="376"/>
    </row>
    <row r="61" spans="2:11">
      <c r="B61" s="375" t="s">
        <v>45</v>
      </c>
      <c r="C61" s="45"/>
      <c r="D61" s="45"/>
      <c r="E61" s="49"/>
      <c r="F61" s="50"/>
      <c r="G61" s="95">
        <f>+G59+G60</f>
        <v>0</v>
      </c>
      <c r="H61" s="90"/>
      <c r="I61" s="96">
        <f>+I59+I60</f>
        <v>0</v>
      </c>
      <c r="J61" s="377">
        <f>+J59+J60</f>
        <v>0</v>
      </c>
      <c r="K61" s="377">
        <f>+K59</f>
        <v>0</v>
      </c>
    </row>
    <row r="62" spans="2:11">
      <c r="B62" s="196" t="s">
        <v>151</v>
      </c>
      <c r="C62" s="45"/>
      <c r="D62" s="45"/>
      <c r="E62" s="539"/>
      <c r="F62" s="97"/>
      <c r="G62" s="95"/>
      <c r="H62" s="90"/>
      <c r="I62" s="464"/>
      <c r="J62" s="377"/>
      <c r="K62" s="377"/>
    </row>
    <row r="63" spans="2:11">
      <c r="B63" s="378">
        <v>12</v>
      </c>
      <c r="C63" s="45"/>
      <c r="D63" s="45"/>
      <c r="E63" s="45"/>
      <c r="F63" s="46"/>
      <c r="G63" s="61">
        <v>0</v>
      </c>
      <c r="H63" s="90"/>
      <c r="I63" s="94"/>
      <c r="J63" s="376"/>
      <c r="K63" s="376"/>
    </row>
    <row r="64" spans="2:11">
      <c r="B64" s="379">
        <v>13</v>
      </c>
      <c r="C64" s="38"/>
      <c r="D64" s="38"/>
      <c r="E64" s="98"/>
      <c r="F64" s="98"/>
      <c r="G64" s="61">
        <f>+E64*F64</f>
        <v>0</v>
      </c>
      <c r="H64" s="90"/>
      <c r="I64" s="94"/>
      <c r="J64" s="376"/>
      <c r="K64" s="376"/>
    </row>
    <row r="65" spans="2:11">
      <c r="B65" s="375" t="s">
        <v>46</v>
      </c>
      <c r="C65" s="45"/>
      <c r="D65" s="45"/>
      <c r="E65" s="45"/>
      <c r="F65" s="45"/>
      <c r="G65" s="99">
        <f>+G61+G62+G63+G64</f>
        <v>0</v>
      </c>
      <c r="H65" s="90"/>
      <c r="I65" s="100">
        <f>+I61+I62+I63+I64</f>
        <v>0</v>
      </c>
      <c r="J65" s="380">
        <f>+G65-I65</f>
        <v>0</v>
      </c>
      <c r="K65" s="380">
        <f>+K61</f>
        <v>0</v>
      </c>
    </row>
    <row r="66" spans="2:11">
      <c r="B66" s="378">
        <v>15</v>
      </c>
      <c r="C66" s="45"/>
      <c r="D66" s="45"/>
      <c r="E66" s="45"/>
      <c r="F66" s="45"/>
      <c r="G66" s="101"/>
      <c r="H66" s="90"/>
      <c r="I66" s="94"/>
      <c r="J66" s="376"/>
      <c r="K66" s="376"/>
    </row>
    <row r="67" spans="2:11" s="102" customFormat="1" ht="13.8" thickBot="1">
      <c r="B67" s="381" t="s">
        <v>175</v>
      </c>
      <c r="C67" s="382"/>
      <c r="D67" s="382"/>
      <c r="E67" s="382"/>
      <c r="F67" s="382"/>
      <c r="G67" s="383">
        <f>+G65-G66</f>
        <v>0</v>
      </c>
      <c r="H67" s="357"/>
      <c r="I67" s="384">
        <f>+I65-I66</f>
        <v>0</v>
      </c>
      <c r="J67" s="385">
        <f>+G67-I67</f>
        <v>0</v>
      </c>
      <c r="K67" s="385">
        <f>+K65</f>
        <v>0</v>
      </c>
    </row>
  </sheetData>
  <sheetProtection algorithmName="SHA-512" hashValue="Ao2Fn5b8tl5GouTamFECwBnfciIYYGisWUPqVUBvsOV/r0zYLnVToIXSBDLeGqhrjiJuYcreQ4oxVscd2y8gNw==" saltValue="Igo49AG6DHiL0Q6U9Bsw3w==" spinCount="100000" sheet="1" objects="1" scenarios="1"/>
  <mergeCells count="25">
    <mergeCell ref="G5:K5"/>
    <mergeCell ref="B28:C28"/>
    <mergeCell ref="B14:C14"/>
    <mergeCell ref="B15:C15"/>
    <mergeCell ref="B16:C16"/>
    <mergeCell ref="B17:C17"/>
    <mergeCell ref="B18:C18"/>
    <mergeCell ref="B19:C19"/>
    <mergeCell ref="G6:K6"/>
    <mergeCell ref="G7:K7"/>
    <mergeCell ref="E9:K10"/>
    <mergeCell ref="B27:C27"/>
    <mergeCell ref="B23:C23"/>
    <mergeCell ref="B24:C24"/>
    <mergeCell ref="B25:C25"/>
    <mergeCell ref="B26:C26"/>
    <mergeCell ref="B20:C20"/>
    <mergeCell ref="B21:C21"/>
    <mergeCell ref="B35:C35"/>
    <mergeCell ref="B36:C36"/>
    <mergeCell ref="B31:C31"/>
    <mergeCell ref="B32:C32"/>
    <mergeCell ref="B33:C33"/>
    <mergeCell ref="B34:C34"/>
    <mergeCell ref="B22:C22"/>
  </mergeCells>
  <phoneticPr fontId="8" type="noConversion"/>
  <hyperlinks>
    <hyperlink ref="E2" location="'WBS GRAFICA'!A1" display="'WBS GRAFICA'!A1" xr:uid="{00000000-0004-0000-0400-000000000000}"/>
  </hyperlinks>
  <printOptions horizontalCentered="1" verticalCentered="1" gridLinesSet="0"/>
  <pageMargins left="0.3" right="0" top="0.14000000000000001" bottom="0" header="0" footer="0"/>
  <pageSetup paperSize="9" scale="87" orientation="portrait" horizontalDpi="150" verticalDpi="15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5">
    <tabColor indexed="22"/>
    <pageSetUpPr fitToPage="1"/>
  </sheetPr>
  <dimension ref="B1:K67"/>
  <sheetViews>
    <sheetView showGridLines="0" topLeftCell="A5" zoomScale="80" zoomScaleNormal="80" workbookViewId="0">
      <selection activeCell="D22" sqref="D22"/>
    </sheetView>
  </sheetViews>
  <sheetFormatPr defaultColWidth="9.109375" defaultRowHeight="13.2"/>
  <cols>
    <col min="1" max="1" width="4.44140625" style="31" customWidth="1"/>
    <col min="2" max="2" width="18.88671875" style="31" customWidth="1"/>
    <col min="3" max="3" width="22.109375" style="31" customWidth="1"/>
    <col min="4" max="4" width="14.44140625" style="31" customWidth="1"/>
    <col min="5" max="5" width="15.5546875" style="31" customWidth="1"/>
    <col min="6" max="6" width="16.5546875" style="31" customWidth="1"/>
    <col min="7" max="7" width="19.44140625" style="31" customWidth="1"/>
    <col min="8" max="9" width="13.88671875" style="31" customWidth="1"/>
    <col min="10" max="10" width="16.109375" style="31" customWidth="1"/>
    <col min="11" max="11" width="26.5546875" style="31" bestFit="1" customWidth="1"/>
    <col min="12" max="16384" width="9.109375" style="31"/>
  </cols>
  <sheetData>
    <row r="1" spans="2:11" ht="13.8" thickBot="1"/>
    <row r="2" spans="2:11" ht="27" customHeight="1" thickTop="1" thickBot="1">
      <c r="E2" s="463" t="s">
        <v>140</v>
      </c>
    </row>
    <row r="3" spans="2:11" ht="14.4" thickTop="1" thickBot="1"/>
    <row r="4" spans="2:11" ht="13.8">
      <c r="B4" s="358" t="s">
        <v>0</v>
      </c>
      <c r="C4" s="359"/>
      <c r="D4" s="360" t="s">
        <v>1</v>
      </c>
      <c r="E4" s="361" t="s">
        <v>56</v>
      </c>
      <c r="F4" s="360" t="s">
        <v>2</v>
      </c>
      <c r="G4" s="361">
        <v>1</v>
      </c>
      <c r="H4" s="362"/>
      <c r="I4" s="363" t="s">
        <v>39</v>
      </c>
      <c r="J4" s="364"/>
      <c r="K4" s="364">
        <v>1</v>
      </c>
    </row>
    <row r="5" spans="2:11">
      <c r="B5" s="342" t="s">
        <v>49</v>
      </c>
      <c r="C5" s="32"/>
      <c r="D5" s="32"/>
      <c r="E5" s="33"/>
      <c r="F5" s="34" t="s">
        <v>50</v>
      </c>
      <c r="G5" s="729"/>
      <c r="H5" s="730"/>
      <c r="I5" s="730"/>
      <c r="J5" s="730"/>
      <c r="K5" s="731"/>
    </row>
    <row r="6" spans="2:11">
      <c r="B6" s="365" t="s">
        <v>47</v>
      </c>
      <c r="C6" s="386"/>
      <c r="D6" s="35" t="s">
        <v>38</v>
      </c>
      <c r="E6" s="274"/>
      <c r="F6" s="36" t="s">
        <v>3</v>
      </c>
      <c r="G6" s="732"/>
      <c r="H6" s="733"/>
      <c r="I6" s="733"/>
      <c r="J6" s="733"/>
      <c r="K6" s="734"/>
    </row>
    <row r="7" spans="2:11" ht="24" customHeight="1">
      <c r="B7" s="345" t="s">
        <v>4</v>
      </c>
      <c r="C7" s="37"/>
      <c r="D7" s="38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1">
      <c r="B8" s="366"/>
      <c r="C8" s="40"/>
      <c r="D8" s="41"/>
      <c r="E8" s="615" t="s">
        <v>6</v>
      </c>
      <c r="F8" s="40"/>
      <c r="G8" s="41"/>
      <c r="H8" s="40"/>
      <c r="I8" s="40"/>
      <c r="J8" s="616"/>
      <c r="K8" s="616"/>
    </row>
    <row r="9" spans="2:11" ht="18" customHeight="1">
      <c r="B9" s="367"/>
      <c r="C9" s="42"/>
      <c r="D9" s="43"/>
      <c r="E9" s="753"/>
      <c r="F9" s="754"/>
      <c r="G9" s="754"/>
      <c r="H9" s="754"/>
      <c r="I9" s="754"/>
      <c r="J9" s="754"/>
      <c r="K9" s="755"/>
    </row>
    <row r="10" spans="2:11">
      <c r="B10" s="367"/>
      <c r="C10" s="42"/>
      <c r="D10" s="43"/>
      <c r="E10" s="735"/>
      <c r="F10" s="736"/>
      <c r="G10" s="736"/>
      <c r="H10" s="736"/>
      <c r="I10" s="736"/>
      <c r="J10" s="736"/>
      <c r="K10" s="737"/>
    </row>
    <row r="11" spans="2:11">
      <c r="B11" s="345"/>
      <c r="C11" s="38"/>
      <c r="D11" s="44"/>
      <c r="E11" s="634" t="s">
        <v>112</v>
      </c>
      <c r="F11" s="420" t="s">
        <v>111</v>
      </c>
      <c r="G11" s="44"/>
      <c r="H11" s="38"/>
      <c r="I11" s="38"/>
      <c r="J11" s="368"/>
      <c r="K11" s="368"/>
    </row>
    <row r="12" spans="2:11">
      <c r="B12" s="369" t="s">
        <v>7</v>
      </c>
      <c r="C12" s="45"/>
      <c r="D12" s="46"/>
      <c r="E12" s="47" t="s">
        <v>88</v>
      </c>
      <c r="F12" s="47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1">
      <c r="B13" s="370" t="s">
        <v>9</v>
      </c>
      <c r="C13" s="49"/>
      <c r="D13" s="50"/>
      <c r="E13" s="51" t="s">
        <v>10</v>
      </c>
      <c r="F13" s="51" t="s">
        <v>172</v>
      </c>
      <c r="G13" s="167" t="s">
        <v>48</v>
      </c>
      <c r="H13" s="53" t="s">
        <v>87</v>
      </c>
      <c r="I13" s="53" t="s">
        <v>48</v>
      </c>
      <c r="J13" s="371" t="s">
        <v>48</v>
      </c>
      <c r="K13" s="661" t="s">
        <v>48</v>
      </c>
    </row>
    <row r="14" spans="2:11">
      <c r="B14" s="748"/>
      <c r="C14" s="747"/>
      <c r="D14" s="54"/>
      <c r="E14" s="535"/>
      <c r="F14" s="577">
        <f>+'WP1'!F14</f>
        <v>0</v>
      </c>
      <c r="G14" s="55">
        <f t="shared" ref="G14:G28" si="0">+E14*F14</f>
        <v>0</v>
      </c>
      <c r="H14" s="296">
        <v>0</v>
      </c>
      <c r="I14" s="56">
        <f t="shared" ref="I14:I27" si="1">+H14*F14</f>
        <v>0</v>
      </c>
      <c r="J14" s="339">
        <f t="shared" ref="J14:J27" si="2">+G14-I14</f>
        <v>0</v>
      </c>
      <c r="K14" s="705"/>
    </row>
    <row r="15" spans="2:11">
      <c r="B15" s="748"/>
      <c r="C15" s="747"/>
      <c r="D15" s="54"/>
      <c r="E15" s="535"/>
      <c r="F15" s="577">
        <f>+'WP1'!F15</f>
        <v>0</v>
      </c>
      <c r="G15" s="55">
        <f t="shared" si="0"/>
        <v>0</v>
      </c>
      <c r="H15" s="296">
        <v>0</v>
      </c>
      <c r="I15" s="56">
        <f t="shared" si="1"/>
        <v>0</v>
      </c>
      <c r="J15" s="339">
        <f t="shared" si="2"/>
        <v>0</v>
      </c>
      <c r="K15" s="705"/>
    </row>
    <row r="16" spans="2:11">
      <c r="B16" s="748"/>
      <c r="C16" s="747"/>
      <c r="D16" s="54"/>
      <c r="E16" s="535"/>
      <c r="F16" s="577">
        <f>+'WP1'!F16</f>
        <v>0</v>
      </c>
      <c r="G16" s="55">
        <f t="shared" si="0"/>
        <v>0</v>
      </c>
      <c r="H16" s="296">
        <v>0</v>
      </c>
      <c r="I16" s="56">
        <f t="shared" si="1"/>
        <v>0</v>
      </c>
      <c r="J16" s="339">
        <f t="shared" si="2"/>
        <v>0</v>
      </c>
      <c r="K16" s="705"/>
    </row>
    <row r="17" spans="2:11">
      <c r="B17" s="748"/>
      <c r="C17" s="747"/>
      <c r="D17" s="54"/>
      <c r="E17" s="535"/>
      <c r="F17" s="577">
        <f>+'WP1'!F17</f>
        <v>0</v>
      </c>
      <c r="G17" s="55">
        <f t="shared" si="0"/>
        <v>0</v>
      </c>
      <c r="H17" s="296">
        <v>0</v>
      </c>
      <c r="I17" s="56">
        <f t="shared" si="1"/>
        <v>0</v>
      </c>
      <c r="J17" s="339">
        <f t="shared" si="2"/>
        <v>0</v>
      </c>
      <c r="K17" s="705"/>
    </row>
    <row r="18" spans="2:11">
      <c r="B18" s="748"/>
      <c r="C18" s="747"/>
      <c r="D18" s="54"/>
      <c r="E18" s="535"/>
      <c r="F18" s="577">
        <f>+'WP1'!F18</f>
        <v>0</v>
      </c>
      <c r="G18" s="55">
        <f t="shared" si="0"/>
        <v>0</v>
      </c>
      <c r="H18" s="296">
        <v>0</v>
      </c>
      <c r="I18" s="56">
        <f t="shared" si="1"/>
        <v>0</v>
      </c>
      <c r="J18" s="339">
        <f t="shared" si="2"/>
        <v>0</v>
      </c>
      <c r="K18" s="705"/>
    </row>
    <row r="19" spans="2:11">
      <c r="B19" s="748"/>
      <c r="C19" s="747"/>
      <c r="D19" s="54"/>
      <c r="E19" s="535"/>
      <c r="F19" s="577">
        <f>+'WP1'!F19</f>
        <v>0</v>
      </c>
      <c r="G19" s="55">
        <f t="shared" si="0"/>
        <v>0</v>
      </c>
      <c r="H19" s="296">
        <v>0</v>
      </c>
      <c r="I19" s="56">
        <f t="shared" si="1"/>
        <v>0</v>
      </c>
      <c r="J19" s="339">
        <f t="shared" si="2"/>
        <v>0</v>
      </c>
      <c r="K19" s="705"/>
    </row>
    <row r="20" spans="2:11">
      <c r="B20" s="748"/>
      <c r="C20" s="747"/>
      <c r="D20" s="54"/>
      <c r="E20" s="535"/>
      <c r="F20" s="577">
        <f>+'WP1'!F20</f>
        <v>0</v>
      </c>
      <c r="G20" s="55">
        <f t="shared" si="0"/>
        <v>0</v>
      </c>
      <c r="H20" s="296">
        <v>0</v>
      </c>
      <c r="I20" s="56">
        <f t="shared" si="1"/>
        <v>0</v>
      </c>
      <c r="J20" s="339">
        <f t="shared" si="2"/>
        <v>0</v>
      </c>
      <c r="K20" s="705"/>
    </row>
    <row r="21" spans="2:11">
      <c r="B21" s="748"/>
      <c r="C21" s="747"/>
      <c r="D21" s="54"/>
      <c r="E21" s="535"/>
      <c r="F21" s="577">
        <f>+'WP1'!F21</f>
        <v>0</v>
      </c>
      <c r="G21" s="55">
        <f t="shared" si="0"/>
        <v>0</v>
      </c>
      <c r="H21" s="296">
        <v>0</v>
      </c>
      <c r="I21" s="56">
        <f t="shared" si="1"/>
        <v>0</v>
      </c>
      <c r="J21" s="339">
        <f t="shared" si="2"/>
        <v>0</v>
      </c>
      <c r="K21" s="705"/>
    </row>
    <row r="22" spans="2:11">
      <c r="B22" s="748"/>
      <c r="C22" s="747"/>
      <c r="D22" s="54"/>
      <c r="E22" s="535"/>
      <c r="F22" s="577">
        <f>+'WP1'!F22</f>
        <v>0</v>
      </c>
      <c r="G22" s="55">
        <f t="shared" si="0"/>
        <v>0</v>
      </c>
      <c r="H22" s="296">
        <v>0</v>
      </c>
      <c r="I22" s="56">
        <f t="shared" si="1"/>
        <v>0</v>
      </c>
      <c r="J22" s="339">
        <f t="shared" si="2"/>
        <v>0</v>
      </c>
      <c r="K22" s="705"/>
    </row>
    <row r="23" spans="2:11">
      <c r="B23" s="748"/>
      <c r="C23" s="747"/>
      <c r="D23" s="54"/>
      <c r="E23" s="535"/>
      <c r="F23" s="577">
        <f>+'WP1'!F23</f>
        <v>0</v>
      </c>
      <c r="G23" s="55">
        <f t="shared" si="0"/>
        <v>0</v>
      </c>
      <c r="H23" s="296">
        <v>0</v>
      </c>
      <c r="I23" s="56">
        <f t="shared" si="1"/>
        <v>0</v>
      </c>
      <c r="J23" s="339">
        <f t="shared" si="2"/>
        <v>0</v>
      </c>
      <c r="K23" s="705"/>
    </row>
    <row r="24" spans="2:11">
      <c r="B24" s="748"/>
      <c r="C24" s="747"/>
      <c r="D24" s="54"/>
      <c r="E24" s="535"/>
      <c r="F24" s="577">
        <f>+'WP1'!F24</f>
        <v>0</v>
      </c>
      <c r="G24" s="55">
        <f t="shared" si="0"/>
        <v>0</v>
      </c>
      <c r="H24" s="296">
        <v>0</v>
      </c>
      <c r="I24" s="56">
        <f t="shared" si="1"/>
        <v>0</v>
      </c>
      <c r="J24" s="339">
        <f t="shared" si="2"/>
        <v>0</v>
      </c>
      <c r="K24" s="705"/>
    </row>
    <row r="25" spans="2:11">
      <c r="B25" s="748"/>
      <c r="C25" s="747"/>
      <c r="D25" s="54"/>
      <c r="E25" s="535"/>
      <c r="F25" s="577">
        <f>+'WP1'!F25</f>
        <v>0</v>
      </c>
      <c r="G25" s="55">
        <f t="shared" si="0"/>
        <v>0</v>
      </c>
      <c r="H25" s="296">
        <v>0</v>
      </c>
      <c r="I25" s="56">
        <f t="shared" si="1"/>
        <v>0</v>
      </c>
      <c r="J25" s="339">
        <f t="shared" si="2"/>
        <v>0</v>
      </c>
      <c r="K25" s="705"/>
    </row>
    <row r="26" spans="2:11">
      <c r="B26" s="748"/>
      <c r="C26" s="747"/>
      <c r="D26" s="54"/>
      <c r="E26" s="535"/>
      <c r="F26" s="577">
        <f>+'WP1'!F26</f>
        <v>0</v>
      </c>
      <c r="G26" s="55">
        <f t="shared" si="0"/>
        <v>0</v>
      </c>
      <c r="H26" s="296">
        <v>0</v>
      </c>
      <c r="I26" s="56">
        <f t="shared" si="1"/>
        <v>0</v>
      </c>
      <c r="J26" s="339">
        <f t="shared" si="2"/>
        <v>0</v>
      </c>
      <c r="K26" s="705"/>
    </row>
    <row r="27" spans="2:11">
      <c r="B27" s="748"/>
      <c r="C27" s="747"/>
      <c r="D27" s="54"/>
      <c r="E27" s="535"/>
      <c r="F27" s="577">
        <f>+'WP1'!F27</f>
        <v>0</v>
      </c>
      <c r="G27" s="55">
        <f t="shared" si="0"/>
        <v>0</v>
      </c>
      <c r="H27" s="296">
        <v>0</v>
      </c>
      <c r="I27" s="56">
        <f t="shared" si="1"/>
        <v>0</v>
      </c>
      <c r="J27" s="339">
        <f t="shared" si="2"/>
        <v>0</v>
      </c>
      <c r="K27" s="705"/>
    </row>
    <row r="28" spans="2:11">
      <c r="B28" s="749"/>
      <c r="C28" s="750"/>
      <c r="D28" s="391"/>
      <c r="E28" s="535"/>
      <c r="F28" s="577">
        <f>+'WP1'!F28</f>
        <v>0</v>
      </c>
      <c r="G28" s="55">
        <f t="shared" si="0"/>
        <v>0</v>
      </c>
      <c r="H28" s="296">
        <v>0</v>
      </c>
      <c r="I28" s="56">
        <f>+H28*F28</f>
        <v>0</v>
      </c>
      <c r="J28" s="339">
        <f>+G28-I28</f>
        <v>0</v>
      </c>
      <c r="K28" s="705"/>
    </row>
    <row r="29" spans="2:11">
      <c r="B29" s="372" t="s">
        <v>11</v>
      </c>
      <c r="C29" s="57"/>
      <c r="D29" s="57"/>
      <c r="E29" s="418">
        <f>SUM(E14:E28)</f>
        <v>0</v>
      </c>
      <c r="F29" s="58"/>
      <c r="G29" s="417">
        <f>SUM(G14:G28)</f>
        <v>0</v>
      </c>
      <c r="H29" s="494">
        <f>SUM(H14:H28)</f>
        <v>0</v>
      </c>
      <c r="I29" s="494">
        <f>SUM(I14:I28)</f>
        <v>0</v>
      </c>
      <c r="J29" s="526">
        <f>SUM(J14:J28)</f>
        <v>0</v>
      </c>
      <c r="K29" s="526">
        <f>SUM(K14:K28)</f>
        <v>0</v>
      </c>
    </row>
    <row r="30" spans="2:11">
      <c r="B30" s="369" t="s">
        <v>158</v>
      </c>
      <c r="C30" s="45"/>
      <c r="D30" s="59" t="s">
        <v>13</v>
      </c>
      <c r="E30" s="60" t="s">
        <v>14</v>
      </c>
      <c r="F30" s="640" t="s">
        <v>15</v>
      </c>
      <c r="G30" s="61"/>
      <c r="H30" s="636"/>
      <c r="I30" s="62"/>
      <c r="J30" s="344"/>
      <c r="K30" s="344"/>
    </row>
    <row r="31" spans="2:11">
      <c r="B31" s="751">
        <f>+'WP1'!B31</f>
        <v>0</v>
      </c>
      <c r="C31" s="752"/>
      <c r="D31" s="570">
        <f>+'WP1'!D31</f>
        <v>0</v>
      </c>
      <c r="E31" s="24"/>
      <c r="F31" s="571">
        <f>+'WP1'!F31</f>
        <v>0</v>
      </c>
      <c r="G31" s="63">
        <f t="shared" ref="G31:G36" si="3">+E31*F31</f>
        <v>0</v>
      </c>
      <c r="H31" s="297"/>
      <c r="I31" s="64">
        <f t="shared" ref="I31:I36" si="4">+H31*F31</f>
        <v>0</v>
      </c>
      <c r="J31" s="339">
        <f t="shared" ref="J31:J36" si="5">+G31-I31</f>
        <v>0</v>
      </c>
      <c r="K31" s="705"/>
    </row>
    <row r="32" spans="2:11">
      <c r="B32" s="751">
        <f>+'WP1'!B32</f>
        <v>0</v>
      </c>
      <c r="C32" s="752"/>
      <c r="D32" s="570">
        <f>+'WP1'!D32</f>
        <v>0</v>
      </c>
      <c r="E32" s="24"/>
      <c r="F32" s="571">
        <f>+'WP1'!F32</f>
        <v>0</v>
      </c>
      <c r="G32" s="63">
        <f t="shared" si="3"/>
        <v>0</v>
      </c>
      <c r="H32" s="297"/>
      <c r="I32" s="64">
        <f t="shared" si="4"/>
        <v>0</v>
      </c>
      <c r="J32" s="339">
        <f t="shared" si="5"/>
        <v>0</v>
      </c>
      <c r="K32" s="705"/>
    </row>
    <row r="33" spans="2:11">
      <c r="B33" s="751">
        <f>+'WP1'!B33</f>
        <v>0</v>
      </c>
      <c r="C33" s="752"/>
      <c r="D33" s="570">
        <f>+'WP1'!D33</f>
        <v>0</v>
      </c>
      <c r="E33" s="24"/>
      <c r="F33" s="571">
        <f>+'WP1'!F33</f>
        <v>0</v>
      </c>
      <c r="G33" s="63">
        <f>+E33*F33</f>
        <v>0</v>
      </c>
      <c r="H33" s="297"/>
      <c r="I33" s="64">
        <f t="shared" si="4"/>
        <v>0</v>
      </c>
      <c r="J33" s="339">
        <f t="shared" si="5"/>
        <v>0</v>
      </c>
      <c r="K33" s="705"/>
    </row>
    <row r="34" spans="2:11">
      <c r="B34" s="751">
        <f>+'WP1'!B34</f>
        <v>0</v>
      </c>
      <c r="C34" s="752"/>
      <c r="D34" s="570">
        <f>+'WP1'!D34</f>
        <v>0</v>
      </c>
      <c r="E34" s="24"/>
      <c r="F34" s="571">
        <f>+'WP1'!F34</f>
        <v>0</v>
      </c>
      <c r="G34" s="63">
        <f t="shared" si="3"/>
        <v>0</v>
      </c>
      <c r="H34" s="297"/>
      <c r="I34" s="64">
        <f t="shared" si="4"/>
        <v>0</v>
      </c>
      <c r="J34" s="339">
        <f t="shared" si="5"/>
        <v>0</v>
      </c>
      <c r="K34" s="705"/>
    </row>
    <row r="35" spans="2:11">
      <c r="B35" s="751">
        <f>+'WP1'!B35</f>
        <v>0</v>
      </c>
      <c r="C35" s="752"/>
      <c r="D35" s="570">
        <f>+'WP1'!D35</f>
        <v>0</v>
      </c>
      <c r="E35" s="24"/>
      <c r="F35" s="571">
        <f>+'WP1'!F35</f>
        <v>0</v>
      </c>
      <c r="G35" s="63">
        <f t="shared" si="3"/>
        <v>0</v>
      </c>
      <c r="H35" s="297"/>
      <c r="I35" s="64">
        <f t="shared" si="4"/>
        <v>0</v>
      </c>
      <c r="J35" s="339">
        <f t="shared" si="5"/>
        <v>0</v>
      </c>
      <c r="K35" s="705"/>
    </row>
    <row r="36" spans="2:11">
      <c r="B36" s="751">
        <f>+'WP1'!B36</f>
        <v>0</v>
      </c>
      <c r="C36" s="752"/>
      <c r="D36" s="570">
        <f>+'WP1'!D36</f>
        <v>0</v>
      </c>
      <c r="E36" s="24"/>
      <c r="F36" s="571">
        <f>+'WP1'!F36</f>
        <v>0</v>
      </c>
      <c r="G36" s="63">
        <f t="shared" si="3"/>
        <v>0</v>
      </c>
      <c r="H36" s="297"/>
      <c r="I36" s="64">
        <f t="shared" si="4"/>
        <v>0</v>
      </c>
      <c r="J36" s="339">
        <f t="shared" si="5"/>
        <v>0</v>
      </c>
      <c r="K36" s="705"/>
    </row>
    <row r="37" spans="2:11">
      <c r="B37" s="340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73" t="s">
        <v>42</v>
      </c>
      <c r="C38" s="40"/>
      <c r="D38" s="58"/>
      <c r="E38" s="58"/>
      <c r="F38" s="58"/>
      <c r="G38" s="67">
        <f>SUM(G31:G37)</f>
        <v>0</v>
      </c>
      <c r="H38" s="68">
        <f>SUM(H31:H37)</f>
        <v>0</v>
      </c>
      <c r="I38" s="69">
        <f>SUM(I31:I37)</f>
        <v>0</v>
      </c>
      <c r="J38" s="374">
        <f>SUM(J31:J37)</f>
        <v>0</v>
      </c>
      <c r="K38" s="374">
        <f>SUM(K31:K37)</f>
        <v>0</v>
      </c>
    </row>
    <row r="39" spans="2:11">
      <c r="B39" s="369" t="s">
        <v>16</v>
      </c>
      <c r="C39" s="46"/>
      <c r="D39" s="70" t="s">
        <v>17</v>
      </c>
      <c r="E39" s="71" t="s">
        <v>153</v>
      </c>
      <c r="F39" s="641" t="s">
        <v>19</v>
      </c>
      <c r="G39" s="72"/>
      <c r="H39" s="73"/>
      <c r="I39" s="62"/>
      <c r="J39" s="344"/>
      <c r="K39" s="344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297"/>
      <c r="I40" s="56">
        <f>+(H40*E40)+H40</f>
        <v>0</v>
      </c>
      <c r="J40" s="339">
        <f t="shared" ref="J40:J51" si="6"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297"/>
      <c r="I41" s="56">
        <f t="shared" ref="I41:I51" si="7">+(H41*E41)+H41</f>
        <v>0</v>
      </c>
      <c r="J41" s="339">
        <f t="shared" si="6"/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297"/>
      <c r="I42" s="56">
        <f t="shared" si="7"/>
        <v>0</v>
      </c>
      <c r="J42" s="339">
        <f t="shared" si="6"/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297"/>
      <c r="I43" s="56">
        <f t="shared" si="7"/>
        <v>0</v>
      </c>
      <c r="J43" s="339">
        <f t="shared" si="6"/>
        <v>0</v>
      </c>
      <c r="K43" s="705"/>
    </row>
    <row r="44" spans="2:11">
      <c r="B44" s="343" t="s">
        <v>24</v>
      </c>
      <c r="C44" s="75"/>
      <c r="D44" s="76"/>
      <c r="E44" s="103"/>
      <c r="F44" s="76"/>
      <c r="G44" s="76"/>
      <c r="H44" s="77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8">+D45*E45</f>
        <v>0</v>
      </c>
      <c r="G45" s="63">
        <f t="shared" ref="G45:G51" si="9">+D45+F45</f>
        <v>0</v>
      </c>
      <c r="H45" s="297"/>
      <c r="I45" s="56">
        <f t="shared" si="7"/>
        <v>0</v>
      </c>
      <c r="J45" s="339">
        <f t="shared" si="6"/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8"/>
        <v>0</v>
      </c>
      <c r="G46" s="63">
        <f t="shared" si="9"/>
        <v>0</v>
      </c>
      <c r="H46" s="297"/>
      <c r="I46" s="56">
        <f t="shared" si="7"/>
        <v>0</v>
      </c>
      <c r="J46" s="339">
        <f t="shared" si="6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8"/>
        <v>0</v>
      </c>
      <c r="G47" s="63">
        <f t="shared" si="9"/>
        <v>0</v>
      </c>
      <c r="H47" s="297"/>
      <c r="I47" s="56">
        <f t="shared" si="7"/>
        <v>0</v>
      </c>
      <c r="J47" s="339">
        <f t="shared" si="6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8"/>
        <v>0</v>
      </c>
      <c r="G48" s="63">
        <f t="shared" si="9"/>
        <v>0</v>
      </c>
      <c r="H48" s="297"/>
      <c r="I48" s="56">
        <f t="shared" si="7"/>
        <v>0</v>
      </c>
      <c r="J48" s="339">
        <f t="shared" si="6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8"/>
        <v>0</v>
      </c>
      <c r="G49" s="63">
        <f t="shared" si="9"/>
        <v>0</v>
      </c>
      <c r="H49" s="297"/>
      <c r="I49" s="56">
        <f t="shared" si="7"/>
        <v>0</v>
      </c>
      <c r="J49" s="339">
        <f t="shared" si="6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8"/>
        <v>0</v>
      </c>
      <c r="G50" s="63">
        <f t="shared" si="9"/>
        <v>0</v>
      </c>
      <c r="H50" s="297"/>
      <c r="I50" s="56">
        <f t="shared" si="7"/>
        <v>0</v>
      </c>
      <c r="J50" s="339">
        <f t="shared" si="6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8"/>
        <v>0</v>
      </c>
      <c r="G51" s="63">
        <f t="shared" si="9"/>
        <v>0</v>
      </c>
      <c r="H51" s="297"/>
      <c r="I51" s="56">
        <f t="shared" si="7"/>
        <v>0</v>
      </c>
      <c r="J51" s="339">
        <f t="shared" si="6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0">SUM(F40:F51)</f>
        <v>0</v>
      </c>
      <c r="G52" s="80">
        <f t="shared" si="10"/>
        <v>0</v>
      </c>
      <c r="H52" s="81">
        <f t="shared" si="10"/>
        <v>0</v>
      </c>
      <c r="I52" s="82">
        <f t="shared" si="10"/>
        <v>0</v>
      </c>
      <c r="J52" s="347">
        <f t="shared" si="10"/>
        <v>0</v>
      </c>
      <c r="K52" s="347">
        <f t="shared" si="10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90" t="s">
        <v>54</v>
      </c>
      <c r="I53" s="81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90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575">
        <f>+'WP1'!F55</f>
        <v>0</v>
      </c>
      <c r="G55" s="152">
        <f>+D55*F55</f>
        <v>0</v>
      </c>
      <c r="H55" s="90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90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90"/>
      <c r="I57" s="88"/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90"/>
      <c r="I58" s="88"/>
      <c r="J58" s="350">
        <f>+G58-I58</f>
        <v>0</v>
      </c>
      <c r="K58" s="350">
        <v>0</v>
      </c>
    </row>
    <row r="59" spans="2:11">
      <c r="B59" s="375" t="s">
        <v>44</v>
      </c>
      <c r="C59" s="45"/>
      <c r="D59" s="45"/>
      <c r="E59" s="45"/>
      <c r="F59" s="46"/>
      <c r="G59" s="80">
        <f>+G53+G55+G56+G57</f>
        <v>0</v>
      </c>
      <c r="H59" s="90"/>
      <c r="I59" s="81">
        <f>+I53+I55+I56+I57</f>
        <v>0</v>
      </c>
      <c r="J59" s="347">
        <f>+J53+J55+J56+J57</f>
        <v>0</v>
      </c>
      <c r="K59" s="347">
        <f>+K53+K55+K56+K57</f>
        <v>0</v>
      </c>
    </row>
    <row r="60" spans="2:11">
      <c r="B60" s="572">
        <v>9</v>
      </c>
      <c r="C60" s="45"/>
      <c r="D60" s="45"/>
      <c r="E60" s="49"/>
      <c r="F60" s="93"/>
      <c r="G60" s="61">
        <f>+G63*F60</f>
        <v>0</v>
      </c>
      <c r="H60" s="90"/>
      <c r="I60" s="94"/>
      <c r="J60" s="376"/>
      <c r="K60" s="376"/>
    </row>
    <row r="61" spans="2:11">
      <c r="B61" s="375" t="s">
        <v>45</v>
      </c>
      <c r="C61" s="45"/>
      <c r="D61" s="45"/>
      <c r="E61" s="49"/>
      <c r="F61" s="50"/>
      <c r="G61" s="95">
        <f>+G59+G60</f>
        <v>0</v>
      </c>
      <c r="H61" s="90"/>
      <c r="I61" s="96">
        <f>+I59+I60</f>
        <v>0</v>
      </c>
      <c r="J61" s="377">
        <f>+J59+J60</f>
        <v>0</v>
      </c>
      <c r="K61" s="377">
        <f>+K59</f>
        <v>0</v>
      </c>
    </row>
    <row r="62" spans="2:11">
      <c r="B62" s="196" t="s">
        <v>151</v>
      </c>
      <c r="C62" s="45"/>
      <c r="D62" s="45"/>
      <c r="E62" s="539"/>
      <c r="F62" s="97"/>
      <c r="G62" s="95"/>
      <c r="H62" s="90"/>
      <c r="I62" s="464"/>
      <c r="J62" s="377"/>
      <c r="K62" s="377"/>
    </row>
    <row r="63" spans="2:11">
      <c r="B63" s="378">
        <v>12</v>
      </c>
      <c r="C63" s="45"/>
      <c r="D63" s="45"/>
      <c r="E63" s="45"/>
      <c r="F63" s="46"/>
      <c r="G63" s="61">
        <v>0</v>
      </c>
      <c r="H63" s="90"/>
      <c r="I63" s="94"/>
      <c r="J63" s="376"/>
      <c r="K63" s="376"/>
    </row>
    <row r="64" spans="2:11">
      <c r="B64" s="379">
        <v>13</v>
      </c>
      <c r="C64" s="38"/>
      <c r="D64" s="38"/>
      <c r="E64" s="98"/>
      <c r="F64" s="98"/>
      <c r="G64" s="61">
        <f>+E64*F64</f>
        <v>0</v>
      </c>
      <c r="H64" s="90"/>
      <c r="I64" s="94"/>
      <c r="J64" s="376"/>
      <c r="K64" s="376"/>
    </row>
    <row r="65" spans="2:11">
      <c r="B65" s="375" t="s">
        <v>46</v>
      </c>
      <c r="C65" s="45"/>
      <c r="D65" s="45"/>
      <c r="E65" s="45"/>
      <c r="F65" s="45"/>
      <c r="G65" s="99">
        <f>+G61+G62+G63+G64</f>
        <v>0</v>
      </c>
      <c r="H65" s="90"/>
      <c r="I65" s="100">
        <f>+I61+I62+I63+I64</f>
        <v>0</v>
      </c>
      <c r="J65" s="380">
        <f>+G65-I65</f>
        <v>0</v>
      </c>
      <c r="K65" s="380">
        <f>+K61</f>
        <v>0</v>
      </c>
    </row>
    <row r="66" spans="2:11">
      <c r="B66" s="378">
        <v>15</v>
      </c>
      <c r="C66" s="45"/>
      <c r="D66" s="45"/>
      <c r="E66" s="45"/>
      <c r="F66" s="45"/>
      <c r="G66" s="101"/>
      <c r="H66" s="90"/>
      <c r="I66" s="94"/>
      <c r="J66" s="376"/>
      <c r="K66" s="376"/>
    </row>
    <row r="67" spans="2:11" s="102" customFormat="1" ht="13.8" thickBot="1">
      <c r="B67" s="381" t="s">
        <v>175</v>
      </c>
      <c r="C67" s="382"/>
      <c r="D67" s="382"/>
      <c r="E67" s="382"/>
      <c r="F67" s="382"/>
      <c r="G67" s="383">
        <f>+G65-G66</f>
        <v>0</v>
      </c>
      <c r="H67" s="357"/>
      <c r="I67" s="384">
        <f>+I65-I66</f>
        <v>0</v>
      </c>
      <c r="J67" s="385">
        <f>+G67-I67</f>
        <v>0</v>
      </c>
      <c r="K67" s="385">
        <f>+K65</f>
        <v>0</v>
      </c>
    </row>
  </sheetData>
  <sheetProtection algorithmName="SHA-512" hashValue="LKdHSQ9BXwuxfYu1sUpS7b2FTZmDjbfdX+38bP5kzp0SLCaWPqkYEF5eXTx5WFZFpyuYqJmTLcsuUcs3as4zCw==" saltValue="X+9lCyW3+hNqGJp/njufKA==" spinCount="100000" sheet="1" objects="1" scenarios="1"/>
  <mergeCells count="25">
    <mergeCell ref="G5:K5"/>
    <mergeCell ref="B28:C28"/>
    <mergeCell ref="B14:C14"/>
    <mergeCell ref="B15:C15"/>
    <mergeCell ref="B16:C16"/>
    <mergeCell ref="B17:C17"/>
    <mergeCell ref="B18:C18"/>
    <mergeCell ref="B19:C19"/>
    <mergeCell ref="G6:K6"/>
    <mergeCell ref="G7:K7"/>
    <mergeCell ref="E9:K10"/>
    <mergeCell ref="B27:C27"/>
    <mergeCell ref="B23:C23"/>
    <mergeCell ref="B24:C24"/>
    <mergeCell ref="B25:C25"/>
    <mergeCell ref="B26:C26"/>
    <mergeCell ref="B20:C20"/>
    <mergeCell ref="B21:C21"/>
    <mergeCell ref="B35:C35"/>
    <mergeCell ref="B36:C36"/>
    <mergeCell ref="B31:C31"/>
    <mergeCell ref="B32:C32"/>
    <mergeCell ref="B33:C33"/>
    <mergeCell ref="B34:C34"/>
    <mergeCell ref="B22:C22"/>
  </mergeCells>
  <phoneticPr fontId="8" type="noConversion"/>
  <hyperlinks>
    <hyperlink ref="E2" location="'WBS GRAFICA'!A1" display="'WBS GRAFICA'!A1" xr:uid="{00000000-0004-0000-05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1">
    <tabColor indexed="22"/>
    <pageSetUpPr fitToPage="1"/>
  </sheetPr>
  <dimension ref="B1:N67"/>
  <sheetViews>
    <sheetView showGridLines="0" zoomScale="80" zoomScaleNormal="80" workbookViewId="0">
      <selection activeCell="K45" sqref="K45:K51"/>
    </sheetView>
  </sheetViews>
  <sheetFormatPr defaultColWidth="9.109375" defaultRowHeight="13.2"/>
  <cols>
    <col min="1" max="1" width="3.44140625" style="234" customWidth="1"/>
    <col min="2" max="2" width="18.88671875" style="234" customWidth="1"/>
    <col min="3" max="3" width="21.33203125" style="234" customWidth="1"/>
    <col min="4" max="4" width="14.44140625" style="234" customWidth="1"/>
    <col min="5" max="5" width="15.88671875" style="234" customWidth="1"/>
    <col min="6" max="6" width="16.88671875" style="234" customWidth="1"/>
    <col min="7" max="7" width="19.6640625" style="234" customWidth="1"/>
    <col min="8" max="8" width="11.5546875" style="234" customWidth="1"/>
    <col min="9" max="9" width="14.33203125" style="234" customWidth="1"/>
    <col min="10" max="10" width="15.44140625" style="234" customWidth="1"/>
    <col min="11" max="11" width="26.5546875" style="234" bestFit="1" customWidth="1"/>
    <col min="12" max="16384" width="9.109375" style="234"/>
  </cols>
  <sheetData>
    <row r="1" spans="2:14" ht="13.8" thickBot="1"/>
    <row r="2" spans="2:14" s="31" customFormat="1" ht="27" customHeight="1" thickTop="1" thickBot="1">
      <c r="E2" s="463" t="s">
        <v>140</v>
      </c>
    </row>
    <row r="3" spans="2:14" ht="14.4" thickTop="1" thickBot="1"/>
    <row r="4" spans="2:14" ht="13.8">
      <c r="B4" s="321" t="s">
        <v>0</v>
      </c>
      <c r="C4" s="322"/>
      <c r="D4" s="323" t="s">
        <v>1</v>
      </c>
      <c r="E4" s="324" t="s">
        <v>56</v>
      </c>
      <c r="F4" s="323" t="s">
        <v>2</v>
      </c>
      <c r="G4" s="324">
        <v>1</v>
      </c>
      <c r="H4" s="325"/>
      <c r="I4" s="326" t="s">
        <v>39</v>
      </c>
      <c r="J4" s="327"/>
      <c r="K4" s="327">
        <v>1</v>
      </c>
    </row>
    <row r="5" spans="2:14">
      <c r="B5" s="328" t="s">
        <v>49</v>
      </c>
      <c r="C5" s="235"/>
      <c r="D5" s="235"/>
      <c r="E5" s="236"/>
      <c r="F5" s="237" t="s">
        <v>50</v>
      </c>
      <c r="G5" s="729"/>
      <c r="H5" s="730"/>
      <c r="I5" s="730"/>
      <c r="J5" s="730"/>
      <c r="K5" s="731"/>
    </row>
    <row r="6" spans="2:14">
      <c r="B6" s="329" t="s">
        <v>47</v>
      </c>
      <c r="C6" s="386"/>
      <c r="D6" s="238" t="s">
        <v>38</v>
      </c>
      <c r="E6" s="274"/>
      <c r="F6" s="36" t="s">
        <v>3</v>
      </c>
      <c r="G6" s="732"/>
      <c r="H6" s="733"/>
      <c r="I6" s="733"/>
      <c r="J6" s="733"/>
      <c r="K6" s="734"/>
    </row>
    <row r="7" spans="2:14" ht="24" customHeight="1">
      <c r="B7" s="330" t="s">
        <v>4</v>
      </c>
      <c r="C7" s="239"/>
      <c r="D7" s="240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4">
      <c r="B8" s="331"/>
      <c r="C8" s="241"/>
      <c r="D8" s="242"/>
      <c r="E8" s="615" t="s">
        <v>6</v>
      </c>
      <c r="F8" s="40"/>
      <c r="G8" s="41"/>
      <c r="H8" s="40"/>
      <c r="I8" s="40"/>
      <c r="J8" s="616"/>
      <c r="K8" s="616"/>
    </row>
    <row r="9" spans="2:14" ht="18" customHeight="1">
      <c r="B9" s="332"/>
      <c r="C9" s="243"/>
      <c r="D9" s="244"/>
      <c r="E9" s="753"/>
      <c r="F9" s="754"/>
      <c r="G9" s="754"/>
      <c r="H9" s="754"/>
      <c r="I9" s="754"/>
      <c r="J9" s="754"/>
      <c r="K9" s="755"/>
    </row>
    <row r="10" spans="2:14">
      <c r="B10" s="332"/>
      <c r="C10" s="243"/>
      <c r="D10" s="244"/>
      <c r="E10" s="735"/>
      <c r="F10" s="736"/>
      <c r="G10" s="736"/>
      <c r="H10" s="736"/>
      <c r="I10" s="736"/>
      <c r="J10" s="736"/>
      <c r="K10" s="737"/>
    </row>
    <row r="11" spans="2:14">
      <c r="B11" s="330"/>
      <c r="C11" s="240"/>
      <c r="D11" s="245"/>
      <c r="E11" s="635" t="s">
        <v>115</v>
      </c>
      <c r="F11" s="420" t="s">
        <v>111</v>
      </c>
      <c r="G11" s="245"/>
      <c r="H11" s="240"/>
      <c r="I11" s="240"/>
      <c r="J11" s="333"/>
      <c r="K11" s="333"/>
    </row>
    <row r="12" spans="2:14">
      <c r="B12" s="334" t="s">
        <v>7</v>
      </c>
      <c r="C12" s="247"/>
      <c r="D12" s="248"/>
      <c r="E12" s="249" t="s">
        <v>88</v>
      </c>
      <c r="F12" s="249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4">
      <c r="B13" s="335" t="s">
        <v>9</v>
      </c>
      <c r="C13" s="250"/>
      <c r="D13" s="251"/>
      <c r="E13" s="252" t="s">
        <v>10</v>
      </c>
      <c r="F13" s="51" t="s">
        <v>172</v>
      </c>
      <c r="G13" s="167" t="s">
        <v>48</v>
      </c>
      <c r="H13" s="253" t="s">
        <v>87</v>
      </c>
      <c r="I13" s="253" t="s">
        <v>48</v>
      </c>
      <c r="J13" s="336" t="s">
        <v>48</v>
      </c>
      <c r="K13" s="663" t="s">
        <v>48</v>
      </c>
    </row>
    <row r="14" spans="2:14">
      <c r="B14" s="748"/>
      <c r="C14" s="747"/>
      <c r="D14" s="254"/>
      <c r="E14" s="535"/>
      <c r="F14" s="577">
        <f>+'WP1'!F14</f>
        <v>0</v>
      </c>
      <c r="G14" s="472">
        <f t="shared" ref="G14:G28" si="0">+E14*F14</f>
        <v>0</v>
      </c>
      <c r="H14" s="296">
        <v>0</v>
      </c>
      <c r="I14" s="474">
        <f t="shared" ref="I14:I27" si="1">+H14*F14</f>
        <v>0</v>
      </c>
      <c r="J14" s="475">
        <f t="shared" ref="J14:J27" si="2">+G14-I14</f>
        <v>0</v>
      </c>
      <c r="K14" s="705"/>
    </row>
    <row r="15" spans="2:14">
      <c r="B15" s="748"/>
      <c r="C15" s="747"/>
      <c r="D15" s="254"/>
      <c r="E15" s="535"/>
      <c r="F15" s="577">
        <f>+'WP1'!F15</f>
        <v>0</v>
      </c>
      <c r="G15" s="472">
        <f t="shared" si="0"/>
        <v>0</v>
      </c>
      <c r="H15" s="296">
        <v>0</v>
      </c>
      <c r="I15" s="474">
        <f t="shared" si="1"/>
        <v>0</v>
      </c>
      <c r="J15" s="475">
        <f t="shared" si="2"/>
        <v>0</v>
      </c>
      <c r="K15" s="705"/>
    </row>
    <row r="16" spans="2:14">
      <c r="B16" s="748"/>
      <c r="C16" s="747"/>
      <c r="D16" s="254"/>
      <c r="E16" s="535"/>
      <c r="F16" s="577">
        <f>+'WP1'!F16</f>
        <v>0</v>
      </c>
      <c r="G16" s="472">
        <f t="shared" si="0"/>
        <v>0</v>
      </c>
      <c r="H16" s="296">
        <v>0</v>
      </c>
      <c r="I16" s="474">
        <f t="shared" si="1"/>
        <v>0</v>
      </c>
      <c r="J16" s="475">
        <f t="shared" si="2"/>
        <v>0</v>
      </c>
      <c r="K16" s="705"/>
      <c r="N16" s="234" t="s">
        <v>54</v>
      </c>
    </row>
    <row r="17" spans="2:11">
      <c r="B17" s="748"/>
      <c r="C17" s="747"/>
      <c r="D17" s="254"/>
      <c r="E17" s="535"/>
      <c r="F17" s="577">
        <f>+'WP1'!F17</f>
        <v>0</v>
      </c>
      <c r="G17" s="472">
        <f t="shared" si="0"/>
        <v>0</v>
      </c>
      <c r="H17" s="296">
        <v>0</v>
      </c>
      <c r="I17" s="474">
        <f t="shared" si="1"/>
        <v>0</v>
      </c>
      <c r="J17" s="475">
        <f t="shared" si="2"/>
        <v>0</v>
      </c>
      <c r="K17" s="705"/>
    </row>
    <row r="18" spans="2:11">
      <c r="B18" s="748"/>
      <c r="C18" s="747"/>
      <c r="D18" s="254"/>
      <c r="E18" s="535"/>
      <c r="F18" s="577">
        <f>+'WP1'!F18</f>
        <v>0</v>
      </c>
      <c r="G18" s="472">
        <f t="shared" si="0"/>
        <v>0</v>
      </c>
      <c r="H18" s="296">
        <v>0</v>
      </c>
      <c r="I18" s="474">
        <f t="shared" si="1"/>
        <v>0</v>
      </c>
      <c r="J18" s="475">
        <f t="shared" si="2"/>
        <v>0</v>
      </c>
      <c r="K18" s="705"/>
    </row>
    <row r="19" spans="2:11">
      <c r="B19" s="748"/>
      <c r="C19" s="747"/>
      <c r="D19" s="254"/>
      <c r="E19" s="535"/>
      <c r="F19" s="577">
        <f>+'WP1'!F19</f>
        <v>0</v>
      </c>
      <c r="G19" s="472">
        <f t="shared" si="0"/>
        <v>0</v>
      </c>
      <c r="H19" s="296">
        <v>0</v>
      </c>
      <c r="I19" s="474">
        <f t="shared" si="1"/>
        <v>0</v>
      </c>
      <c r="J19" s="475">
        <f t="shared" si="2"/>
        <v>0</v>
      </c>
      <c r="K19" s="705"/>
    </row>
    <row r="20" spans="2:11">
      <c r="B20" s="748"/>
      <c r="C20" s="747"/>
      <c r="D20" s="254"/>
      <c r="E20" s="535"/>
      <c r="F20" s="577">
        <f>+'WP1'!F20</f>
        <v>0</v>
      </c>
      <c r="G20" s="472">
        <f t="shared" si="0"/>
        <v>0</v>
      </c>
      <c r="H20" s="296">
        <v>0</v>
      </c>
      <c r="I20" s="474">
        <f t="shared" si="1"/>
        <v>0</v>
      </c>
      <c r="J20" s="475">
        <f t="shared" si="2"/>
        <v>0</v>
      </c>
      <c r="K20" s="705"/>
    </row>
    <row r="21" spans="2:11">
      <c r="B21" s="748"/>
      <c r="C21" s="747"/>
      <c r="D21" s="254"/>
      <c r="E21" s="535"/>
      <c r="F21" s="577">
        <f>+'WP1'!F21</f>
        <v>0</v>
      </c>
      <c r="G21" s="472">
        <f t="shared" si="0"/>
        <v>0</v>
      </c>
      <c r="H21" s="296">
        <v>0</v>
      </c>
      <c r="I21" s="474">
        <f t="shared" si="1"/>
        <v>0</v>
      </c>
      <c r="J21" s="475">
        <f t="shared" si="2"/>
        <v>0</v>
      </c>
      <c r="K21" s="705"/>
    </row>
    <row r="22" spans="2:11">
      <c r="B22" s="748"/>
      <c r="C22" s="747"/>
      <c r="D22" s="254"/>
      <c r="E22" s="535"/>
      <c r="F22" s="577">
        <f>+'WP1'!F22</f>
        <v>0</v>
      </c>
      <c r="G22" s="472">
        <f t="shared" si="0"/>
        <v>0</v>
      </c>
      <c r="H22" s="296">
        <v>0</v>
      </c>
      <c r="I22" s="474">
        <f t="shared" si="1"/>
        <v>0</v>
      </c>
      <c r="J22" s="475">
        <f t="shared" si="2"/>
        <v>0</v>
      </c>
      <c r="K22" s="705"/>
    </row>
    <row r="23" spans="2:11">
      <c r="B23" s="748"/>
      <c r="C23" s="747"/>
      <c r="D23" s="254"/>
      <c r="E23" s="535"/>
      <c r="F23" s="577">
        <f>+'WP1'!F23</f>
        <v>0</v>
      </c>
      <c r="G23" s="472">
        <f t="shared" si="0"/>
        <v>0</v>
      </c>
      <c r="H23" s="296">
        <v>0</v>
      </c>
      <c r="I23" s="474">
        <f t="shared" si="1"/>
        <v>0</v>
      </c>
      <c r="J23" s="475">
        <f t="shared" si="2"/>
        <v>0</v>
      </c>
      <c r="K23" s="705"/>
    </row>
    <row r="24" spans="2:11">
      <c r="B24" s="748"/>
      <c r="C24" s="747"/>
      <c r="D24" s="254"/>
      <c r="E24" s="535"/>
      <c r="F24" s="577">
        <f>+'WP1'!F24</f>
        <v>0</v>
      </c>
      <c r="G24" s="472">
        <f t="shared" si="0"/>
        <v>0</v>
      </c>
      <c r="H24" s="296">
        <v>0</v>
      </c>
      <c r="I24" s="474">
        <f t="shared" si="1"/>
        <v>0</v>
      </c>
      <c r="J24" s="475">
        <f t="shared" si="2"/>
        <v>0</v>
      </c>
      <c r="K24" s="705"/>
    </row>
    <row r="25" spans="2:11">
      <c r="B25" s="748"/>
      <c r="C25" s="747"/>
      <c r="D25" s="254"/>
      <c r="E25" s="535"/>
      <c r="F25" s="577">
        <f>+'WP1'!F25</f>
        <v>0</v>
      </c>
      <c r="G25" s="472">
        <f t="shared" si="0"/>
        <v>0</v>
      </c>
      <c r="H25" s="296">
        <v>0</v>
      </c>
      <c r="I25" s="474">
        <f t="shared" si="1"/>
        <v>0</v>
      </c>
      <c r="J25" s="475">
        <f t="shared" si="2"/>
        <v>0</v>
      </c>
      <c r="K25" s="705"/>
    </row>
    <row r="26" spans="2:11">
      <c r="B26" s="748"/>
      <c r="C26" s="747"/>
      <c r="D26" s="254"/>
      <c r="E26" s="535"/>
      <c r="F26" s="577">
        <f>+'WP1'!F26</f>
        <v>0</v>
      </c>
      <c r="G26" s="472">
        <f t="shared" si="0"/>
        <v>0</v>
      </c>
      <c r="H26" s="296">
        <v>0</v>
      </c>
      <c r="I26" s="474">
        <f t="shared" si="1"/>
        <v>0</v>
      </c>
      <c r="J26" s="475">
        <f t="shared" si="2"/>
        <v>0</v>
      </c>
      <c r="K26" s="705"/>
    </row>
    <row r="27" spans="2:11">
      <c r="B27" s="748"/>
      <c r="C27" s="747"/>
      <c r="D27" s="254"/>
      <c r="E27" s="535"/>
      <c r="F27" s="577">
        <f>+'WP1'!F27</f>
        <v>0</v>
      </c>
      <c r="G27" s="472">
        <f t="shared" si="0"/>
        <v>0</v>
      </c>
      <c r="H27" s="296">
        <v>0</v>
      </c>
      <c r="I27" s="474">
        <f t="shared" si="1"/>
        <v>0</v>
      </c>
      <c r="J27" s="475">
        <f t="shared" si="2"/>
        <v>0</v>
      </c>
      <c r="K27" s="705"/>
    </row>
    <row r="28" spans="2:11">
      <c r="B28" s="749"/>
      <c r="C28" s="750"/>
      <c r="D28" s="391"/>
      <c r="E28" s="535"/>
      <c r="F28" s="577">
        <f>+'WP1'!F28</f>
        <v>0</v>
      </c>
      <c r="G28" s="472">
        <f t="shared" si="0"/>
        <v>0</v>
      </c>
      <c r="H28" s="296">
        <v>0</v>
      </c>
      <c r="I28" s="474">
        <f>+H28*F28</f>
        <v>0</v>
      </c>
      <c r="J28" s="475">
        <f>+G28-I28</f>
        <v>0</v>
      </c>
      <c r="K28" s="705"/>
    </row>
    <row r="29" spans="2:11">
      <c r="B29" s="337" t="s">
        <v>11</v>
      </c>
      <c r="C29" s="255"/>
      <c r="D29" s="255"/>
      <c r="E29" s="490">
        <f>SUM(E14:E28)</f>
        <v>0</v>
      </c>
      <c r="F29" s="256"/>
      <c r="G29" s="473">
        <f>SUM(G14:G28)</f>
        <v>0</v>
      </c>
      <c r="H29" s="488">
        <f>SUM(H14:H28)</f>
        <v>0</v>
      </c>
      <c r="I29" s="488">
        <f>SUM(I14:I28)</f>
        <v>0</v>
      </c>
      <c r="J29" s="473">
        <f>SUM(J14:J28)</f>
        <v>0</v>
      </c>
      <c r="K29" s="473">
        <f>SUM(K14:K28)</f>
        <v>0</v>
      </c>
    </row>
    <row r="30" spans="2:11">
      <c r="B30" s="334" t="s">
        <v>158</v>
      </c>
      <c r="C30" s="247"/>
      <c r="D30" s="257" t="s">
        <v>13</v>
      </c>
      <c r="E30" s="258" t="s">
        <v>14</v>
      </c>
      <c r="F30" s="643" t="s">
        <v>15</v>
      </c>
      <c r="G30" s="259"/>
      <c r="H30" s="639"/>
      <c r="I30" s="260"/>
      <c r="J30" s="338"/>
      <c r="K30" s="338"/>
    </row>
    <row r="31" spans="2:11">
      <c r="B31" s="751">
        <f>+'WP1'!B31</f>
        <v>0</v>
      </c>
      <c r="C31" s="752"/>
      <c r="D31" s="570">
        <f>+'WP1'!D31</f>
        <v>0</v>
      </c>
      <c r="E31" s="24"/>
      <c r="F31" s="571">
        <f>+'WP1'!F31</f>
        <v>0</v>
      </c>
      <c r="G31" s="63">
        <f t="shared" ref="G31:G36" si="3">+E31*F31</f>
        <v>0</v>
      </c>
      <c r="H31" s="297"/>
      <c r="I31" s="64">
        <f t="shared" ref="I31:I36" si="4">+H31*F31</f>
        <v>0</v>
      </c>
      <c r="J31" s="339">
        <f t="shared" ref="J31:J36" si="5">+G31-I31</f>
        <v>0</v>
      </c>
      <c r="K31" s="705"/>
    </row>
    <row r="32" spans="2:11">
      <c r="B32" s="751">
        <f>+'WP1'!B32</f>
        <v>0</v>
      </c>
      <c r="C32" s="752"/>
      <c r="D32" s="570">
        <f>+'WP1'!D32</f>
        <v>0</v>
      </c>
      <c r="E32" s="24"/>
      <c r="F32" s="571">
        <f>+'WP1'!F32</f>
        <v>0</v>
      </c>
      <c r="G32" s="63">
        <f t="shared" si="3"/>
        <v>0</v>
      </c>
      <c r="H32" s="297"/>
      <c r="I32" s="64">
        <f t="shared" si="4"/>
        <v>0</v>
      </c>
      <c r="J32" s="339">
        <f t="shared" si="5"/>
        <v>0</v>
      </c>
      <c r="K32" s="705"/>
    </row>
    <row r="33" spans="2:11">
      <c r="B33" s="751">
        <f>+'WP1'!B33</f>
        <v>0</v>
      </c>
      <c r="C33" s="752"/>
      <c r="D33" s="570">
        <f>+'WP1'!D33</f>
        <v>0</v>
      </c>
      <c r="E33" s="24"/>
      <c r="F33" s="571">
        <f>+'WP1'!F33</f>
        <v>0</v>
      </c>
      <c r="G33" s="63">
        <f>+E33*F33</f>
        <v>0</v>
      </c>
      <c r="H33" s="297"/>
      <c r="I33" s="64">
        <f t="shared" si="4"/>
        <v>0</v>
      </c>
      <c r="J33" s="339">
        <f t="shared" si="5"/>
        <v>0</v>
      </c>
      <c r="K33" s="705"/>
    </row>
    <row r="34" spans="2:11">
      <c r="B34" s="751">
        <f>+'WP1'!B34</f>
        <v>0</v>
      </c>
      <c r="C34" s="752"/>
      <c r="D34" s="570">
        <f>+'WP1'!D34</f>
        <v>0</v>
      </c>
      <c r="E34" s="24"/>
      <c r="F34" s="571">
        <f>+'WP1'!F34</f>
        <v>0</v>
      </c>
      <c r="G34" s="63">
        <f t="shared" si="3"/>
        <v>0</v>
      </c>
      <c r="H34" s="297"/>
      <c r="I34" s="64">
        <f t="shared" si="4"/>
        <v>0</v>
      </c>
      <c r="J34" s="339">
        <f t="shared" si="5"/>
        <v>0</v>
      </c>
      <c r="K34" s="705"/>
    </row>
    <row r="35" spans="2:11">
      <c r="B35" s="751">
        <f>+'WP1'!B35</f>
        <v>0</v>
      </c>
      <c r="C35" s="752"/>
      <c r="D35" s="570">
        <f>+'WP1'!D35</f>
        <v>0</v>
      </c>
      <c r="E35" s="24"/>
      <c r="F35" s="571">
        <f>+'WP1'!F35</f>
        <v>0</v>
      </c>
      <c r="G35" s="63">
        <f t="shared" si="3"/>
        <v>0</v>
      </c>
      <c r="H35" s="297"/>
      <c r="I35" s="64">
        <f t="shared" si="4"/>
        <v>0</v>
      </c>
      <c r="J35" s="339">
        <f t="shared" si="5"/>
        <v>0</v>
      </c>
      <c r="K35" s="705"/>
    </row>
    <row r="36" spans="2:11">
      <c r="B36" s="751">
        <f>+'WP1'!B36</f>
        <v>0</v>
      </c>
      <c r="C36" s="752"/>
      <c r="D36" s="570">
        <f>+'WP1'!D36</f>
        <v>0</v>
      </c>
      <c r="E36" s="24"/>
      <c r="F36" s="571">
        <f>+'WP1'!F36</f>
        <v>0</v>
      </c>
      <c r="G36" s="63">
        <f t="shared" si="3"/>
        <v>0</v>
      </c>
      <c r="H36" s="297"/>
      <c r="I36" s="64">
        <f t="shared" si="4"/>
        <v>0</v>
      </c>
      <c r="J36" s="339">
        <f t="shared" si="5"/>
        <v>0</v>
      </c>
      <c r="K36" s="705"/>
    </row>
    <row r="37" spans="2:11">
      <c r="B37" s="340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41" t="s">
        <v>42</v>
      </c>
      <c r="C38" s="241"/>
      <c r="D38" s="256"/>
      <c r="E38" s="256"/>
      <c r="F38" s="256"/>
      <c r="G38" s="476">
        <f>SUM(G31:G37)</f>
        <v>0</v>
      </c>
      <c r="H38" s="489">
        <f>SUM(H31:H37)</f>
        <v>0</v>
      </c>
      <c r="I38" s="477">
        <f>SUM(I31:I37)</f>
        <v>0</v>
      </c>
      <c r="J38" s="478">
        <f>SUM(J31:J37)</f>
        <v>0</v>
      </c>
      <c r="K38" s="478">
        <f>SUM(K31:K37)</f>
        <v>0</v>
      </c>
    </row>
    <row r="39" spans="2:11">
      <c r="B39" s="334" t="s">
        <v>16</v>
      </c>
      <c r="C39" s="248"/>
      <c r="D39" s="261" t="s">
        <v>17</v>
      </c>
      <c r="E39" s="71" t="s">
        <v>153</v>
      </c>
      <c r="F39" s="644" t="s">
        <v>19</v>
      </c>
      <c r="G39" s="262"/>
      <c r="H39" s="263"/>
      <c r="I39" s="260"/>
      <c r="J39" s="338"/>
      <c r="K39" s="338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297"/>
      <c r="I40" s="56">
        <f>+(H40*E40)+H40</f>
        <v>0</v>
      </c>
      <c r="J40" s="339">
        <f t="shared" ref="J40:J51" si="6"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297"/>
      <c r="I41" s="56">
        <f t="shared" ref="I41:I51" si="7">+(H41*E41)+H41</f>
        <v>0</v>
      </c>
      <c r="J41" s="339">
        <f t="shared" si="6"/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297"/>
      <c r="I42" s="56">
        <f t="shared" si="7"/>
        <v>0</v>
      </c>
      <c r="J42" s="339">
        <f t="shared" si="6"/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297"/>
      <c r="I43" s="56">
        <f t="shared" si="7"/>
        <v>0</v>
      </c>
      <c r="J43" s="339">
        <f t="shared" si="6"/>
        <v>0</v>
      </c>
      <c r="K43" s="705"/>
    </row>
    <row r="44" spans="2:11">
      <c r="B44" s="343" t="s">
        <v>24</v>
      </c>
      <c r="C44" s="75"/>
      <c r="D44" s="76"/>
      <c r="E44" s="103"/>
      <c r="F44" s="76"/>
      <c r="G44" s="76"/>
      <c r="H44" s="77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8">+D45*E45</f>
        <v>0</v>
      </c>
      <c r="G45" s="63">
        <f t="shared" ref="G45:G51" si="9">+D45+F45</f>
        <v>0</v>
      </c>
      <c r="H45" s="297"/>
      <c r="I45" s="56">
        <f t="shared" si="7"/>
        <v>0</v>
      </c>
      <c r="J45" s="339">
        <f t="shared" si="6"/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8"/>
        <v>0</v>
      </c>
      <c r="G46" s="63">
        <f t="shared" si="9"/>
        <v>0</v>
      </c>
      <c r="H46" s="297"/>
      <c r="I46" s="56">
        <f t="shared" si="7"/>
        <v>0</v>
      </c>
      <c r="J46" s="339">
        <f t="shared" si="6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8"/>
        <v>0</v>
      </c>
      <c r="G47" s="63">
        <f t="shared" si="9"/>
        <v>0</v>
      </c>
      <c r="H47" s="297"/>
      <c r="I47" s="56">
        <f t="shared" si="7"/>
        <v>0</v>
      </c>
      <c r="J47" s="339">
        <f t="shared" si="6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8"/>
        <v>0</v>
      </c>
      <c r="G48" s="63">
        <f t="shared" si="9"/>
        <v>0</v>
      </c>
      <c r="H48" s="297"/>
      <c r="I48" s="56">
        <f t="shared" si="7"/>
        <v>0</v>
      </c>
      <c r="J48" s="339">
        <f t="shared" si="6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8"/>
        <v>0</v>
      </c>
      <c r="G49" s="63">
        <f t="shared" si="9"/>
        <v>0</v>
      </c>
      <c r="H49" s="297"/>
      <c r="I49" s="56">
        <f t="shared" si="7"/>
        <v>0</v>
      </c>
      <c r="J49" s="339">
        <f t="shared" si="6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8"/>
        <v>0</v>
      </c>
      <c r="G50" s="63">
        <f t="shared" si="9"/>
        <v>0</v>
      </c>
      <c r="H50" s="297"/>
      <c r="I50" s="56">
        <f t="shared" si="7"/>
        <v>0</v>
      </c>
      <c r="J50" s="339">
        <f t="shared" si="6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8"/>
        <v>0</v>
      </c>
      <c r="G51" s="63">
        <f t="shared" si="9"/>
        <v>0</v>
      </c>
      <c r="H51" s="297"/>
      <c r="I51" s="56">
        <f t="shared" si="7"/>
        <v>0</v>
      </c>
      <c r="J51" s="339">
        <f t="shared" si="6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0">SUM(F40:F51)</f>
        <v>0</v>
      </c>
      <c r="G52" s="80">
        <f t="shared" si="10"/>
        <v>0</v>
      </c>
      <c r="H52" s="81">
        <f t="shared" si="10"/>
        <v>0</v>
      </c>
      <c r="I52" s="82">
        <f t="shared" si="10"/>
        <v>0</v>
      </c>
      <c r="J52" s="347">
        <f t="shared" si="10"/>
        <v>0</v>
      </c>
      <c r="K52" s="347">
        <f t="shared" si="10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90" t="s">
        <v>54</v>
      </c>
      <c r="I53" s="81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90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575">
        <f>+'WP1'!F55</f>
        <v>0</v>
      </c>
      <c r="G55" s="152">
        <f>+D55*F55</f>
        <v>0</v>
      </c>
      <c r="H55" s="90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90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90"/>
      <c r="I57" s="88"/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90"/>
      <c r="I58" s="88"/>
      <c r="J58" s="350">
        <f>+G58-I58</f>
        <v>0</v>
      </c>
      <c r="K58" s="350">
        <v>0</v>
      </c>
    </row>
    <row r="59" spans="2:11">
      <c r="B59" s="351" t="s">
        <v>44</v>
      </c>
      <c r="C59" s="247"/>
      <c r="D59" s="247"/>
      <c r="E59" s="247"/>
      <c r="F59" s="248"/>
      <c r="G59" s="467">
        <f>+G53+G55+G56+G57</f>
        <v>0</v>
      </c>
      <c r="H59" s="90"/>
      <c r="I59" s="491">
        <f>+I53+I55+I56+I57</f>
        <v>0</v>
      </c>
      <c r="J59" s="480">
        <f>+J53+J55+J56+J57</f>
        <v>0</v>
      </c>
      <c r="K59" s="480">
        <f>+K53+K55+K56+K57</f>
        <v>0</v>
      </c>
    </row>
    <row r="60" spans="2:11">
      <c r="B60" s="573">
        <v>9</v>
      </c>
      <c r="C60" s="247"/>
      <c r="D60" s="247"/>
      <c r="E60" s="250"/>
      <c r="F60" s="264"/>
      <c r="G60" s="468">
        <f>+G63*F60</f>
        <v>0</v>
      </c>
      <c r="H60" s="90"/>
      <c r="I60" s="265"/>
      <c r="J60" s="352"/>
      <c r="K60" s="352"/>
    </row>
    <row r="61" spans="2:11">
      <c r="B61" s="351" t="s">
        <v>45</v>
      </c>
      <c r="C61" s="247"/>
      <c r="D61" s="247"/>
      <c r="E61" s="250"/>
      <c r="F61" s="251"/>
      <c r="G61" s="469">
        <f>+G59+G60</f>
        <v>0</v>
      </c>
      <c r="H61" s="90"/>
      <c r="I61" s="492">
        <f>+I59+I60</f>
        <v>0</v>
      </c>
      <c r="J61" s="482">
        <f>+J59+J60</f>
        <v>0</v>
      </c>
      <c r="K61" s="482">
        <f>+K59</f>
        <v>0</v>
      </c>
    </row>
    <row r="62" spans="2:11">
      <c r="B62" s="196" t="s">
        <v>151</v>
      </c>
      <c r="C62" s="247"/>
      <c r="D62" s="247"/>
      <c r="E62" s="539"/>
      <c r="F62" s="97"/>
      <c r="G62" s="95"/>
      <c r="H62" s="90"/>
      <c r="I62" s="464"/>
      <c r="J62" s="377"/>
      <c r="K62" s="377"/>
    </row>
    <row r="63" spans="2:11">
      <c r="B63" s="353">
        <v>12</v>
      </c>
      <c r="C63" s="247"/>
      <c r="D63" s="247"/>
      <c r="E63" s="247"/>
      <c r="F63" s="248"/>
      <c r="G63" s="259">
        <v>0</v>
      </c>
      <c r="H63" s="90"/>
      <c r="I63" s="265"/>
      <c r="J63" s="352"/>
      <c r="K63" s="352"/>
    </row>
    <row r="64" spans="2:11">
      <c r="B64" s="354">
        <v>13</v>
      </c>
      <c r="C64" s="240"/>
      <c r="D64" s="240"/>
      <c r="E64" s="266"/>
      <c r="F64" s="266"/>
      <c r="G64" s="468">
        <f>+E64*F64</f>
        <v>0</v>
      </c>
      <c r="H64" s="90"/>
      <c r="I64" s="265"/>
      <c r="J64" s="352"/>
      <c r="K64" s="352"/>
    </row>
    <row r="65" spans="2:11">
      <c r="B65" s="351" t="s">
        <v>46</v>
      </c>
      <c r="C65" s="247"/>
      <c r="D65" s="247"/>
      <c r="E65" s="247"/>
      <c r="F65" s="247"/>
      <c r="G65" s="470">
        <f>+G61+G62+G63+G64</f>
        <v>0</v>
      </c>
      <c r="H65" s="90"/>
      <c r="I65" s="493">
        <f>+I61+I62+I63+I64</f>
        <v>0</v>
      </c>
      <c r="J65" s="484">
        <f>+G65-I65</f>
        <v>0</v>
      </c>
      <c r="K65" s="484">
        <f>+K61</f>
        <v>0</v>
      </c>
    </row>
    <row r="66" spans="2:11">
      <c r="B66" s="353">
        <v>15</v>
      </c>
      <c r="C66" s="247"/>
      <c r="D66" s="247"/>
      <c r="E66" s="247"/>
      <c r="F66" s="247"/>
      <c r="G66" s="267"/>
      <c r="H66" s="90"/>
      <c r="I66" s="265"/>
      <c r="J66" s="352"/>
      <c r="K66" s="352"/>
    </row>
    <row r="67" spans="2:11" s="268" customFormat="1" ht="13.8" thickBot="1">
      <c r="B67" s="355" t="s">
        <v>175</v>
      </c>
      <c r="C67" s="356"/>
      <c r="D67" s="356"/>
      <c r="E67" s="356"/>
      <c r="F67" s="356"/>
      <c r="G67" s="471">
        <f>+G65-G66</f>
        <v>0</v>
      </c>
      <c r="H67" s="357"/>
      <c r="I67" s="485">
        <f>+I65-I66</f>
        <v>0</v>
      </c>
      <c r="J67" s="486">
        <f>+G67-I67</f>
        <v>0</v>
      </c>
      <c r="K67" s="486">
        <f>+K65</f>
        <v>0</v>
      </c>
    </row>
  </sheetData>
  <sheetProtection algorithmName="SHA-512" hashValue="dQe8E1d1kHp5HIZ8TJObQpSAQFRl0/K973pw6XYKuIjaD6UTRgUv5w998AihDZaPb6VbfoXKHGSaYgD+DmlCkQ==" saltValue="X++aZ4282DaqEkYFm5vEeg==" spinCount="100000" sheet="1" objects="1" scenarios="1"/>
  <mergeCells count="25">
    <mergeCell ref="G5:K5"/>
    <mergeCell ref="B28:C28"/>
    <mergeCell ref="B14:C14"/>
    <mergeCell ref="B15:C15"/>
    <mergeCell ref="B16:C16"/>
    <mergeCell ref="B17:C17"/>
    <mergeCell ref="B18:C18"/>
    <mergeCell ref="B19:C19"/>
    <mergeCell ref="G6:K6"/>
    <mergeCell ref="G7:K7"/>
    <mergeCell ref="E9:K10"/>
    <mergeCell ref="B27:C27"/>
    <mergeCell ref="B23:C23"/>
    <mergeCell ref="B24:C24"/>
    <mergeCell ref="B25:C25"/>
    <mergeCell ref="B26:C26"/>
    <mergeCell ref="B20:C20"/>
    <mergeCell ref="B21:C21"/>
    <mergeCell ref="B35:C35"/>
    <mergeCell ref="B36:C36"/>
    <mergeCell ref="B31:C31"/>
    <mergeCell ref="B32:C32"/>
    <mergeCell ref="B33:C33"/>
    <mergeCell ref="B34:C34"/>
    <mergeCell ref="B22:C22"/>
  </mergeCells>
  <phoneticPr fontId="8" type="noConversion"/>
  <hyperlinks>
    <hyperlink ref="E2" location="'WBS GRAFICA'!A1" display="'WBS GRAFICA'!A1" xr:uid="{00000000-0004-0000-06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72">
    <tabColor indexed="15"/>
    <pageSetUpPr fitToPage="1"/>
  </sheetPr>
  <dimension ref="B1:M67"/>
  <sheetViews>
    <sheetView showGridLines="0" zoomScale="80" zoomScaleNormal="80" workbookViewId="0">
      <selection activeCell="K40" sqref="K40:K43"/>
    </sheetView>
  </sheetViews>
  <sheetFormatPr defaultColWidth="9.109375" defaultRowHeight="13.2"/>
  <cols>
    <col min="1" max="1" width="3.44140625" style="234" customWidth="1"/>
    <col min="2" max="2" width="18.88671875" style="234" customWidth="1"/>
    <col min="3" max="3" width="21.33203125" style="234" customWidth="1"/>
    <col min="4" max="4" width="14.44140625" style="234" customWidth="1"/>
    <col min="5" max="5" width="15.88671875" style="234" customWidth="1"/>
    <col min="6" max="6" width="16.88671875" style="234" customWidth="1"/>
    <col min="7" max="7" width="20" style="234" customWidth="1"/>
    <col min="8" max="8" width="11.5546875" style="234" customWidth="1"/>
    <col min="9" max="9" width="14.33203125" style="234" customWidth="1"/>
    <col min="10" max="10" width="15.33203125" style="234" customWidth="1"/>
    <col min="11" max="11" width="26.5546875" style="234" bestFit="1" customWidth="1"/>
    <col min="12" max="16384" width="9.109375" style="234"/>
  </cols>
  <sheetData>
    <row r="1" spans="2:13" ht="13.8" thickBot="1"/>
    <row r="2" spans="2:13" s="31" customFormat="1" ht="27" customHeight="1" thickTop="1" thickBot="1">
      <c r="E2" s="463" t="s">
        <v>140</v>
      </c>
    </row>
    <row r="3" spans="2:13" ht="14.4" thickTop="1" thickBot="1"/>
    <row r="4" spans="2:13" ht="13.8">
      <c r="B4" s="321" t="s">
        <v>0</v>
      </c>
      <c r="C4" s="322"/>
      <c r="D4" s="323" t="s">
        <v>1</v>
      </c>
      <c r="E4" s="324" t="s">
        <v>56</v>
      </c>
      <c r="F4" s="323" t="s">
        <v>2</v>
      </c>
      <c r="G4" s="324">
        <v>1</v>
      </c>
      <c r="H4" s="325"/>
      <c r="I4" s="326" t="s">
        <v>39</v>
      </c>
      <c r="J4" s="327"/>
      <c r="K4" s="327">
        <v>1</v>
      </c>
    </row>
    <row r="5" spans="2:13" ht="12.75" customHeight="1">
      <c r="B5" s="328" t="s">
        <v>49</v>
      </c>
      <c r="C5" s="235"/>
      <c r="D5" s="235"/>
      <c r="E5" s="236"/>
      <c r="F5" s="237" t="s">
        <v>50</v>
      </c>
      <c r="G5" s="753"/>
      <c r="H5" s="754"/>
      <c r="I5" s="754"/>
      <c r="J5" s="754"/>
      <c r="K5" s="755"/>
    </row>
    <row r="6" spans="2:13">
      <c r="B6" s="329" t="s">
        <v>47</v>
      </c>
      <c r="C6" s="386"/>
      <c r="D6" s="238" t="s">
        <v>38</v>
      </c>
      <c r="E6" s="274"/>
      <c r="F6" s="36" t="s">
        <v>3</v>
      </c>
      <c r="G6" s="732"/>
      <c r="H6" s="733"/>
      <c r="I6" s="733"/>
      <c r="J6" s="733"/>
      <c r="K6" s="734"/>
      <c r="M6" s="234" t="s">
        <v>54</v>
      </c>
    </row>
    <row r="7" spans="2:13" ht="24" customHeight="1">
      <c r="B7" s="330" t="s">
        <v>4</v>
      </c>
      <c r="C7" s="239"/>
      <c r="D7" s="240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3">
      <c r="B8" s="331"/>
      <c r="C8" s="241"/>
      <c r="D8" s="242"/>
      <c r="E8" s="615" t="s">
        <v>6</v>
      </c>
      <c r="F8" s="40"/>
      <c r="G8" s="41"/>
      <c r="H8" s="40"/>
      <c r="I8" s="40"/>
      <c r="J8" s="616"/>
      <c r="K8" s="616"/>
    </row>
    <row r="9" spans="2:13" ht="18" customHeight="1">
      <c r="B9" s="332"/>
      <c r="C9" s="243"/>
      <c r="D9" s="244"/>
      <c r="E9" s="753"/>
      <c r="F9" s="754"/>
      <c r="G9" s="754"/>
      <c r="H9" s="754"/>
      <c r="I9" s="754"/>
      <c r="J9" s="754"/>
      <c r="K9" s="755"/>
    </row>
    <row r="10" spans="2:13">
      <c r="B10" s="332"/>
      <c r="C10" s="243"/>
      <c r="D10" s="244"/>
      <c r="E10" s="735"/>
      <c r="F10" s="736"/>
      <c r="G10" s="736"/>
      <c r="H10" s="736"/>
      <c r="I10" s="736"/>
      <c r="J10" s="736"/>
      <c r="K10" s="737"/>
    </row>
    <row r="11" spans="2:13">
      <c r="B11" s="330"/>
      <c r="C11" s="240"/>
      <c r="D11" s="245"/>
      <c r="E11" s="635" t="s">
        <v>116</v>
      </c>
      <c r="F11" s="246" t="s">
        <v>154</v>
      </c>
      <c r="G11" s="245"/>
      <c r="H11" s="240"/>
      <c r="I11" s="240"/>
      <c r="J11" s="333"/>
      <c r="K11" s="333"/>
    </row>
    <row r="12" spans="2:13">
      <c r="B12" s="393" t="s">
        <v>7</v>
      </c>
      <c r="C12" s="247"/>
      <c r="D12" s="248"/>
      <c r="E12" s="249" t="s">
        <v>88</v>
      </c>
      <c r="F12" s="249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3">
      <c r="B13" s="335" t="s">
        <v>9</v>
      </c>
      <c r="C13" s="250"/>
      <c r="D13" s="251"/>
      <c r="E13" s="252" t="s">
        <v>10</v>
      </c>
      <c r="F13" s="51" t="s">
        <v>172</v>
      </c>
      <c r="G13" s="167" t="s">
        <v>48</v>
      </c>
      <c r="H13" s="253" t="s">
        <v>87</v>
      </c>
      <c r="I13" s="253" t="s">
        <v>48</v>
      </c>
      <c r="J13" s="336" t="s">
        <v>48</v>
      </c>
      <c r="K13" s="663" t="s">
        <v>48</v>
      </c>
    </row>
    <row r="14" spans="2:13">
      <c r="B14" s="749"/>
      <c r="C14" s="750"/>
      <c r="D14" s="254"/>
      <c r="E14" s="535">
        <v>0</v>
      </c>
      <c r="F14" s="390"/>
      <c r="G14" s="472">
        <f t="shared" ref="G14:G28" si="0">+E14*F14</f>
        <v>0</v>
      </c>
      <c r="H14" s="394">
        <v>0</v>
      </c>
      <c r="I14" s="474">
        <f t="shared" ref="I14:I28" si="1">+H14*F14</f>
        <v>0</v>
      </c>
      <c r="J14" s="475">
        <f t="shared" ref="J14:J28" si="2">+G14-I14</f>
        <v>0</v>
      </c>
      <c r="K14" s="705"/>
    </row>
    <row r="15" spans="2:13">
      <c r="B15" s="749"/>
      <c r="C15" s="750"/>
      <c r="D15" s="254"/>
      <c r="E15" s="535">
        <v>0</v>
      </c>
      <c r="F15" s="390"/>
      <c r="G15" s="472">
        <f t="shared" si="0"/>
        <v>0</v>
      </c>
      <c r="H15" s="394">
        <v>0</v>
      </c>
      <c r="I15" s="474">
        <f t="shared" si="1"/>
        <v>0</v>
      </c>
      <c r="J15" s="475">
        <f t="shared" si="2"/>
        <v>0</v>
      </c>
      <c r="K15" s="705"/>
    </row>
    <row r="16" spans="2:13">
      <c r="B16" s="749"/>
      <c r="C16" s="750"/>
      <c r="D16" s="254"/>
      <c r="E16" s="535">
        <v>0</v>
      </c>
      <c r="F16" s="390"/>
      <c r="G16" s="472">
        <f t="shared" si="0"/>
        <v>0</v>
      </c>
      <c r="H16" s="394">
        <v>0</v>
      </c>
      <c r="I16" s="474">
        <f t="shared" si="1"/>
        <v>0</v>
      </c>
      <c r="J16" s="475">
        <f t="shared" si="2"/>
        <v>0</v>
      </c>
      <c r="K16" s="705"/>
    </row>
    <row r="17" spans="2:11">
      <c r="B17" s="749"/>
      <c r="C17" s="750"/>
      <c r="D17" s="254"/>
      <c r="E17" s="535">
        <v>0</v>
      </c>
      <c r="F17" s="390"/>
      <c r="G17" s="472">
        <f t="shared" si="0"/>
        <v>0</v>
      </c>
      <c r="H17" s="394">
        <v>0</v>
      </c>
      <c r="I17" s="474">
        <f t="shared" si="1"/>
        <v>0</v>
      </c>
      <c r="J17" s="475">
        <f t="shared" si="2"/>
        <v>0</v>
      </c>
      <c r="K17" s="705"/>
    </row>
    <row r="18" spans="2:11">
      <c r="B18" s="749"/>
      <c r="C18" s="750"/>
      <c r="D18" s="254"/>
      <c r="E18" s="535">
        <v>0</v>
      </c>
      <c r="F18" s="390"/>
      <c r="G18" s="472">
        <f t="shared" si="0"/>
        <v>0</v>
      </c>
      <c r="H18" s="394">
        <v>0</v>
      </c>
      <c r="I18" s="474">
        <f t="shared" si="1"/>
        <v>0</v>
      </c>
      <c r="J18" s="475">
        <f t="shared" si="2"/>
        <v>0</v>
      </c>
      <c r="K18" s="705"/>
    </row>
    <row r="19" spans="2:11">
      <c r="B19" s="749"/>
      <c r="C19" s="750"/>
      <c r="D19" s="254"/>
      <c r="E19" s="535">
        <v>0</v>
      </c>
      <c r="F19" s="390"/>
      <c r="G19" s="472">
        <f t="shared" si="0"/>
        <v>0</v>
      </c>
      <c r="H19" s="394">
        <v>0</v>
      </c>
      <c r="I19" s="474">
        <f t="shared" si="1"/>
        <v>0</v>
      </c>
      <c r="J19" s="475">
        <f t="shared" si="2"/>
        <v>0</v>
      </c>
      <c r="K19" s="705"/>
    </row>
    <row r="20" spans="2:11">
      <c r="B20" s="749"/>
      <c r="C20" s="750"/>
      <c r="D20" s="254"/>
      <c r="E20" s="535">
        <v>0</v>
      </c>
      <c r="F20" s="390"/>
      <c r="G20" s="472">
        <f t="shared" si="0"/>
        <v>0</v>
      </c>
      <c r="H20" s="394">
        <v>0</v>
      </c>
      <c r="I20" s="474">
        <f t="shared" si="1"/>
        <v>0</v>
      </c>
      <c r="J20" s="475">
        <f t="shared" si="2"/>
        <v>0</v>
      </c>
      <c r="K20" s="705"/>
    </row>
    <row r="21" spans="2:11">
      <c r="B21" s="749"/>
      <c r="C21" s="750"/>
      <c r="D21" s="254"/>
      <c r="E21" s="535">
        <v>0</v>
      </c>
      <c r="F21" s="390"/>
      <c r="G21" s="472">
        <f t="shared" si="0"/>
        <v>0</v>
      </c>
      <c r="H21" s="394">
        <v>0</v>
      </c>
      <c r="I21" s="474">
        <f t="shared" si="1"/>
        <v>0</v>
      </c>
      <c r="J21" s="475">
        <f t="shared" si="2"/>
        <v>0</v>
      </c>
      <c r="K21" s="705"/>
    </row>
    <row r="22" spans="2:11">
      <c r="B22" s="749"/>
      <c r="C22" s="750"/>
      <c r="D22" s="254"/>
      <c r="E22" s="535">
        <v>0</v>
      </c>
      <c r="F22" s="390"/>
      <c r="G22" s="472">
        <f t="shared" si="0"/>
        <v>0</v>
      </c>
      <c r="H22" s="394">
        <v>0</v>
      </c>
      <c r="I22" s="474">
        <f t="shared" si="1"/>
        <v>0</v>
      </c>
      <c r="J22" s="475">
        <f t="shared" si="2"/>
        <v>0</v>
      </c>
      <c r="K22" s="705"/>
    </row>
    <row r="23" spans="2:11">
      <c r="B23" s="749"/>
      <c r="C23" s="750"/>
      <c r="D23" s="254"/>
      <c r="E23" s="535">
        <v>0</v>
      </c>
      <c r="F23" s="390"/>
      <c r="G23" s="472">
        <f t="shared" si="0"/>
        <v>0</v>
      </c>
      <c r="H23" s="394">
        <v>0</v>
      </c>
      <c r="I23" s="474">
        <f t="shared" si="1"/>
        <v>0</v>
      </c>
      <c r="J23" s="475">
        <f t="shared" si="2"/>
        <v>0</v>
      </c>
      <c r="K23" s="705"/>
    </row>
    <row r="24" spans="2:11">
      <c r="B24" s="749"/>
      <c r="C24" s="750"/>
      <c r="D24" s="254"/>
      <c r="E24" s="535">
        <v>0</v>
      </c>
      <c r="F24" s="390"/>
      <c r="G24" s="472">
        <f t="shared" si="0"/>
        <v>0</v>
      </c>
      <c r="H24" s="394">
        <v>0</v>
      </c>
      <c r="I24" s="474">
        <f t="shared" si="1"/>
        <v>0</v>
      </c>
      <c r="J24" s="475">
        <f t="shared" si="2"/>
        <v>0</v>
      </c>
      <c r="K24" s="705"/>
    </row>
    <row r="25" spans="2:11">
      <c r="B25" s="749"/>
      <c r="C25" s="750"/>
      <c r="D25" s="254"/>
      <c r="E25" s="535">
        <v>0</v>
      </c>
      <c r="F25" s="390"/>
      <c r="G25" s="472">
        <f t="shared" si="0"/>
        <v>0</v>
      </c>
      <c r="H25" s="394">
        <v>0</v>
      </c>
      <c r="I25" s="474">
        <f t="shared" si="1"/>
        <v>0</v>
      </c>
      <c r="J25" s="475">
        <f t="shared" si="2"/>
        <v>0</v>
      </c>
      <c r="K25" s="705"/>
    </row>
    <row r="26" spans="2:11">
      <c r="B26" s="749"/>
      <c r="C26" s="750"/>
      <c r="D26" s="254"/>
      <c r="E26" s="535">
        <v>0</v>
      </c>
      <c r="F26" s="390"/>
      <c r="G26" s="472">
        <f t="shared" si="0"/>
        <v>0</v>
      </c>
      <c r="H26" s="394">
        <v>0</v>
      </c>
      <c r="I26" s="474">
        <f t="shared" si="1"/>
        <v>0</v>
      </c>
      <c r="J26" s="475">
        <f t="shared" si="2"/>
        <v>0</v>
      </c>
      <c r="K26" s="705"/>
    </row>
    <row r="27" spans="2:11">
      <c r="B27" s="749"/>
      <c r="C27" s="750"/>
      <c r="D27" s="254"/>
      <c r="E27" s="535">
        <v>0</v>
      </c>
      <c r="F27" s="390"/>
      <c r="G27" s="472">
        <f t="shared" si="0"/>
        <v>0</v>
      </c>
      <c r="H27" s="394">
        <v>0</v>
      </c>
      <c r="I27" s="474">
        <f t="shared" si="1"/>
        <v>0</v>
      </c>
      <c r="J27" s="475">
        <f t="shared" si="2"/>
        <v>0</v>
      </c>
      <c r="K27" s="705"/>
    </row>
    <row r="28" spans="2:11">
      <c r="B28" s="749"/>
      <c r="C28" s="750"/>
      <c r="D28" s="391"/>
      <c r="E28" s="389">
        <v>0</v>
      </c>
      <c r="F28" s="390"/>
      <c r="G28" s="472">
        <f t="shared" si="0"/>
        <v>0</v>
      </c>
      <c r="H28" s="394">
        <v>0</v>
      </c>
      <c r="I28" s="474">
        <f t="shared" si="1"/>
        <v>0</v>
      </c>
      <c r="J28" s="475">
        <f t="shared" si="2"/>
        <v>0</v>
      </c>
      <c r="K28" s="705"/>
    </row>
    <row r="29" spans="2:11">
      <c r="B29" s="395" t="s">
        <v>11</v>
      </c>
      <c r="C29" s="255"/>
      <c r="D29" s="255"/>
      <c r="E29" s="490">
        <f>SUM(E14:E28)</f>
        <v>0</v>
      </c>
      <c r="F29" s="256"/>
      <c r="G29" s="473">
        <f>SUM(G14:G28)</f>
        <v>0</v>
      </c>
      <c r="H29" s="488">
        <f>SUM(H14:H28)</f>
        <v>0</v>
      </c>
      <c r="I29" s="488">
        <f>SUM(I14:I28)</f>
        <v>0</v>
      </c>
      <c r="J29" s="487">
        <f>SUM(J14:J28)</f>
        <v>0</v>
      </c>
      <c r="K29" s="487">
        <f>SUM(K14:K28)</f>
        <v>0</v>
      </c>
    </row>
    <row r="30" spans="2:11">
      <c r="B30" s="393" t="s">
        <v>159</v>
      </c>
      <c r="C30" s="247"/>
      <c r="D30" s="257" t="s">
        <v>13</v>
      </c>
      <c r="E30" s="258" t="s">
        <v>14</v>
      </c>
      <c r="F30" s="643" t="s">
        <v>15</v>
      </c>
      <c r="G30" s="259"/>
      <c r="H30" s="638"/>
      <c r="I30" s="260"/>
      <c r="J30" s="338"/>
      <c r="K30" s="338"/>
    </row>
    <row r="31" spans="2:11">
      <c r="B31" s="744"/>
      <c r="C31" s="745"/>
      <c r="D31" s="533"/>
      <c r="E31" s="24"/>
      <c r="F31" s="534"/>
      <c r="G31" s="63">
        <f t="shared" ref="G31:G36" si="3">+E31*F31</f>
        <v>0</v>
      </c>
      <c r="H31" s="396"/>
      <c r="I31" s="64">
        <f t="shared" ref="I31:I36" si="4">+H31*F31</f>
        <v>0</v>
      </c>
      <c r="J31" s="339">
        <f t="shared" ref="J31:J36" si="5">+G31-I31</f>
        <v>0</v>
      </c>
      <c r="K31" s="705"/>
    </row>
    <row r="32" spans="2:11">
      <c r="B32" s="744"/>
      <c r="C32" s="745"/>
      <c r="D32" s="533"/>
      <c r="E32" s="24"/>
      <c r="F32" s="534"/>
      <c r="G32" s="63">
        <f t="shared" si="3"/>
        <v>0</v>
      </c>
      <c r="H32" s="396"/>
      <c r="I32" s="64">
        <f t="shared" si="4"/>
        <v>0</v>
      </c>
      <c r="J32" s="339">
        <f t="shared" si="5"/>
        <v>0</v>
      </c>
      <c r="K32" s="705"/>
    </row>
    <row r="33" spans="2:11">
      <c r="B33" s="744"/>
      <c r="C33" s="745"/>
      <c r="D33" s="533"/>
      <c r="E33" s="24"/>
      <c r="F33" s="534"/>
      <c r="G33" s="63">
        <f t="shared" si="3"/>
        <v>0</v>
      </c>
      <c r="H33" s="396"/>
      <c r="I33" s="64">
        <f t="shared" si="4"/>
        <v>0</v>
      </c>
      <c r="J33" s="339">
        <f t="shared" si="5"/>
        <v>0</v>
      </c>
      <c r="K33" s="705"/>
    </row>
    <row r="34" spans="2:11">
      <c r="B34" s="744"/>
      <c r="C34" s="745"/>
      <c r="D34" s="533"/>
      <c r="E34" s="24"/>
      <c r="F34" s="534"/>
      <c r="G34" s="63">
        <f t="shared" si="3"/>
        <v>0</v>
      </c>
      <c r="H34" s="396"/>
      <c r="I34" s="64">
        <f t="shared" si="4"/>
        <v>0</v>
      </c>
      <c r="J34" s="339">
        <f t="shared" si="5"/>
        <v>0</v>
      </c>
      <c r="K34" s="705"/>
    </row>
    <row r="35" spans="2:11">
      <c r="B35" s="744"/>
      <c r="C35" s="745"/>
      <c r="D35" s="533"/>
      <c r="E35" s="24"/>
      <c r="F35" s="534"/>
      <c r="G35" s="63">
        <f t="shared" si="3"/>
        <v>0</v>
      </c>
      <c r="H35" s="396"/>
      <c r="I35" s="64">
        <f t="shared" si="4"/>
        <v>0</v>
      </c>
      <c r="J35" s="339">
        <f t="shared" si="5"/>
        <v>0</v>
      </c>
      <c r="K35" s="705"/>
    </row>
    <row r="36" spans="2:11">
      <c r="B36" s="744"/>
      <c r="C36" s="745"/>
      <c r="D36" s="533"/>
      <c r="E36" s="24"/>
      <c r="F36" s="534"/>
      <c r="G36" s="63">
        <f t="shared" si="3"/>
        <v>0</v>
      </c>
      <c r="H36" s="396"/>
      <c r="I36" s="64">
        <f t="shared" si="4"/>
        <v>0</v>
      </c>
      <c r="J36" s="339">
        <f t="shared" si="5"/>
        <v>0</v>
      </c>
      <c r="K36" s="705"/>
    </row>
    <row r="37" spans="2:11">
      <c r="B37" s="340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41" t="s">
        <v>42</v>
      </c>
      <c r="C38" s="241"/>
      <c r="D38" s="256"/>
      <c r="E38" s="256"/>
      <c r="F38" s="256"/>
      <c r="G38" s="476">
        <f>SUM(G31:G37)</f>
        <v>0</v>
      </c>
      <c r="H38" s="477">
        <f>SUM(H31:H37)</f>
        <v>0</v>
      </c>
      <c r="I38" s="477">
        <f>SUM(I31:I37)</f>
        <v>0</v>
      </c>
      <c r="J38" s="478">
        <f>SUM(J31:J37)</f>
        <v>0</v>
      </c>
      <c r="K38" s="478">
        <f>SUM(K31:K37)</f>
        <v>0</v>
      </c>
    </row>
    <row r="39" spans="2:11">
      <c r="B39" s="393" t="s">
        <v>16</v>
      </c>
      <c r="C39" s="248"/>
      <c r="D39" s="261" t="s">
        <v>17</v>
      </c>
      <c r="E39" s="71" t="s">
        <v>153</v>
      </c>
      <c r="F39" s="644" t="s">
        <v>19</v>
      </c>
      <c r="G39" s="262"/>
      <c r="H39" s="263"/>
      <c r="I39" s="260"/>
      <c r="J39" s="338"/>
      <c r="K39" s="338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396"/>
      <c r="I40" s="56">
        <f>+(H40*E40)+H40</f>
        <v>0</v>
      </c>
      <c r="J40" s="339">
        <f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396"/>
      <c r="I41" s="56">
        <f>+(H41*E41)+H41</f>
        <v>0</v>
      </c>
      <c r="J41" s="339">
        <f>+G41-I41</f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396"/>
      <c r="I42" s="56">
        <f>+(H42*E42)+H42</f>
        <v>0</v>
      </c>
      <c r="J42" s="339">
        <f>+G42-I42</f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396"/>
      <c r="I43" s="56">
        <f>+(H43*E43)+H43</f>
        <v>0</v>
      </c>
      <c r="J43" s="339">
        <f>+G43-I43</f>
        <v>0</v>
      </c>
      <c r="K43" s="705"/>
    </row>
    <row r="44" spans="2:11">
      <c r="B44" s="343" t="s">
        <v>24</v>
      </c>
      <c r="C44" s="75"/>
      <c r="D44" s="76"/>
      <c r="E44" s="103"/>
      <c r="F44" s="76"/>
      <c r="G44" s="76"/>
      <c r="H44" s="62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6">+D45*E45</f>
        <v>0</v>
      </c>
      <c r="G45" s="63">
        <f t="shared" ref="G45:G51" si="7">+D45+F45</f>
        <v>0</v>
      </c>
      <c r="H45" s="396"/>
      <c r="I45" s="56">
        <f t="shared" ref="I45:I51" si="8">+(H45*E45)+H45</f>
        <v>0</v>
      </c>
      <c r="J45" s="339">
        <f t="shared" ref="J45:J51" si="9">+G45-I45</f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6"/>
        <v>0</v>
      </c>
      <c r="G46" s="63">
        <f t="shared" si="7"/>
        <v>0</v>
      </c>
      <c r="H46" s="396"/>
      <c r="I46" s="56">
        <f t="shared" si="8"/>
        <v>0</v>
      </c>
      <c r="J46" s="339">
        <f t="shared" si="9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6"/>
        <v>0</v>
      </c>
      <c r="G47" s="63">
        <f t="shared" si="7"/>
        <v>0</v>
      </c>
      <c r="H47" s="396"/>
      <c r="I47" s="56">
        <f t="shared" si="8"/>
        <v>0</v>
      </c>
      <c r="J47" s="339">
        <f t="shared" si="9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6"/>
        <v>0</v>
      </c>
      <c r="G48" s="63">
        <f t="shared" si="7"/>
        <v>0</v>
      </c>
      <c r="H48" s="396"/>
      <c r="I48" s="56">
        <f t="shared" si="8"/>
        <v>0</v>
      </c>
      <c r="J48" s="339">
        <f t="shared" si="9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6"/>
        <v>0</v>
      </c>
      <c r="G49" s="63">
        <f t="shared" si="7"/>
        <v>0</v>
      </c>
      <c r="H49" s="396"/>
      <c r="I49" s="56">
        <f t="shared" si="8"/>
        <v>0</v>
      </c>
      <c r="J49" s="339">
        <f t="shared" si="9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6"/>
        <v>0</v>
      </c>
      <c r="G50" s="63">
        <f t="shared" si="7"/>
        <v>0</v>
      </c>
      <c r="H50" s="396"/>
      <c r="I50" s="56">
        <f t="shared" si="8"/>
        <v>0</v>
      </c>
      <c r="J50" s="339">
        <f t="shared" si="9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6"/>
        <v>0</v>
      </c>
      <c r="G51" s="63">
        <f t="shared" si="7"/>
        <v>0</v>
      </c>
      <c r="H51" s="396"/>
      <c r="I51" s="56">
        <f t="shared" si="8"/>
        <v>0</v>
      </c>
      <c r="J51" s="339">
        <f t="shared" si="9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0">SUM(F40:F51)</f>
        <v>0</v>
      </c>
      <c r="G52" s="80">
        <f t="shared" si="10"/>
        <v>0</v>
      </c>
      <c r="H52" s="397">
        <f t="shared" si="10"/>
        <v>0</v>
      </c>
      <c r="I52" s="398">
        <f t="shared" si="10"/>
        <v>0</v>
      </c>
      <c r="J52" s="347">
        <f t="shared" si="10"/>
        <v>0</v>
      </c>
      <c r="K52" s="347">
        <f t="shared" si="10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399" t="s">
        <v>54</v>
      </c>
      <c r="I53" s="397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399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539"/>
      <c r="G55" s="152">
        <f>+D55*F55</f>
        <v>0</v>
      </c>
      <c r="H55" s="399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399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399"/>
      <c r="I57" s="88"/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399"/>
      <c r="I58" s="88"/>
      <c r="J58" s="350">
        <f>+G58-I58</f>
        <v>0</v>
      </c>
      <c r="K58" s="350">
        <v>0</v>
      </c>
    </row>
    <row r="59" spans="2:11">
      <c r="B59" s="351" t="s">
        <v>44</v>
      </c>
      <c r="C59" s="247"/>
      <c r="D59" s="247"/>
      <c r="E59" s="247"/>
      <c r="F59" s="248"/>
      <c r="G59" s="467">
        <f>+G53+G55+G56+G57</f>
        <v>0</v>
      </c>
      <c r="H59" s="399"/>
      <c r="I59" s="479">
        <f>+I53+I55+I56+I57</f>
        <v>0</v>
      </c>
      <c r="J59" s="480">
        <f>+J53+J55+J56+J57</f>
        <v>0</v>
      </c>
      <c r="K59" s="480">
        <f>+K53+K55+K56+K57</f>
        <v>0</v>
      </c>
    </row>
    <row r="60" spans="2:11">
      <c r="B60" s="573">
        <v>9</v>
      </c>
      <c r="C60" s="247"/>
      <c r="D60" s="247"/>
      <c r="E60" s="250"/>
      <c r="F60" s="264"/>
      <c r="G60" s="468">
        <f>+G63*F60</f>
        <v>0</v>
      </c>
      <c r="H60" s="399"/>
      <c r="I60" s="400"/>
      <c r="J60" s="352"/>
      <c r="K60" s="352"/>
    </row>
    <row r="61" spans="2:11">
      <c r="B61" s="351" t="s">
        <v>45</v>
      </c>
      <c r="C61" s="247"/>
      <c r="D61" s="247"/>
      <c r="E61" s="250"/>
      <c r="F61" s="251"/>
      <c r="G61" s="469">
        <f>+G59+G60</f>
        <v>0</v>
      </c>
      <c r="H61" s="399"/>
      <c r="I61" s="481">
        <f>+I59+I60</f>
        <v>0</v>
      </c>
      <c r="J61" s="482">
        <f>+J59+J60</f>
        <v>0</v>
      </c>
      <c r="K61" s="482">
        <f>+K59</f>
        <v>0</v>
      </c>
    </row>
    <row r="62" spans="2:11">
      <c r="B62" s="196" t="s">
        <v>151</v>
      </c>
      <c r="C62" s="247"/>
      <c r="D62" s="247"/>
      <c r="E62" s="539"/>
      <c r="F62" s="97"/>
      <c r="G62" s="95"/>
      <c r="H62" s="90"/>
      <c r="I62" s="464"/>
      <c r="J62" s="377"/>
      <c r="K62" s="377"/>
    </row>
    <row r="63" spans="2:11">
      <c r="B63" s="353">
        <v>12</v>
      </c>
      <c r="C63" s="247"/>
      <c r="D63" s="247"/>
      <c r="E63" s="247"/>
      <c r="F63" s="248"/>
      <c r="G63" s="259">
        <v>0</v>
      </c>
      <c r="H63" s="399"/>
      <c r="I63" s="400"/>
      <c r="J63" s="352"/>
      <c r="K63" s="352"/>
    </row>
    <row r="64" spans="2:11">
      <c r="B64" s="354">
        <v>13</v>
      </c>
      <c r="C64" s="240"/>
      <c r="D64" s="240"/>
      <c r="E64" s="266"/>
      <c r="F64" s="266"/>
      <c r="G64" s="468">
        <f>+E64*F64</f>
        <v>0</v>
      </c>
      <c r="H64" s="399"/>
      <c r="I64" s="400"/>
      <c r="J64" s="352"/>
      <c r="K64" s="352"/>
    </row>
    <row r="65" spans="2:11">
      <c r="B65" s="351" t="s">
        <v>46</v>
      </c>
      <c r="C65" s="247"/>
      <c r="D65" s="247"/>
      <c r="E65" s="247"/>
      <c r="F65" s="247"/>
      <c r="G65" s="470">
        <f>+G61+G62+G63+G64</f>
        <v>0</v>
      </c>
      <c r="H65" s="399"/>
      <c r="I65" s="483">
        <f>+I61+I62+I63+I64</f>
        <v>0</v>
      </c>
      <c r="J65" s="484">
        <f>+G65-I65</f>
        <v>0</v>
      </c>
      <c r="K65" s="484">
        <f>+K61</f>
        <v>0</v>
      </c>
    </row>
    <row r="66" spans="2:11">
      <c r="B66" s="353">
        <v>15</v>
      </c>
      <c r="C66" s="247"/>
      <c r="D66" s="247"/>
      <c r="E66" s="247"/>
      <c r="F66" s="247"/>
      <c r="G66" s="267"/>
      <c r="H66" s="399"/>
      <c r="I66" s="400"/>
      <c r="J66" s="352"/>
      <c r="K66" s="352"/>
    </row>
    <row r="67" spans="2:11" s="268" customFormat="1" ht="13.8" thickBot="1">
      <c r="B67" s="355" t="s">
        <v>175</v>
      </c>
      <c r="C67" s="356"/>
      <c r="D67" s="356"/>
      <c r="E67" s="356"/>
      <c r="F67" s="356"/>
      <c r="G67" s="471">
        <f>+G65-G66</f>
        <v>0</v>
      </c>
      <c r="H67" s="401"/>
      <c r="I67" s="485">
        <f>+I65-I66</f>
        <v>0</v>
      </c>
      <c r="J67" s="486">
        <f>+G67-I67</f>
        <v>0</v>
      </c>
      <c r="K67" s="486">
        <f>+K65</f>
        <v>0</v>
      </c>
    </row>
  </sheetData>
  <sheetProtection algorithmName="SHA-512" hashValue="KzpMCJp9yDocUGyGKghimVKBLUV0HbQOAfl2wmFS841a0wT0y2ai8EwSCDgsz86w6C/0OwsU35hiDtHuN2Up6A==" saltValue="+WncbaGJk851yi5obgBNQw==" spinCount="100000" sheet="1" objects="1" scenarios="1"/>
  <mergeCells count="25">
    <mergeCell ref="B19:C19"/>
    <mergeCell ref="B20:C20"/>
    <mergeCell ref="B21:C21"/>
    <mergeCell ref="B22:C22"/>
    <mergeCell ref="B36:C36"/>
    <mergeCell ref="B31:C31"/>
    <mergeCell ref="B32:C32"/>
    <mergeCell ref="B33:C33"/>
    <mergeCell ref="B34:C34"/>
    <mergeCell ref="G5:K5"/>
    <mergeCell ref="G6:K6"/>
    <mergeCell ref="G7:K7"/>
    <mergeCell ref="E9:K10"/>
    <mergeCell ref="B35:C35"/>
    <mergeCell ref="B28:C28"/>
    <mergeCell ref="B14:C14"/>
    <mergeCell ref="B15:C15"/>
    <mergeCell ref="B16:C16"/>
    <mergeCell ref="B17:C17"/>
    <mergeCell ref="B18:C18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 xr:uid="{00000000-0004-0000-07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73">
    <tabColor indexed="50"/>
    <pageSetUpPr fitToPage="1"/>
  </sheetPr>
  <dimension ref="B1:N67"/>
  <sheetViews>
    <sheetView showGridLines="0" topLeftCell="A5" zoomScale="80" zoomScaleNormal="80" workbookViewId="0">
      <selection activeCell="K45" sqref="K45:K51"/>
    </sheetView>
  </sheetViews>
  <sheetFormatPr defaultColWidth="9.109375" defaultRowHeight="13.2"/>
  <cols>
    <col min="1" max="1" width="3.44140625" style="234" customWidth="1"/>
    <col min="2" max="2" width="18.88671875" style="234" customWidth="1"/>
    <col min="3" max="3" width="21.88671875" style="234" customWidth="1"/>
    <col min="4" max="4" width="14.44140625" style="234" customWidth="1"/>
    <col min="5" max="5" width="15.88671875" style="234" customWidth="1"/>
    <col min="6" max="6" width="16.88671875" style="234" customWidth="1"/>
    <col min="7" max="7" width="20.6640625" style="234" customWidth="1"/>
    <col min="8" max="8" width="11.5546875" style="234" customWidth="1"/>
    <col min="9" max="9" width="14.33203125" style="234" customWidth="1"/>
    <col min="10" max="10" width="14.5546875" style="234" customWidth="1"/>
    <col min="11" max="11" width="26.5546875" style="234" bestFit="1" customWidth="1"/>
    <col min="12" max="16384" width="9.109375" style="234"/>
  </cols>
  <sheetData>
    <row r="1" spans="2:14" ht="13.8" thickBot="1"/>
    <row r="2" spans="2:14" s="31" customFormat="1" ht="27" customHeight="1" thickTop="1" thickBot="1">
      <c r="E2" s="463" t="s">
        <v>140</v>
      </c>
    </row>
    <row r="3" spans="2:14" ht="14.4" thickTop="1" thickBot="1"/>
    <row r="4" spans="2:14" ht="13.8">
      <c r="B4" s="321" t="s">
        <v>0</v>
      </c>
      <c r="C4" s="322"/>
      <c r="D4" s="323" t="s">
        <v>1</v>
      </c>
      <c r="E4" s="324" t="s">
        <v>56</v>
      </c>
      <c r="F4" s="323" t="s">
        <v>2</v>
      </c>
      <c r="G4" s="324">
        <v>1</v>
      </c>
      <c r="H4" s="325"/>
      <c r="I4" s="326" t="s">
        <v>39</v>
      </c>
      <c r="J4" s="327"/>
      <c r="K4" s="327">
        <v>1</v>
      </c>
    </row>
    <row r="5" spans="2:14">
      <c r="B5" s="328" t="s">
        <v>49</v>
      </c>
      <c r="C5" s="235"/>
      <c r="D5" s="235"/>
      <c r="E5" s="236"/>
      <c r="F5" s="237" t="s">
        <v>50</v>
      </c>
      <c r="G5" s="757"/>
      <c r="H5" s="758"/>
      <c r="I5" s="758"/>
      <c r="J5" s="758"/>
      <c r="K5" s="759"/>
    </row>
    <row r="6" spans="2:14">
      <c r="B6" s="329" t="s">
        <v>47</v>
      </c>
      <c r="C6" s="386"/>
      <c r="D6" s="238" t="s">
        <v>38</v>
      </c>
      <c r="E6" s="274"/>
      <c r="F6" s="36" t="s">
        <v>3</v>
      </c>
      <c r="G6" s="732"/>
      <c r="H6" s="733"/>
      <c r="I6" s="733"/>
      <c r="J6" s="733"/>
      <c r="K6" s="734"/>
    </row>
    <row r="7" spans="2:14" ht="24" customHeight="1">
      <c r="B7" s="330" t="s">
        <v>4</v>
      </c>
      <c r="C7" s="239"/>
      <c r="D7" s="240" t="s">
        <v>41</v>
      </c>
      <c r="E7" s="274"/>
      <c r="F7" s="39" t="s">
        <v>5</v>
      </c>
      <c r="G7" s="735"/>
      <c r="H7" s="736"/>
      <c r="I7" s="736"/>
      <c r="J7" s="736"/>
      <c r="K7" s="737"/>
    </row>
    <row r="8" spans="2:14">
      <c r="B8" s="331"/>
      <c r="C8" s="241"/>
      <c r="D8" s="242"/>
      <c r="E8" s="615" t="s">
        <v>6</v>
      </c>
      <c r="F8" s="40"/>
      <c r="G8" s="41"/>
      <c r="H8" s="40"/>
      <c r="I8" s="40"/>
      <c r="J8" s="616"/>
      <c r="K8" s="616"/>
    </row>
    <row r="9" spans="2:14" ht="18" customHeight="1">
      <c r="B9" s="332"/>
      <c r="C9" s="243"/>
      <c r="D9" s="244"/>
      <c r="E9" s="738"/>
      <c r="F9" s="754"/>
      <c r="G9" s="754"/>
      <c r="H9" s="754"/>
      <c r="I9" s="754"/>
      <c r="J9" s="754"/>
      <c r="K9" s="755"/>
    </row>
    <row r="10" spans="2:14">
      <c r="B10" s="332"/>
      <c r="C10" s="243"/>
      <c r="D10" s="244"/>
      <c r="E10" s="735"/>
      <c r="F10" s="736"/>
      <c r="G10" s="736"/>
      <c r="H10" s="736"/>
      <c r="I10" s="736"/>
      <c r="J10" s="736"/>
      <c r="K10" s="737"/>
    </row>
    <row r="11" spans="2:14">
      <c r="B11" s="330"/>
      <c r="C11" s="240"/>
      <c r="D11" s="245"/>
      <c r="E11" s="635" t="s">
        <v>117</v>
      </c>
      <c r="F11" s="246" t="s">
        <v>154</v>
      </c>
      <c r="G11" s="245"/>
      <c r="H11" s="240"/>
      <c r="I11" s="240"/>
      <c r="J11" s="333"/>
      <c r="K11" s="333"/>
    </row>
    <row r="12" spans="2:14">
      <c r="B12" s="393" t="s">
        <v>7</v>
      </c>
      <c r="C12" s="247"/>
      <c r="D12" s="248"/>
      <c r="E12" s="249" t="s">
        <v>88</v>
      </c>
      <c r="F12" s="249" t="s">
        <v>8</v>
      </c>
      <c r="G12" s="602" t="s">
        <v>170</v>
      </c>
      <c r="H12" s="48" t="s">
        <v>163</v>
      </c>
      <c r="I12" s="48" t="s">
        <v>164</v>
      </c>
      <c r="J12" s="603" t="s">
        <v>165</v>
      </c>
      <c r="K12" s="664" t="s">
        <v>178</v>
      </c>
    </row>
    <row r="13" spans="2:14">
      <c r="B13" s="335" t="s">
        <v>9</v>
      </c>
      <c r="C13" s="250"/>
      <c r="D13" s="251"/>
      <c r="E13" s="252" t="s">
        <v>10</v>
      </c>
      <c r="F13" s="51" t="s">
        <v>172</v>
      </c>
      <c r="G13" s="167" t="s">
        <v>48</v>
      </c>
      <c r="H13" s="253" t="s">
        <v>87</v>
      </c>
      <c r="I13" s="253" t="s">
        <v>48</v>
      </c>
      <c r="J13" s="336" t="s">
        <v>48</v>
      </c>
      <c r="K13" s="663" t="s">
        <v>48</v>
      </c>
    </row>
    <row r="14" spans="2:14">
      <c r="B14" s="749"/>
      <c r="C14" s="750"/>
      <c r="D14" s="254"/>
      <c r="E14" s="535">
        <v>0</v>
      </c>
      <c r="F14" s="390"/>
      <c r="G14" s="472">
        <f t="shared" ref="G14:G28" si="0">+E14*F14</f>
        <v>0</v>
      </c>
      <c r="H14" s="394">
        <v>0</v>
      </c>
      <c r="I14" s="474">
        <f t="shared" ref="I14:I27" si="1">+H14*F14</f>
        <v>0</v>
      </c>
      <c r="J14" s="475">
        <f t="shared" ref="J14:J27" si="2">+G14-I14</f>
        <v>0</v>
      </c>
      <c r="K14" s="705"/>
    </row>
    <row r="15" spans="2:14">
      <c r="B15" s="749"/>
      <c r="C15" s="750"/>
      <c r="D15" s="254"/>
      <c r="E15" s="535">
        <v>0</v>
      </c>
      <c r="F15" s="390"/>
      <c r="G15" s="472">
        <f t="shared" si="0"/>
        <v>0</v>
      </c>
      <c r="H15" s="394">
        <v>0</v>
      </c>
      <c r="I15" s="474">
        <f t="shared" si="1"/>
        <v>0</v>
      </c>
      <c r="J15" s="475">
        <f t="shared" si="2"/>
        <v>0</v>
      </c>
      <c r="K15" s="705"/>
    </row>
    <row r="16" spans="2:14">
      <c r="B16" s="749"/>
      <c r="C16" s="750"/>
      <c r="D16" s="254"/>
      <c r="E16" s="535">
        <v>0</v>
      </c>
      <c r="F16" s="390"/>
      <c r="G16" s="472">
        <f t="shared" si="0"/>
        <v>0</v>
      </c>
      <c r="H16" s="394">
        <v>0</v>
      </c>
      <c r="I16" s="474">
        <f t="shared" si="1"/>
        <v>0</v>
      </c>
      <c r="J16" s="475">
        <f t="shared" si="2"/>
        <v>0</v>
      </c>
      <c r="K16" s="705"/>
      <c r="N16" s="234" t="s">
        <v>54</v>
      </c>
    </row>
    <row r="17" spans="2:11">
      <c r="B17" s="749"/>
      <c r="C17" s="750"/>
      <c r="D17" s="254"/>
      <c r="E17" s="535">
        <v>0</v>
      </c>
      <c r="F17" s="390"/>
      <c r="G17" s="472">
        <f t="shared" si="0"/>
        <v>0</v>
      </c>
      <c r="H17" s="394">
        <v>0</v>
      </c>
      <c r="I17" s="474">
        <f t="shared" si="1"/>
        <v>0</v>
      </c>
      <c r="J17" s="475">
        <f t="shared" si="2"/>
        <v>0</v>
      </c>
      <c r="K17" s="705"/>
    </row>
    <row r="18" spans="2:11">
      <c r="B18" s="749"/>
      <c r="C18" s="750"/>
      <c r="D18" s="254"/>
      <c r="E18" s="535">
        <v>0</v>
      </c>
      <c r="F18" s="390"/>
      <c r="G18" s="472">
        <f t="shared" si="0"/>
        <v>0</v>
      </c>
      <c r="H18" s="394">
        <v>0</v>
      </c>
      <c r="I18" s="474">
        <f t="shared" si="1"/>
        <v>0</v>
      </c>
      <c r="J18" s="475">
        <f t="shared" si="2"/>
        <v>0</v>
      </c>
      <c r="K18" s="705"/>
    </row>
    <row r="19" spans="2:11">
      <c r="B19" s="749"/>
      <c r="C19" s="750"/>
      <c r="D19" s="254"/>
      <c r="E19" s="535">
        <v>0</v>
      </c>
      <c r="F19" s="390"/>
      <c r="G19" s="472">
        <f t="shared" si="0"/>
        <v>0</v>
      </c>
      <c r="H19" s="394">
        <v>0</v>
      </c>
      <c r="I19" s="474">
        <f t="shared" si="1"/>
        <v>0</v>
      </c>
      <c r="J19" s="475">
        <f t="shared" si="2"/>
        <v>0</v>
      </c>
      <c r="K19" s="705"/>
    </row>
    <row r="20" spans="2:11">
      <c r="B20" s="749"/>
      <c r="C20" s="750"/>
      <c r="D20" s="254"/>
      <c r="E20" s="535">
        <v>0</v>
      </c>
      <c r="F20" s="390"/>
      <c r="G20" s="472">
        <f t="shared" si="0"/>
        <v>0</v>
      </c>
      <c r="H20" s="394">
        <v>0</v>
      </c>
      <c r="I20" s="474">
        <f t="shared" si="1"/>
        <v>0</v>
      </c>
      <c r="J20" s="475">
        <f t="shared" si="2"/>
        <v>0</v>
      </c>
      <c r="K20" s="705"/>
    </row>
    <row r="21" spans="2:11">
      <c r="B21" s="749"/>
      <c r="C21" s="750"/>
      <c r="D21" s="254"/>
      <c r="E21" s="535">
        <v>0</v>
      </c>
      <c r="F21" s="390"/>
      <c r="G21" s="472">
        <f t="shared" si="0"/>
        <v>0</v>
      </c>
      <c r="H21" s="394">
        <v>0</v>
      </c>
      <c r="I21" s="474">
        <f t="shared" si="1"/>
        <v>0</v>
      </c>
      <c r="J21" s="475">
        <f t="shared" si="2"/>
        <v>0</v>
      </c>
      <c r="K21" s="705"/>
    </row>
    <row r="22" spans="2:11">
      <c r="B22" s="749"/>
      <c r="C22" s="750"/>
      <c r="D22" s="254"/>
      <c r="E22" s="535">
        <v>0</v>
      </c>
      <c r="F22" s="390"/>
      <c r="G22" s="472">
        <f t="shared" si="0"/>
        <v>0</v>
      </c>
      <c r="H22" s="394">
        <v>0</v>
      </c>
      <c r="I22" s="474">
        <f t="shared" si="1"/>
        <v>0</v>
      </c>
      <c r="J22" s="475">
        <f t="shared" si="2"/>
        <v>0</v>
      </c>
      <c r="K22" s="705"/>
    </row>
    <row r="23" spans="2:11">
      <c r="B23" s="749"/>
      <c r="C23" s="750"/>
      <c r="D23" s="254"/>
      <c r="E23" s="535">
        <v>0</v>
      </c>
      <c r="F23" s="390"/>
      <c r="G23" s="472">
        <f t="shared" si="0"/>
        <v>0</v>
      </c>
      <c r="H23" s="394">
        <v>0</v>
      </c>
      <c r="I23" s="474">
        <f t="shared" si="1"/>
        <v>0</v>
      </c>
      <c r="J23" s="475">
        <f t="shared" si="2"/>
        <v>0</v>
      </c>
      <c r="K23" s="705"/>
    </row>
    <row r="24" spans="2:11">
      <c r="B24" s="749"/>
      <c r="C24" s="750"/>
      <c r="D24" s="254"/>
      <c r="E24" s="535">
        <v>0</v>
      </c>
      <c r="F24" s="390"/>
      <c r="G24" s="472">
        <f t="shared" si="0"/>
        <v>0</v>
      </c>
      <c r="H24" s="394">
        <v>0</v>
      </c>
      <c r="I24" s="474">
        <f t="shared" si="1"/>
        <v>0</v>
      </c>
      <c r="J24" s="475">
        <f t="shared" si="2"/>
        <v>0</v>
      </c>
      <c r="K24" s="705"/>
    </row>
    <row r="25" spans="2:11">
      <c r="B25" s="749"/>
      <c r="C25" s="750"/>
      <c r="D25" s="254"/>
      <c r="E25" s="535">
        <v>0</v>
      </c>
      <c r="F25" s="390"/>
      <c r="G25" s="472">
        <f t="shared" si="0"/>
        <v>0</v>
      </c>
      <c r="H25" s="394">
        <v>0</v>
      </c>
      <c r="I25" s="474">
        <f t="shared" si="1"/>
        <v>0</v>
      </c>
      <c r="J25" s="475">
        <f t="shared" si="2"/>
        <v>0</v>
      </c>
      <c r="K25" s="705"/>
    </row>
    <row r="26" spans="2:11">
      <c r="B26" s="749"/>
      <c r="C26" s="750"/>
      <c r="D26" s="254"/>
      <c r="E26" s="535">
        <v>0</v>
      </c>
      <c r="F26" s="390"/>
      <c r="G26" s="472">
        <f t="shared" si="0"/>
        <v>0</v>
      </c>
      <c r="H26" s="394">
        <v>0</v>
      </c>
      <c r="I26" s="474">
        <f t="shared" si="1"/>
        <v>0</v>
      </c>
      <c r="J26" s="475">
        <f t="shared" si="2"/>
        <v>0</v>
      </c>
      <c r="K26" s="705"/>
    </row>
    <row r="27" spans="2:11">
      <c r="B27" s="749"/>
      <c r="C27" s="750"/>
      <c r="D27" s="254"/>
      <c r="E27" s="535">
        <v>0</v>
      </c>
      <c r="F27" s="390"/>
      <c r="G27" s="472">
        <f t="shared" si="0"/>
        <v>0</v>
      </c>
      <c r="H27" s="394">
        <v>0</v>
      </c>
      <c r="I27" s="474">
        <f t="shared" si="1"/>
        <v>0</v>
      </c>
      <c r="J27" s="475">
        <f t="shared" si="2"/>
        <v>0</v>
      </c>
      <c r="K27" s="705"/>
    </row>
    <row r="28" spans="2:11">
      <c r="B28" s="749"/>
      <c r="C28" s="750"/>
      <c r="D28" s="391"/>
      <c r="E28" s="535"/>
      <c r="F28" s="390"/>
      <c r="G28" s="472">
        <f t="shared" si="0"/>
        <v>0</v>
      </c>
      <c r="H28" s="394">
        <v>0</v>
      </c>
      <c r="I28" s="474">
        <f>+H28*F28</f>
        <v>0</v>
      </c>
      <c r="J28" s="475">
        <f>+G28-I28</f>
        <v>0</v>
      </c>
      <c r="K28" s="705"/>
    </row>
    <row r="29" spans="2:11">
      <c r="B29" s="395" t="s">
        <v>11</v>
      </c>
      <c r="C29" s="255"/>
      <c r="D29" s="255"/>
      <c r="E29" s="490">
        <f>SUM(E14:E28)</f>
        <v>0</v>
      </c>
      <c r="F29" s="256"/>
      <c r="G29" s="473">
        <f>SUM(G14:G28)</f>
        <v>0</v>
      </c>
      <c r="H29" s="488">
        <f>SUM(H14:H28)</f>
        <v>0</v>
      </c>
      <c r="I29" s="488">
        <f>SUM(I14:I28)</f>
        <v>0</v>
      </c>
      <c r="J29" s="473">
        <f>SUM(J14:J28)</f>
        <v>0</v>
      </c>
      <c r="K29" s="473">
        <f>SUM(K14:K28)</f>
        <v>0</v>
      </c>
    </row>
    <row r="30" spans="2:11">
      <c r="B30" s="393" t="s">
        <v>158</v>
      </c>
      <c r="C30" s="247"/>
      <c r="D30" s="257" t="s">
        <v>13</v>
      </c>
      <c r="E30" s="258" t="s">
        <v>14</v>
      </c>
      <c r="F30" s="643" t="s">
        <v>15</v>
      </c>
      <c r="G30" s="259"/>
      <c r="H30" s="638"/>
      <c r="I30" s="260"/>
      <c r="J30" s="338"/>
      <c r="K30" s="338"/>
    </row>
    <row r="31" spans="2:11">
      <c r="B31" s="756"/>
      <c r="C31" s="756"/>
      <c r="D31" s="537"/>
      <c r="E31" s="536"/>
      <c r="F31" s="534"/>
      <c r="G31" s="63">
        <f t="shared" ref="G31:G36" si="3">+E31*F31</f>
        <v>0</v>
      </c>
      <c r="H31" s="396"/>
      <c r="I31" s="64">
        <f t="shared" ref="I31:I36" si="4">+H31*F31</f>
        <v>0</v>
      </c>
      <c r="J31" s="339">
        <f t="shared" ref="J31:J36" si="5">+G31-I31</f>
        <v>0</v>
      </c>
      <c r="K31" s="705"/>
    </row>
    <row r="32" spans="2:11">
      <c r="B32" s="756"/>
      <c r="C32" s="756"/>
      <c r="D32" s="537"/>
      <c r="E32" s="536"/>
      <c r="F32" s="534"/>
      <c r="G32" s="63">
        <f t="shared" si="3"/>
        <v>0</v>
      </c>
      <c r="H32" s="396"/>
      <c r="I32" s="64">
        <f t="shared" si="4"/>
        <v>0</v>
      </c>
      <c r="J32" s="339">
        <f t="shared" si="5"/>
        <v>0</v>
      </c>
      <c r="K32" s="705"/>
    </row>
    <row r="33" spans="2:11">
      <c r="B33" s="756"/>
      <c r="C33" s="756"/>
      <c r="D33" s="537"/>
      <c r="E33" s="536"/>
      <c r="F33" s="534"/>
      <c r="G33" s="63">
        <f t="shared" si="3"/>
        <v>0</v>
      </c>
      <c r="H33" s="396"/>
      <c r="I33" s="64">
        <f t="shared" si="4"/>
        <v>0</v>
      </c>
      <c r="J33" s="339">
        <f t="shared" si="5"/>
        <v>0</v>
      </c>
      <c r="K33" s="705"/>
    </row>
    <row r="34" spans="2:11">
      <c r="B34" s="756"/>
      <c r="C34" s="756"/>
      <c r="D34" s="537"/>
      <c r="E34" s="536"/>
      <c r="F34" s="534"/>
      <c r="G34" s="63">
        <f t="shared" si="3"/>
        <v>0</v>
      </c>
      <c r="H34" s="396"/>
      <c r="I34" s="64">
        <f t="shared" si="4"/>
        <v>0</v>
      </c>
      <c r="J34" s="339">
        <f t="shared" si="5"/>
        <v>0</v>
      </c>
      <c r="K34" s="705"/>
    </row>
    <row r="35" spans="2:11">
      <c r="B35" s="756"/>
      <c r="C35" s="756"/>
      <c r="D35" s="537"/>
      <c r="E35" s="536"/>
      <c r="F35" s="534"/>
      <c r="G35" s="63">
        <f t="shared" si="3"/>
        <v>0</v>
      </c>
      <c r="H35" s="396"/>
      <c r="I35" s="64">
        <f t="shared" si="4"/>
        <v>0</v>
      </c>
      <c r="J35" s="339">
        <f t="shared" si="5"/>
        <v>0</v>
      </c>
      <c r="K35" s="705"/>
    </row>
    <row r="36" spans="2:11">
      <c r="B36" s="756"/>
      <c r="C36" s="756"/>
      <c r="D36" s="537"/>
      <c r="E36" s="536"/>
      <c r="F36" s="534"/>
      <c r="G36" s="63">
        <f t="shared" si="3"/>
        <v>0</v>
      </c>
      <c r="H36" s="396"/>
      <c r="I36" s="64">
        <f t="shared" si="4"/>
        <v>0</v>
      </c>
      <c r="J36" s="339">
        <f t="shared" si="5"/>
        <v>0</v>
      </c>
      <c r="K36" s="705"/>
    </row>
    <row r="37" spans="2:11">
      <c r="B37" s="345"/>
      <c r="C37" s="38"/>
      <c r="D37" s="65"/>
      <c r="E37" s="66"/>
      <c r="F37" s="66"/>
      <c r="G37" s="63"/>
      <c r="H37" s="63"/>
      <c r="I37" s="63"/>
      <c r="J37" s="339" t="s">
        <v>54</v>
      </c>
      <c r="K37" s="339" t="s">
        <v>54</v>
      </c>
    </row>
    <row r="38" spans="2:11">
      <c r="B38" s="341" t="s">
        <v>42</v>
      </c>
      <c r="C38" s="241"/>
      <c r="D38" s="256"/>
      <c r="E38" s="256"/>
      <c r="F38" s="256"/>
      <c r="G38" s="476">
        <f>SUM(G31:G37)</f>
        <v>0</v>
      </c>
      <c r="H38" s="477">
        <f>SUM(H31:H37)</f>
        <v>0</v>
      </c>
      <c r="I38" s="477">
        <f>SUM(I31:I37)</f>
        <v>0</v>
      </c>
      <c r="J38" s="478">
        <f>SUM(J31:J37)</f>
        <v>0</v>
      </c>
      <c r="K38" s="478">
        <f>SUM(K31:K37)</f>
        <v>0</v>
      </c>
    </row>
    <row r="39" spans="2:11">
      <c r="B39" s="393" t="s">
        <v>16</v>
      </c>
      <c r="C39" s="248"/>
      <c r="D39" s="261" t="s">
        <v>17</v>
      </c>
      <c r="E39" s="71" t="s">
        <v>153</v>
      </c>
      <c r="F39" s="644" t="s">
        <v>19</v>
      </c>
      <c r="G39" s="262"/>
      <c r="H39" s="263"/>
      <c r="I39" s="260"/>
      <c r="J39" s="338"/>
      <c r="K39" s="338"/>
    </row>
    <row r="40" spans="2:11">
      <c r="B40" s="342" t="s">
        <v>20</v>
      </c>
      <c r="C40" s="33"/>
      <c r="D40" s="25"/>
      <c r="E40" s="706"/>
      <c r="F40" s="74">
        <f>+D40*E40</f>
        <v>0</v>
      </c>
      <c r="G40" s="63">
        <f>+D40+F40</f>
        <v>0</v>
      </c>
      <c r="H40" s="396"/>
      <c r="I40" s="56">
        <f>+(H40*E40)+H40</f>
        <v>0</v>
      </c>
      <c r="J40" s="339">
        <f>+G40-I40</f>
        <v>0</v>
      </c>
      <c r="K40" s="705"/>
    </row>
    <row r="41" spans="2:11">
      <c r="B41" s="343" t="s">
        <v>21</v>
      </c>
      <c r="C41" s="75"/>
      <c r="D41" s="25"/>
      <c r="E41" s="706"/>
      <c r="F41" s="74">
        <f>+D41*E41</f>
        <v>0</v>
      </c>
      <c r="G41" s="63">
        <f>+D41+F41</f>
        <v>0</v>
      </c>
      <c r="H41" s="396"/>
      <c r="I41" s="56">
        <f>+(H41*E41)+H41</f>
        <v>0</v>
      </c>
      <c r="J41" s="339">
        <f>+G41-I41</f>
        <v>0</v>
      </c>
      <c r="K41" s="705"/>
    </row>
    <row r="42" spans="2:11">
      <c r="B42" s="343" t="s">
        <v>22</v>
      </c>
      <c r="C42" s="75"/>
      <c r="D42" s="25"/>
      <c r="E42" s="706"/>
      <c r="F42" s="74">
        <f>+D42*E42</f>
        <v>0</v>
      </c>
      <c r="G42" s="63">
        <f>+D42+F42</f>
        <v>0</v>
      </c>
      <c r="H42" s="396"/>
      <c r="I42" s="56">
        <f>+(H42*E42)+H42</f>
        <v>0</v>
      </c>
      <c r="J42" s="339">
        <f>+G42-I42</f>
        <v>0</v>
      </c>
      <c r="K42" s="705"/>
    </row>
    <row r="43" spans="2:11">
      <c r="B43" s="343" t="s">
        <v>23</v>
      </c>
      <c r="C43" s="75"/>
      <c r="D43" s="25"/>
      <c r="E43" s="706"/>
      <c r="F43" s="74">
        <f>+D43*E43</f>
        <v>0</v>
      </c>
      <c r="G43" s="63">
        <f>+D43+F43</f>
        <v>0</v>
      </c>
      <c r="H43" s="396"/>
      <c r="I43" s="56">
        <f>+(H43*E43)+H43</f>
        <v>0</v>
      </c>
      <c r="J43" s="339">
        <f>+G43-I43</f>
        <v>0</v>
      </c>
      <c r="K43" s="705"/>
    </row>
    <row r="44" spans="2:11">
      <c r="B44" s="343" t="s">
        <v>24</v>
      </c>
      <c r="C44" s="75"/>
      <c r="D44" s="76"/>
      <c r="E44" s="103"/>
      <c r="F44" s="76"/>
      <c r="G44" s="76"/>
      <c r="H44" s="62"/>
      <c r="I44" s="78"/>
      <c r="J44" s="344"/>
      <c r="K44" s="344"/>
    </row>
    <row r="45" spans="2:11">
      <c r="B45" s="343" t="s">
        <v>25</v>
      </c>
      <c r="C45" s="75"/>
      <c r="D45" s="25"/>
      <c r="E45" s="706"/>
      <c r="F45" s="74">
        <f t="shared" ref="F45:F51" si="6">+D45*E45</f>
        <v>0</v>
      </c>
      <c r="G45" s="63">
        <f t="shared" ref="G45:G51" si="7">+D45+F45</f>
        <v>0</v>
      </c>
      <c r="H45" s="396"/>
      <c r="I45" s="56">
        <f t="shared" ref="I45:I51" si="8">+(H45*E45)+H45</f>
        <v>0</v>
      </c>
      <c r="J45" s="339">
        <f t="shared" ref="J45:J51" si="9">+G45-I45</f>
        <v>0</v>
      </c>
      <c r="K45" s="705"/>
    </row>
    <row r="46" spans="2:11">
      <c r="B46" s="343" t="s">
        <v>26</v>
      </c>
      <c r="C46" s="75"/>
      <c r="D46" s="25"/>
      <c r="E46" s="706"/>
      <c r="F46" s="74">
        <f t="shared" si="6"/>
        <v>0</v>
      </c>
      <c r="G46" s="63">
        <f t="shared" si="7"/>
        <v>0</v>
      </c>
      <c r="H46" s="396"/>
      <c r="I46" s="56">
        <f t="shared" si="8"/>
        <v>0</v>
      </c>
      <c r="J46" s="339">
        <f t="shared" si="9"/>
        <v>0</v>
      </c>
      <c r="K46" s="705"/>
    </row>
    <row r="47" spans="2:11">
      <c r="B47" s="343" t="s">
        <v>27</v>
      </c>
      <c r="C47" s="75"/>
      <c r="D47" s="25"/>
      <c r="E47" s="706"/>
      <c r="F47" s="74">
        <f t="shared" si="6"/>
        <v>0</v>
      </c>
      <c r="G47" s="63">
        <f t="shared" si="7"/>
        <v>0</v>
      </c>
      <c r="H47" s="396"/>
      <c r="I47" s="56">
        <f t="shared" si="8"/>
        <v>0</v>
      </c>
      <c r="J47" s="339">
        <f t="shared" si="9"/>
        <v>0</v>
      </c>
      <c r="K47" s="705"/>
    </row>
    <row r="48" spans="2:11">
      <c r="B48" s="343" t="s">
        <v>28</v>
      </c>
      <c r="C48" s="75"/>
      <c r="D48" s="25"/>
      <c r="E48" s="706"/>
      <c r="F48" s="74">
        <f t="shared" si="6"/>
        <v>0</v>
      </c>
      <c r="G48" s="63">
        <f t="shared" si="7"/>
        <v>0</v>
      </c>
      <c r="H48" s="396"/>
      <c r="I48" s="56">
        <f t="shared" si="8"/>
        <v>0</v>
      </c>
      <c r="J48" s="339">
        <f t="shared" si="9"/>
        <v>0</v>
      </c>
      <c r="K48" s="705"/>
    </row>
    <row r="49" spans="2:11">
      <c r="B49" s="343" t="s">
        <v>29</v>
      </c>
      <c r="C49" s="75"/>
      <c r="D49" s="25"/>
      <c r="E49" s="706"/>
      <c r="F49" s="74">
        <f t="shared" si="6"/>
        <v>0</v>
      </c>
      <c r="G49" s="63">
        <f t="shared" si="7"/>
        <v>0</v>
      </c>
      <c r="H49" s="396"/>
      <c r="I49" s="56">
        <f t="shared" si="8"/>
        <v>0</v>
      </c>
      <c r="J49" s="339">
        <f t="shared" si="9"/>
        <v>0</v>
      </c>
      <c r="K49" s="705"/>
    </row>
    <row r="50" spans="2:11">
      <c r="B50" s="343" t="s">
        <v>30</v>
      </c>
      <c r="C50" s="75"/>
      <c r="D50" s="25"/>
      <c r="E50" s="706"/>
      <c r="F50" s="74">
        <f t="shared" si="6"/>
        <v>0</v>
      </c>
      <c r="G50" s="63">
        <f t="shared" si="7"/>
        <v>0</v>
      </c>
      <c r="H50" s="396"/>
      <c r="I50" s="56">
        <f t="shared" si="8"/>
        <v>0</v>
      </c>
      <c r="J50" s="339">
        <f t="shared" si="9"/>
        <v>0</v>
      </c>
      <c r="K50" s="705"/>
    </row>
    <row r="51" spans="2:11">
      <c r="B51" s="345" t="s">
        <v>31</v>
      </c>
      <c r="C51" s="44"/>
      <c r="D51" s="25"/>
      <c r="E51" s="706"/>
      <c r="F51" s="74">
        <f t="shared" si="6"/>
        <v>0</v>
      </c>
      <c r="G51" s="63">
        <f t="shared" si="7"/>
        <v>0</v>
      </c>
      <c r="H51" s="396"/>
      <c r="I51" s="56">
        <f t="shared" si="8"/>
        <v>0</v>
      </c>
      <c r="J51" s="339">
        <f t="shared" si="9"/>
        <v>0</v>
      </c>
      <c r="K51" s="705"/>
    </row>
    <row r="52" spans="2:11">
      <c r="B52" s="346" t="s">
        <v>32</v>
      </c>
      <c r="C52" s="46"/>
      <c r="D52" s="79">
        <f>SUM(D40:D51)</f>
        <v>0</v>
      </c>
      <c r="E52" s="76"/>
      <c r="F52" s="79">
        <f t="shared" ref="F52:K52" si="10">SUM(F40:F51)</f>
        <v>0</v>
      </c>
      <c r="G52" s="80">
        <f t="shared" si="10"/>
        <v>0</v>
      </c>
      <c r="H52" s="397">
        <f t="shared" si="10"/>
        <v>0</v>
      </c>
      <c r="I52" s="398">
        <f t="shared" si="10"/>
        <v>0</v>
      </c>
      <c r="J52" s="347">
        <f t="shared" si="10"/>
        <v>0</v>
      </c>
      <c r="K52" s="347">
        <f t="shared" si="10"/>
        <v>0</v>
      </c>
    </row>
    <row r="53" spans="2:11" ht="13.8">
      <c r="B53" s="348" t="s">
        <v>33</v>
      </c>
      <c r="C53" s="45"/>
      <c r="D53" s="45"/>
      <c r="E53" s="45"/>
      <c r="F53" s="46"/>
      <c r="G53" s="80">
        <f>+G29+G38+G52</f>
        <v>0</v>
      </c>
      <c r="H53" s="399" t="s">
        <v>54</v>
      </c>
      <c r="I53" s="397">
        <f>+I29+I38+I52</f>
        <v>0</v>
      </c>
      <c r="J53" s="347">
        <f>+J29+J38+J52</f>
        <v>0</v>
      </c>
      <c r="K53" s="347">
        <f>+K29+K38+K52</f>
        <v>0</v>
      </c>
    </row>
    <row r="54" spans="2:11" ht="26.4">
      <c r="B54" s="349" t="s">
        <v>34</v>
      </c>
      <c r="C54" s="57"/>
      <c r="D54" s="83" t="s">
        <v>35</v>
      </c>
      <c r="E54" s="83" t="s">
        <v>36</v>
      </c>
      <c r="F54" s="84" t="s">
        <v>37</v>
      </c>
      <c r="G54" s="79"/>
      <c r="H54" s="399"/>
      <c r="I54" s="85"/>
      <c r="J54" s="198"/>
      <c r="K54" s="198"/>
    </row>
    <row r="55" spans="2:11">
      <c r="B55" s="342" t="s">
        <v>51</v>
      </c>
      <c r="C55" s="33"/>
      <c r="D55" s="86">
        <f>+G29</f>
        <v>0</v>
      </c>
      <c r="E55" s="86" t="s">
        <v>55</v>
      </c>
      <c r="F55" s="539"/>
      <c r="G55" s="152">
        <f>+D55*F55</f>
        <v>0</v>
      </c>
      <c r="H55" s="399"/>
      <c r="I55" s="88">
        <v>0</v>
      </c>
      <c r="J55" s="350">
        <f>+G55-I55</f>
        <v>0</v>
      </c>
      <c r="K55" s="350">
        <v>0</v>
      </c>
    </row>
    <row r="56" spans="2:11">
      <c r="B56" s="343" t="s">
        <v>52</v>
      </c>
      <c r="C56" s="75"/>
      <c r="D56" s="89">
        <f>+G29</f>
        <v>0</v>
      </c>
      <c r="E56" s="86"/>
      <c r="F56" s="87"/>
      <c r="G56" s="153">
        <f>+D56*F56</f>
        <v>0</v>
      </c>
      <c r="H56" s="399"/>
      <c r="I56" s="88">
        <f>+(I29*F56)</f>
        <v>0</v>
      </c>
      <c r="J56" s="350">
        <f>+G56-I56</f>
        <v>0</v>
      </c>
      <c r="K56" s="350">
        <v>0</v>
      </c>
    </row>
    <row r="57" spans="2:11">
      <c r="B57" s="343" t="s">
        <v>53</v>
      </c>
      <c r="C57" s="75"/>
      <c r="D57" s="89"/>
      <c r="E57" s="86"/>
      <c r="F57" s="91"/>
      <c r="G57" s="153">
        <f>+D57*F57</f>
        <v>0</v>
      </c>
      <c r="H57" s="399"/>
      <c r="I57" s="88"/>
      <c r="J57" s="350">
        <f>+G57-I57</f>
        <v>0</v>
      </c>
      <c r="K57" s="350">
        <v>0</v>
      </c>
    </row>
    <row r="58" spans="2:11">
      <c r="B58" s="345"/>
      <c r="C58" s="52" t="s">
        <v>43</v>
      </c>
      <c r="D58" s="92"/>
      <c r="E58" s="92"/>
      <c r="F58" s="92"/>
      <c r="G58" s="154">
        <f>+D58*F58</f>
        <v>0</v>
      </c>
      <c r="H58" s="399"/>
      <c r="I58" s="88"/>
      <c r="J58" s="350">
        <f>+G58-I58</f>
        <v>0</v>
      </c>
      <c r="K58" s="350">
        <v>0</v>
      </c>
    </row>
    <row r="59" spans="2:11">
      <c r="B59" s="351" t="s">
        <v>44</v>
      </c>
      <c r="C59" s="247"/>
      <c r="D59" s="247"/>
      <c r="E59" s="247"/>
      <c r="F59" s="248"/>
      <c r="G59" s="467">
        <f>+G53+G55+G56+G57</f>
        <v>0</v>
      </c>
      <c r="H59" s="399"/>
      <c r="I59" s="479">
        <f>+I53+I55+I56+I57</f>
        <v>0</v>
      </c>
      <c r="J59" s="480">
        <f>+J53+J55+J56+J57</f>
        <v>0</v>
      </c>
      <c r="K59" s="480">
        <f>+K53+K55+K56+K57</f>
        <v>0</v>
      </c>
    </row>
    <row r="60" spans="2:11">
      <c r="B60" s="573">
        <v>9</v>
      </c>
      <c r="C60" s="247"/>
      <c r="D60" s="247"/>
      <c r="E60" s="250"/>
      <c r="F60" s="264"/>
      <c r="G60" s="468">
        <f>+G63*F60</f>
        <v>0</v>
      </c>
      <c r="H60" s="399"/>
      <c r="I60" s="400"/>
      <c r="J60" s="352"/>
      <c r="K60" s="352"/>
    </row>
    <row r="61" spans="2:11">
      <c r="B61" s="351" t="s">
        <v>45</v>
      </c>
      <c r="C61" s="247"/>
      <c r="D61" s="247"/>
      <c r="E61" s="250"/>
      <c r="F61" s="251"/>
      <c r="G61" s="469">
        <f>+G59+G60</f>
        <v>0</v>
      </c>
      <c r="H61" s="399"/>
      <c r="I61" s="481">
        <f>+I59+I60</f>
        <v>0</v>
      </c>
      <c r="J61" s="482">
        <f>+J59+J60</f>
        <v>0</v>
      </c>
      <c r="K61" s="482">
        <f>+K59</f>
        <v>0</v>
      </c>
    </row>
    <row r="62" spans="2:11">
      <c r="B62" s="196" t="s">
        <v>151</v>
      </c>
      <c r="C62" s="247"/>
      <c r="D62" s="247"/>
      <c r="E62" s="539"/>
      <c r="F62" s="97"/>
      <c r="G62" s="95"/>
      <c r="H62" s="90"/>
      <c r="I62" s="464"/>
      <c r="J62" s="377"/>
      <c r="K62" s="377"/>
    </row>
    <row r="63" spans="2:11">
      <c r="B63" s="353">
        <v>12</v>
      </c>
      <c r="C63" s="247"/>
      <c r="D63" s="247"/>
      <c r="E63" s="247"/>
      <c r="F63" s="248"/>
      <c r="G63" s="259">
        <v>0</v>
      </c>
      <c r="H63" s="399"/>
      <c r="I63" s="400"/>
      <c r="J63" s="352"/>
      <c r="K63" s="352"/>
    </row>
    <row r="64" spans="2:11">
      <c r="B64" s="354">
        <v>13</v>
      </c>
      <c r="C64" s="240"/>
      <c r="D64" s="240"/>
      <c r="E64" s="266"/>
      <c r="F64" s="266"/>
      <c r="G64" s="468">
        <f>+E64*F64</f>
        <v>0</v>
      </c>
      <c r="H64" s="399"/>
      <c r="I64" s="400"/>
      <c r="J64" s="352"/>
      <c r="K64" s="352"/>
    </row>
    <row r="65" spans="2:11">
      <c r="B65" s="351" t="s">
        <v>46</v>
      </c>
      <c r="C65" s="247"/>
      <c r="D65" s="247"/>
      <c r="E65" s="247"/>
      <c r="F65" s="247"/>
      <c r="G65" s="470">
        <f>+G61+G62+G63+G64</f>
        <v>0</v>
      </c>
      <c r="H65" s="399"/>
      <c r="I65" s="483">
        <f>+I61+I62+I63+I64</f>
        <v>0</v>
      </c>
      <c r="J65" s="484">
        <f>+G65-I65</f>
        <v>0</v>
      </c>
      <c r="K65" s="484">
        <f>+K61</f>
        <v>0</v>
      </c>
    </row>
    <row r="66" spans="2:11">
      <c r="B66" s="353">
        <v>15</v>
      </c>
      <c r="C66" s="247"/>
      <c r="D66" s="247"/>
      <c r="E66" s="247"/>
      <c r="F66" s="247"/>
      <c r="G66" s="267"/>
      <c r="H66" s="399"/>
      <c r="I66" s="400"/>
      <c r="J66" s="352"/>
      <c r="K66" s="352"/>
    </row>
    <row r="67" spans="2:11" s="268" customFormat="1" ht="13.8" thickBot="1">
      <c r="B67" s="355" t="s">
        <v>175</v>
      </c>
      <c r="C67" s="356"/>
      <c r="D67" s="356"/>
      <c r="E67" s="356"/>
      <c r="F67" s="356"/>
      <c r="G67" s="471">
        <f>+G65-G66</f>
        <v>0</v>
      </c>
      <c r="H67" s="401"/>
      <c r="I67" s="485">
        <f>+I65-I66</f>
        <v>0</v>
      </c>
      <c r="J67" s="486">
        <f>+G67-I67</f>
        <v>0</v>
      </c>
      <c r="K67" s="486">
        <f>+K65</f>
        <v>0</v>
      </c>
    </row>
  </sheetData>
  <sheetProtection algorithmName="SHA-512" hashValue="a0tt2y6dEN8mrl7RxzHqa3nAmBhgXgyTO64Asb5miJMPoBpR//S+dzJkB8FpX/ceJInBPjVmnsgdh0THNz0VWA==" saltValue="cjuE3/UsLkAL69PnGZxxYA==" spinCount="100000" sheet="1" objects="1" scenarios="1"/>
  <mergeCells count="25">
    <mergeCell ref="G5:K5"/>
    <mergeCell ref="B28:C28"/>
    <mergeCell ref="B14:C14"/>
    <mergeCell ref="B15:C15"/>
    <mergeCell ref="B16:C16"/>
    <mergeCell ref="B17:C17"/>
    <mergeCell ref="B18:C18"/>
    <mergeCell ref="B19:C19"/>
    <mergeCell ref="G6:K6"/>
    <mergeCell ref="G7:K7"/>
    <mergeCell ref="E9:K10"/>
    <mergeCell ref="B27:C27"/>
    <mergeCell ref="B23:C23"/>
    <mergeCell ref="B24:C24"/>
    <mergeCell ref="B25:C25"/>
    <mergeCell ref="B26:C26"/>
    <mergeCell ref="B20:C20"/>
    <mergeCell ref="B21:C21"/>
    <mergeCell ref="B35:C35"/>
    <mergeCell ref="B36:C36"/>
    <mergeCell ref="B31:C31"/>
    <mergeCell ref="B32:C32"/>
    <mergeCell ref="B33:C33"/>
    <mergeCell ref="B34:C34"/>
    <mergeCell ref="B22:C22"/>
  </mergeCells>
  <phoneticPr fontId="8" type="noConversion"/>
  <hyperlinks>
    <hyperlink ref="E2" location="'WBS GRAFICA'!A1" display="'WBS GRAFICA'!A1" xr:uid="{00000000-0004-0000-08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12</vt:i4>
      </vt:variant>
    </vt:vector>
  </HeadingPairs>
  <TitlesOfParts>
    <vt:vector size="28" baseType="lpstr">
      <vt:lpstr>LEGGERE</vt:lpstr>
      <vt:lpstr>WBS GRAFICA</vt:lpstr>
      <vt:lpstr>Spiegazioni PSS</vt:lpstr>
      <vt:lpstr>WP1</vt:lpstr>
      <vt:lpstr>WP2</vt:lpstr>
      <vt:lpstr>WP3</vt:lpstr>
      <vt:lpstr>WP4</vt:lpstr>
      <vt:lpstr>WP5</vt:lpstr>
      <vt:lpstr>WP6</vt:lpstr>
      <vt:lpstr>WP7</vt:lpstr>
      <vt:lpstr>TOTALE</vt:lpstr>
      <vt:lpstr>RIEPILOGO</vt:lpstr>
      <vt:lpstr>Totale per anno</vt:lpstr>
      <vt:lpstr>ALTRICOSTI</vt:lpstr>
      <vt:lpstr>VIAGGI</vt:lpstr>
      <vt:lpstr>COSTI ORARI</vt:lpstr>
      <vt:lpstr>ALTRICOSTI!Area_stampa</vt:lpstr>
      <vt:lpstr>'COSTI ORARI'!Area_stampa</vt:lpstr>
      <vt:lpstr>RIEPILOGO!Area_stampa</vt:lpstr>
      <vt:lpstr>TOTALE!Area_stampa</vt:lpstr>
      <vt:lpstr>VIAGGI!Area_stampa</vt:lpstr>
      <vt:lpstr>'WP1'!Area_stampa</vt:lpstr>
      <vt:lpstr>'WP2'!Area_stampa</vt:lpstr>
      <vt:lpstr>'WP3'!Area_stampa</vt:lpstr>
      <vt:lpstr>'WP4'!Area_stampa</vt:lpstr>
      <vt:lpstr>'WP5'!Area_stampa</vt:lpstr>
      <vt:lpstr>'WP6'!Area_stampa</vt:lpstr>
      <vt:lpstr>'WP7'!Area_stampa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</dc:creator>
  <cp:lastModifiedBy>Pedicini Francesco</cp:lastModifiedBy>
  <cp:lastPrinted>2010-12-02T16:36:57Z</cp:lastPrinted>
  <dcterms:created xsi:type="dcterms:W3CDTF">2001-07-18T09:55:12Z</dcterms:created>
  <dcterms:modified xsi:type="dcterms:W3CDTF">2022-10-25T09:51:58Z</dcterms:modified>
</cp:coreProperties>
</file>