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ltrin\Desktop\Attività in corso\Bando Astrobiologia\"/>
    </mc:Choice>
  </mc:AlternateContent>
  <xr:revisionPtr revIDLastSave="0" documentId="13_ncr:1_{27265F18-51B6-412B-8A0A-65EB8ABD75CE}" xr6:coauthVersionLast="36" xr6:coauthVersionMax="36" xr10:uidLastSave="{00000000-0000-0000-0000-000000000000}"/>
  <workbookProtection workbookPassword="CC7E" lockStructure="1"/>
  <bookViews>
    <workbookView xWindow="0" yWindow="0" windowWidth="20490" windowHeight="7020" tabRatio="824" activeTab="2" xr2:uid="{00000000-000D-0000-FFFF-FFFF00000000}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D27" i="136" l="1"/>
  <c r="D28" i="136"/>
  <c r="D29" i="136"/>
  <c r="D30" i="136"/>
  <c r="D31" i="136"/>
  <c r="D26" i="136"/>
  <c r="E12" i="122"/>
  <c r="E12" i="121"/>
  <c r="E12" i="120"/>
  <c r="E12" i="119"/>
  <c r="E12" i="82"/>
  <c r="E13" i="82"/>
  <c r="E12" i="115"/>
  <c r="E12" i="11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D46" i="135"/>
  <c r="D45" i="135"/>
  <c r="D44" i="135"/>
  <c r="D43" i="135"/>
  <c r="D42" i="135"/>
  <c r="D41" i="135"/>
  <c r="D40" i="135"/>
  <c r="D38" i="135"/>
  <c r="D37" i="135"/>
  <c r="D36" i="135"/>
  <c r="D35" i="135"/>
  <c r="H31" i="135"/>
  <c r="H30" i="135"/>
  <c r="H29" i="135"/>
  <c r="H28" i="135"/>
  <c r="H27" i="135"/>
  <c r="H26" i="135"/>
  <c r="H33" i="135" s="1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G20" i="135" s="1"/>
  <c r="J20" i="135" s="1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G16" i="135" s="1"/>
  <c r="F15" i="135"/>
  <c r="F14" i="135"/>
  <c r="F13" i="135"/>
  <c r="F12" i="135"/>
  <c r="I12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D46" i="141"/>
  <c r="D45" i="141"/>
  <c r="D44" i="141"/>
  <c r="D43" i="141"/>
  <c r="D42" i="141"/>
  <c r="D41" i="141"/>
  <c r="D40" i="141"/>
  <c r="D38" i="141"/>
  <c r="D47" i="141" s="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47" i="140" s="1"/>
  <c r="H37" i="140"/>
  <c r="H36" i="140"/>
  <c r="H35" i="140"/>
  <c r="D46" i="140"/>
  <c r="D45" i="140"/>
  <c r="D44" i="140"/>
  <c r="D43" i="140"/>
  <c r="D42" i="140"/>
  <c r="D47" i="140" s="1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23" i="140"/>
  <c r="H22" i="140"/>
  <c r="H21" i="140"/>
  <c r="H20" i="140"/>
  <c r="I20" i="140" s="1"/>
  <c r="J20" i="140" s="1"/>
  <c r="H19" i="140"/>
  <c r="H18" i="140"/>
  <c r="H17" i="140"/>
  <c r="I17" i="140" s="1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G17" i="140" s="1"/>
  <c r="J17" i="140" s="1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I19" i="140" s="1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I19" i="138" s="1"/>
  <c r="H18" i="138"/>
  <c r="H17" i="138"/>
  <c r="H16" i="138"/>
  <c r="H15" i="138"/>
  <c r="H14" i="138"/>
  <c r="H13" i="138"/>
  <c r="I13" i="138" s="1"/>
  <c r="J13" i="138" s="1"/>
  <c r="H12" i="138"/>
  <c r="E23" i="138"/>
  <c r="E22" i="138"/>
  <c r="E21" i="138"/>
  <c r="E20" i="138"/>
  <c r="E19" i="138"/>
  <c r="E18" i="138"/>
  <c r="G18" i="138" s="1"/>
  <c r="E17" i="138"/>
  <c r="E16" i="138"/>
  <c r="E15" i="138"/>
  <c r="G15" i="138" s="1"/>
  <c r="J15" i="138" s="1"/>
  <c r="E14" i="138"/>
  <c r="E13" i="138"/>
  <c r="E12" i="138"/>
  <c r="F23" i="138"/>
  <c r="F22" i="138"/>
  <c r="I22" i="138" s="1"/>
  <c r="F21" i="138"/>
  <c r="F20" i="138"/>
  <c r="I20" i="138" s="1"/>
  <c r="F19" i="138"/>
  <c r="G19" i="138" s="1"/>
  <c r="J19" i="138" s="1"/>
  <c r="F18" i="138"/>
  <c r="I18" i="138" s="1"/>
  <c r="F17" i="138"/>
  <c r="F16" i="138"/>
  <c r="I16" i="138" s="1"/>
  <c r="F15" i="138"/>
  <c r="F14" i="138"/>
  <c r="G14" i="138" s="1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C26" i="135"/>
  <c r="B26" i="135"/>
  <c r="I23" i="135"/>
  <c r="G23" i="135"/>
  <c r="G22" i="135"/>
  <c r="J22" i="135" s="1"/>
  <c r="I21" i="135"/>
  <c r="G21" i="135"/>
  <c r="I20" i="135"/>
  <c r="I19" i="135"/>
  <c r="G19" i="135"/>
  <c r="I18" i="135"/>
  <c r="G18" i="135"/>
  <c r="I17" i="135"/>
  <c r="G17" i="135"/>
  <c r="I15" i="135"/>
  <c r="G15" i="135"/>
  <c r="I14" i="135"/>
  <c r="G14" i="135"/>
  <c r="I13" i="135"/>
  <c r="G13" i="135"/>
  <c r="J57" i="141"/>
  <c r="J53" i="141"/>
  <c r="J52" i="141"/>
  <c r="E51" i="141"/>
  <c r="E50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G34" i="140"/>
  <c r="G23" i="140"/>
  <c r="G22" i="140"/>
  <c r="G20" i="140"/>
  <c r="G18" i="140"/>
  <c r="I15" i="140"/>
  <c r="G15" i="140"/>
  <c r="G14" i="140"/>
  <c r="J57" i="139"/>
  <c r="J53" i="139"/>
  <c r="J52" i="139"/>
  <c r="E51" i="139"/>
  <c r="E50" i="139"/>
  <c r="G34" i="139"/>
  <c r="J57" i="138"/>
  <c r="J53" i="138"/>
  <c r="J52" i="138"/>
  <c r="E51" i="138"/>
  <c r="E50" i="138"/>
  <c r="G34" i="138"/>
  <c r="I23" i="138"/>
  <c r="G23" i="138"/>
  <c r="G22" i="138"/>
  <c r="I21" i="138"/>
  <c r="G21" i="138"/>
  <c r="I17" i="138"/>
  <c r="G17" i="138"/>
  <c r="G16" i="138"/>
  <c r="I15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G34" i="137"/>
  <c r="C31" i="137"/>
  <c r="B31" i="137"/>
  <c r="C30" i="137"/>
  <c r="B30" i="137"/>
  <c r="C29" i="137"/>
  <c r="B29" i="137"/>
  <c r="C28" i="137"/>
  <c r="B28" i="137"/>
  <c r="C27" i="137"/>
  <c r="B27" i="137"/>
  <c r="C26" i="137"/>
  <c r="B26" i="137"/>
  <c r="G3" i="137"/>
  <c r="H31" i="136"/>
  <c r="H30" i="136"/>
  <c r="H29" i="136"/>
  <c r="H28" i="136"/>
  <c r="H27" i="136"/>
  <c r="H26" i="136"/>
  <c r="H23" i="136"/>
  <c r="I23" i="136" s="1"/>
  <c r="H22" i="136"/>
  <c r="H21" i="136"/>
  <c r="H20" i="136"/>
  <c r="H19" i="136"/>
  <c r="H18" i="136"/>
  <c r="H17" i="136"/>
  <c r="H16" i="136"/>
  <c r="H15" i="136"/>
  <c r="I15" i="136" s="1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G34" i="136"/>
  <c r="E13" i="136"/>
  <c r="E14" i="136"/>
  <c r="E15" i="136"/>
  <c r="E16" i="136"/>
  <c r="E17" i="136"/>
  <c r="G17" i="136" s="1"/>
  <c r="E18" i="136"/>
  <c r="E19" i="136"/>
  <c r="E20" i="136"/>
  <c r="E21" i="136"/>
  <c r="G21" i="136" s="1"/>
  <c r="J21" i="136" s="1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G22" i="136" s="1"/>
  <c r="F21" i="136"/>
  <c r="F20" i="136"/>
  <c r="I20" i="136" s="1"/>
  <c r="F19" i="136"/>
  <c r="F18" i="136"/>
  <c r="F17" i="136"/>
  <c r="F16" i="136"/>
  <c r="F15" i="136"/>
  <c r="F14" i="136"/>
  <c r="G14" i="136" s="1"/>
  <c r="F13" i="136"/>
  <c r="I13" i="136" s="1"/>
  <c r="F12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1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H15" i="130"/>
  <c r="H15" i="128"/>
  <c r="E13" i="134"/>
  <c r="E14" i="134"/>
  <c r="E15" i="134"/>
  <c r="E16" i="134"/>
  <c r="E17" i="134"/>
  <c r="E18" i="134"/>
  <c r="E19" i="134"/>
  <c r="E20" i="134"/>
  <c r="E21" i="134"/>
  <c r="E22" i="134"/>
  <c r="E23" i="134"/>
  <c r="E12" i="134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J57" i="134"/>
  <c r="J53" i="134"/>
  <c r="J52" i="134"/>
  <c r="E51" i="134"/>
  <c r="E50" i="134"/>
  <c r="H33" i="134"/>
  <c r="D46" i="71"/>
  <c r="D45" i="71"/>
  <c r="D44" i="71"/>
  <c r="H44" i="71" s="1"/>
  <c r="D43" i="71"/>
  <c r="E43" i="71" s="1"/>
  <c r="F43" i="71" s="1"/>
  <c r="D42" i="71"/>
  <c r="H42" i="71" s="1"/>
  <c r="D41" i="71"/>
  <c r="D40" i="71"/>
  <c r="D38" i="71"/>
  <c r="D37" i="71"/>
  <c r="D36" i="71"/>
  <c r="D35" i="71"/>
  <c r="H35" i="71" s="1"/>
  <c r="I35" i="137" s="1"/>
  <c r="D46" i="70"/>
  <c r="D45" i="70"/>
  <c r="E45" i="70" s="1"/>
  <c r="F45" i="70" s="1"/>
  <c r="D44" i="70"/>
  <c r="D43" i="70"/>
  <c r="D42" i="70"/>
  <c r="D41" i="70"/>
  <c r="D40" i="70"/>
  <c r="D38" i="70"/>
  <c r="H38" i="70" s="1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H41" i="69" s="1"/>
  <c r="D40" i="69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D35" i="108"/>
  <c r="H35" i="108" s="1"/>
  <c r="D46" i="93"/>
  <c r="D45" i="93"/>
  <c r="D44" i="93"/>
  <c r="D43" i="93"/>
  <c r="D42" i="93"/>
  <c r="D41" i="93"/>
  <c r="D40" i="93"/>
  <c r="H40" i="93" s="1"/>
  <c r="D38" i="93"/>
  <c r="E38" i="93" s="1"/>
  <c r="F38" i="93" s="1"/>
  <c r="D37" i="93"/>
  <c r="D36" i="93"/>
  <c r="D35" i="93"/>
  <c r="E35" i="93" s="1"/>
  <c r="F35" i="93" s="1"/>
  <c r="D46" i="53"/>
  <c r="D45" i="53"/>
  <c r="E45" i="53" s="1"/>
  <c r="F45" i="53" s="1"/>
  <c r="I45" i="53" s="1"/>
  <c r="D44" i="53"/>
  <c r="H44" i="53" s="1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E35" i="53" s="1"/>
  <c r="F35" i="53" s="1"/>
  <c r="D36" i="24"/>
  <c r="H36" i="24" s="1"/>
  <c r="D37" i="24"/>
  <c r="D38" i="24"/>
  <c r="D40" i="24"/>
  <c r="D41" i="24"/>
  <c r="D42" i="24"/>
  <c r="D43" i="24"/>
  <c r="D44" i="24"/>
  <c r="D45" i="24"/>
  <c r="H45" i="24" s="1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D42" i="96"/>
  <c r="D41" i="96"/>
  <c r="E41" i="139" s="1"/>
  <c r="D40" i="96"/>
  <c r="E40" i="139" s="1"/>
  <c r="D38" i="96"/>
  <c r="E38" i="139" s="1"/>
  <c r="D37" i="96"/>
  <c r="E37" i="139" s="1"/>
  <c r="D36" i="96"/>
  <c r="E36" i="139" s="1"/>
  <c r="D35" i="96"/>
  <c r="E35" i="139" s="1"/>
  <c r="E35" i="96"/>
  <c r="F35" i="96" s="1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H43" i="121" s="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E46" i="82" s="1"/>
  <c r="F46" i="82" s="1"/>
  <c r="D45" i="82"/>
  <c r="D44" i="82"/>
  <c r="D43" i="82"/>
  <c r="H43" i="82" s="1"/>
  <c r="D42" i="82"/>
  <c r="D41" i="82"/>
  <c r="H41" i="82" s="1"/>
  <c r="D40" i="82"/>
  <c r="D38" i="82"/>
  <c r="H38" i="82" s="1"/>
  <c r="D37" i="82"/>
  <c r="D36" i="82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D38" i="115"/>
  <c r="D37" i="115"/>
  <c r="H37" i="115" s="1"/>
  <c r="D36" i="115"/>
  <c r="D35" i="115"/>
  <c r="H35" i="115" s="1"/>
  <c r="D36" i="114"/>
  <c r="D37" i="114"/>
  <c r="D38" i="114"/>
  <c r="H38" i="114" s="1"/>
  <c r="D40" i="114"/>
  <c r="H40" i="114" s="1"/>
  <c r="D41" i="114"/>
  <c r="D42" i="114"/>
  <c r="D43" i="114"/>
  <c r="D44" i="114"/>
  <c r="H44" i="114" s="1"/>
  <c r="D45" i="114"/>
  <c r="D46" i="114"/>
  <c r="D35" i="114"/>
  <c r="D46" i="127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E37" i="127" s="1"/>
  <c r="F37" i="127" s="1"/>
  <c r="D36" i="127"/>
  <c r="D36" i="130" s="1"/>
  <c r="H35" i="130"/>
  <c r="E35" i="127"/>
  <c r="D46" i="126"/>
  <c r="D45" i="126"/>
  <c r="D44" i="126"/>
  <c r="D43" i="126"/>
  <c r="D42" i="126"/>
  <c r="H42" i="126" s="1"/>
  <c r="D41" i="126"/>
  <c r="D40" i="126"/>
  <c r="D38" i="126"/>
  <c r="D37" i="126"/>
  <c r="D36" i="126"/>
  <c r="E35" i="126"/>
  <c r="D46" i="125"/>
  <c r="E46" i="125" s="1"/>
  <c r="F46" i="125" s="1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E40" i="124" s="1"/>
  <c r="F40" i="124" s="1"/>
  <c r="D41" i="124"/>
  <c r="D42" i="124"/>
  <c r="D43" i="124"/>
  <c r="D44" i="124"/>
  <c r="H44" i="124" s="1"/>
  <c r="D45" i="124"/>
  <c r="D46" i="124"/>
  <c r="E35" i="124"/>
  <c r="F35" i="124" s="1"/>
  <c r="F14" i="130"/>
  <c r="I14" i="130" s="1"/>
  <c r="H13" i="130"/>
  <c r="F12" i="130"/>
  <c r="F12" i="129"/>
  <c r="F14" i="128"/>
  <c r="H23" i="128"/>
  <c r="F22" i="134"/>
  <c r="H21" i="128"/>
  <c r="F20" i="134"/>
  <c r="I20" i="134" s="1"/>
  <c r="H19" i="128"/>
  <c r="F18" i="134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D29" i="51" s="1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E15" i="122"/>
  <c r="H15" i="122" s="1"/>
  <c r="E14" i="122"/>
  <c r="E13" i="122"/>
  <c r="E23" i="121"/>
  <c r="E22" i="121"/>
  <c r="H22" i="121" s="1"/>
  <c r="E21" i="121"/>
  <c r="E20" i="121"/>
  <c r="E19" i="121"/>
  <c r="E18" i="121"/>
  <c r="E17" i="121"/>
  <c r="E16" i="121"/>
  <c r="E15" i="121"/>
  <c r="E14" i="121"/>
  <c r="H14" i="121" s="1"/>
  <c r="E13" i="121"/>
  <c r="E23" i="120"/>
  <c r="E22" i="120"/>
  <c r="H22" i="120" s="1"/>
  <c r="E21" i="120"/>
  <c r="H21" i="120" s="1"/>
  <c r="E20" i="120"/>
  <c r="E19" i="120"/>
  <c r="E18" i="120"/>
  <c r="E17" i="120"/>
  <c r="H17" i="120" s="1"/>
  <c r="E16" i="120"/>
  <c r="E15" i="120"/>
  <c r="E14" i="120"/>
  <c r="H14" i="120" s="1"/>
  <c r="E13" i="120"/>
  <c r="H13" i="120" s="1"/>
  <c r="E23" i="119"/>
  <c r="F23" i="141" s="1"/>
  <c r="G23" i="141" s="1"/>
  <c r="E22" i="119"/>
  <c r="F22" i="141" s="1"/>
  <c r="I22" i="141" s="1"/>
  <c r="E21" i="119"/>
  <c r="F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E16" i="119"/>
  <c r="F16" i="119" s="1"/>
  <c r="E15" i="119"/>
  <c r="F15" i="141" s="1"/>
  <c r="G15" i="141" s="1"/>
  <c r="E14" i="119"/>
  <c r="F14" i="141" s="1"/>
  <c r="I14" i="141" s="1"/>
  <c r="E13" i="119"/>
  <c r="F13" i="141" s="1"/>
  <c r="F12" i="141"/>
  <c r="I12" i="141" s="1"/>
  <c r="E23" i="82"/>
  <c r="E22" i="82"/>
  <c r="E21" i="82"/>
  <c r="E20" i="82"/>
  <c r="H20" i="82" s="1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H18" i="115" s="1"/>
  <c r="E17" i="115"/>
  <c r="E16" i="115"/>
  <c r="E15" i="115"/>
  <c r="E14" i="115"/>
  <c r="E13" i="115"/>
  <c r="E13" i="114"/>
  <c r="E14" i="114"/>
  <c r="E15" i="114"/>
  <c r="H15" i="114" s="1"/>
  <c r="E16" i="114"/>
  <c r="E17" i="114"/>
  <c r="E18" i="114"/>
  <c r="E19" i="114"/>
  <c r="F19" i="114" s="1"/>
  <c r="E20" i="114"/>
  <c r="E21" i="114"/>
  <c r="E22" i="114"/>
  <c r="E23" i="114"/>
  <c r="H23" i="114" s="1"/>
  <c r="E23" i="112"/>
  <c r="E22" i="112"/>
  <c r="E21" i="112"/>
  <c r="H21" i="112" s="1"/>
  <c r="E20" i="112"/>
  <c r="H20" i="112" s="1"/>
  <c r="E19" i="112"/>
  <c r="E18" i="112"/>
  <c r="E17" i="112"/>
  <c r="E16" i="112"/>
  <c r="E15" i="112"/>
  <c r="E14" i="112"/>
  <c r="E13" i="112"/>
  <c r="H13" i="112" s="1"/>
  <c r="E12" i="112"/>
  <c r="E23" i="111"/>
  <c r="E22" i="111"/>
  <c r="E21" i="111"/>
  <c r="H21" i="111"/>
  <c r="E20" i="111"/>
  <c r="E19" i="111"/>
  <c r="H19" i="111" s="1"/>
  <c r="E18" i="111"/>
  <c r="F18" i="111" s="1"/>
  <c r="E17" i="111"/>
  <c r="E16" i="111"/>
  <c r="F16" i="111" s="1"/>
  <c r="E15" i="111"/>
  <c r="E14" i="111"/>
  <c r="F14" i="111"/>
  <c r="E13" i="111"/>
  <c r="E12" i="111"/>
  <c r="F12" i="111" s="1"/>
  <c r="E23" i="110"/>
  <c r="E22" i="110"/>
  <c r="F22" i="110" s="1"/>
  <c r="E21" i="110"/>
  <c r="H21" i="110" s="1"/>
  <c r="E20" i="110"/>
  <c r="E19" i="110"/>
  <c r="E18" i="110"/>
  <c r="E17" i="110"/>
  <c r="H17" i="110"/>
  <c r="E16" i="110"/>
  <c r="H16" i="110" s="1"/>
  <c r="E15" i="110"/>
  <c r="E14" i="110"/>
  <c r="E13" i="110"/>
  <c r="F13" i="110" s="1"/>
  <c r="E12" i="110"/>
  <c r="E23" i="96"/>
  <c r="F23" i="139" s="1"/>
  <c r="E22" i="96"/>
  <c r="F22" i="139" s="1"/>
  <c r="G22" i="139" s="1"/>
  <c r="E21" i="96"/>
  <c r="F21" i="139" s="1"/>
  <c r="I21" i="139" s="1"/>
  <c r="E20" i="96"/>
  <c r="E19" i="96"/>
  <c r="F19" i="96" s="1"/>
  <c r="E18" i="96"/>
  <c r="F18" i="139" s="1"/>
  <c r="I18" i="139" s="1"/>
  <c r="E17" i="96"/>
  <c r="F17" i="139" s="1"/>
  <c r="I17" i="139" s="1"/>
  <c r="E16" i="96"/>
  <c r="F16" i="139" s="1"/>
  <c r="E15" i="96"/>
  <c r="F15" i="139" s="1"/>
  <c r="E14" i="96"/>
  <c r="F14" i="139" s="1"/>
  <c r="E13" i="96"/>
  <c r="F13" i="139" s="1"/>
  <c r="E12" i="96"/>
  <c r="E23" i="77"/>
  <c r="H23" i="77" s="1"/>
  <c r="E22" i="77"/>
  <c r="E21" i="77"/>
  <c r="E20" i="77"/>
  <c r="E19" i="77"/>
  <c r="H19" i="77" s="1"/>
  <c r="E18" i="77"/>
  <c r="E17" i="77"/>
  <c r="E16" i="77"/>
  <c r="H16" i="77" s="1"/>
  <c r="E15" i="77"/>
  <c r="H15" i="77" s="1"/>
  <c r="E14" i="77"/>
  <c r="E13" i="77"/>
  <c r="E12" i="77"/>
  <c r="F12" i="77" s="1"/>
  <c r="E23" i="76"/>
  <c r="E22" i="76"/>
  <c r="F22" i="76" s="1"/>
  <c r="I22" i="76" s="1"/>
  <c r="E21" i="76"/>
  <c r="E20" i="76"/>
  <c r="E19" i="76"/>
  <c r="E18" i="76"/>
  <c r="F18" i="76" s="1"/>
  <c r="E17" i="76"/>
  <c r="E16" i="76"/>
  <c r="F16" i="76" s="1"/>
  <c r="E15" i="76"/>
  <c r="E14" i="76"/>
  <c r="F14" i="76" s="1"/>
  <c r="E13" i="76"/>
  <c r="H13" i="76" s="1"/>
  <c r="E12" i="76"/>
  <c r="H23" i="111"/>
  <c r="H15" i="111"/>
  <c r="H19" i="110"/>
  <c r="H21" i="77"/>
  <c r="H17" i="77"/>
  <c r="F13" i="77"/>
  <c r="E13" i="75"/>
  <c r="E14" i="75"/>
  <c r="H14" i="75" s="1"/>
  <c r="E15" i="75"/>
  <c r="E16" i="75"/>
  <c r="E17" i="75"/>
  <c r="E18" i="75"/>
  <c r="E19" i="75"/>
  <c r="F19" i="75" s="1"/>
  <c r="E20" i="75"/>
  <c r="F20" i="75" s="1"/>
  <c r="E21" i="75"/>
  <c r="E22" i="75"/>
  <c r="F22" i="75" s="1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F17" i="71" s="1"/>
  <c r="E16" i="71"/>
  <c r="E15" i="71"/>
  <c r="E14" i="71"/>
  <c r="F12" i="71"/>
  <c r="E23" i="70"/>
  <c r="E22" i="70"/>
  <c r="E21" i="70"/>
  <c r="E20" i="70"/>
  <c r="F20" i="70" s="1"/>
  <c r="E19" i="70"/>
  <c r="E18" i="70"/>
  <c r="E17" i="70"/>
  <c r="E16" i="70"/>
  <c r="E15" i="70"/>
  <c r="E14" i="70"/>
  <c r="F12" i="70"/>
  <c r="E23" i="69"/>
  <c r="F23" i="69" s="1"/>
  <c r="E22" i="69"/>
  <c r="E21" i="69"/>
  <c r="F21" i="69" s="1"/>
  <c r="E20" i="69"/>
  <c r="E19" i="69"/>
  <c r="F19" i="69" s="1"/>
  <c r="E18" i="69"/>
  <c r="H18" i="69" s="1"/>
  <c r="E17" i="69"/>
  <c r="F17" i="69" s="1"/>
  <c r="E16" i="69"/>
  <c r="E15" i="69"/>
  <c r="F15" i="69" s="1"/>
  <c r="E14" i="69"/>
  <c r="F13" i="69"/>
  <c r="E23" i="108"/>
  <c r="F23" i="137" s="1"/>
  <c r="E22" i="108"/>
  <c r="E21" i="108"/>
  <c r="E20" i="108"/>
  <c r="F20" i="137" s="1"/>
  <c r="E19" i="108"/>
  <c r="F19" i="137" s="1"/>
  <c r="E18" i="108"/>
  <c r="F18" i="137" s="1"/>
  <c r="E17" i="108"/>
  <c r="F17" i="137" s="1"/>
  <c r="E16" i="108"/>
  <c r="F16" i="137" s="1"/>
  <c r="G16" i="137" s="1"/>
  <c r="E15" i="108"/>
  <c r="F15" i="137" s="1"/>
  <c r="E14" i="108"/>
  <c r="F13" i="137"/>
  <c r="E23" i="93"/>
  <c r="E22" i="93"/>
  <c r="F22" i="93" s="1"/>
  <c r="E21" i="93"/>
  <c r="H21" i="93" s="1"/>
  <c r="I21" i="93" s="1"/>
  <c r="E20" i="93"/>
  <c r="F20" i="93" s="1"/>
  <c r="E19" i="93"/>
  <c r="E18" i="93"/>
  <c r="F18" i="93" s="1"/>
  <c r="E17" i="93"/>
  <c r="F17" i="93" s="1"/>
  <c r="E16" i="93"/>
  <c r="F16" i="93" s="1"/>
  <c r="E15" i="93"/>
  <c r="E14" i="93"/>
  <c r="E23" i="53"/>
  <c r="H23" i="53" s="1"/>
  <c r="E22" i="53"/>
  <c r="E21" i="53"/>
  <c r="E20" i="53"/>
  <c r="E19" i="53"/>
  <c r="E18" i="53"/>
  <c r="H18" i="53" s="1"/>
  <c r="E17" i="53"/>
  <c r="E16" i="53"/>
  <c r="E15" i="53"/>
  <c r="H15" i="53" s="1"/>
  <c r="F14" i="53"/>
  <c r="F12" i="53"/>
  <c r="E14" i="24"/>
  <c r="F14" i="24" s="1"/>
  <c r="E15" i="24"/>
  <c r="E16" i="24"/>
  <c r="E17" i="24"/>
  <c r="E18" i="24"/>
  <c r="E19" i="24"/>
  <c r="F19" i="24" s="1"/>
  <c r="E20" i="24"/>
  <c r="F20" i="24" s="1"/>
  <c r="E21" i="24"/>
  <c r="E22" i="24"/>
  <c r="E23" i="24"/>
  <c r="H23" i="24" s="1"/>
  <c r="F3" i="71"/>
  <c r="F3" i="70"/>
  <c r="F3" i="69"/>
  <c r="F3" i="108"/>
  <c r="F3" i="93"/>
  <c r="F3" i="53"/>
  <c r="F3" i="24"/>
  <c r="B4" i="23"/>
  <c r="B4" i="113" s="1"/>
  <c r="B3" i="23"/>
  <c r="B3" i="127" s="1"/>
  <c r="C11" i="132"/>
  <c r="C10" i="132"/>
  <c r="E35" i="23"/>
  <c r="D59" i="132"/>
  <c r="D58" i="132"/>
  <c r="D57" i="132"/>
  <c r="D56" i="132"/>
  <c r="D53" i="132"/>
  <c r="D52" i="132"/>
  <c r="D51" i="132"/>
  <c r="D50" i="132"/>
  <c r="D47" i="132"/>
  <c r="D46" i="132"/>
  <c r="D45" i="132"/>
  <c r="D44" i="132"/>
  <c r="D41" i="132"/>
  <c r="D40" i="132"/>
  <c r="D39" i="132"/>
  <c r="D38" i="132"/>
  <c r="D35" i="132"/>
  <c r="D34" i="132"/>
  <c r="D33" i="132"/>
  <c r="D32" i="132"/>
  <c r="D29" i="132"/>
  <c r="D28" i="132"/>
  <c r="D27" i="132"/>
  <c r="D26" i="132"/>
  <c r="D23" i="132"/>
  <c r="D22" i="132"/>
  <c r="D21" i="132"/>
  <c r="D20" i="132"/>
  <c r="C50" i="132"/>
  <c r="C56" i="132" s="1"/>
  <c r="C38" i="132"/>
  <c r="C44" i="132" s="1"/>
  <c r="C26" i="132"/>
  <c r="C32" i="132" s="1"/>
  <c r="C14" i="132"/>
  <c r="C20" i="132" s="1"/>
  <c r="D17" i="132"/>
  <c r="D16" i="132"/>
  <c r="D15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H27" i="127"/>
  <c r="I27" i="134" s="1"/>
  <c r="H28" i="127"/>
  <c r="H29" i="127"/>
  <c r="H30" i="127"/>
  <c r="H31" i="127"/>
  <c r="I31" i="134" s="1"/>
  <c r="H35" i="127"/>
  <c r="H40" i="127"/>
  <c r="H42" i="127"/>
  <c r="H44" i="127"/>
  <c r="H14" i="126"/>
  <c r="H16" i="126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5" i="126"/>
  <c r="H13" i="125"/>
  <c r="H14" i="125"/>
  <c r="H15" i="125"/>
  <c r="H16" i="125"/>
  <c r="H17" i="125"/>
  <c r="H18" i="125"/>
  <c r="H19" i="125"/>
  <c r="H20" i="125"/>
  <c r="H21" i="125"/>
  <c r="H22" i="125"/>
  <c r="H23" i="125"/>
  <c r="H26" i="125"/>
  <c r="H27" i="125"/>
  <c r="H28" i="125"/>
  <c r="H29" i="125"/>
  <c r="H30" i="125"/>
  <c r="H31" i="125"/>
  <c r="H38" i="125"/>
  <c r="H43" i="125"/>
  <c r="H13" i="124"/>
  <c r="I13" i="124" s="1"/>
  <c r="H15" i="124"/>
  <c r="H17" i="124"/>
  <c r="H19" i="124"/>
  <c r="H21" i="124"/>
  <c r="H23" i="124"/>
  <c r="H26" i="124"/>
  <c r="H27" i="124"/>
  <c r="H28" i="124"/>
  <c r="I28" i="124" s="1"/>
  <c r="H29" i="124"/>
  <c r="H30" i="124"/>
  <c r="H31" i="124"/>
  <c r="H35" i="124"/>
  <c r="H36" i="124"/>
  <c r="H37" i="124"/>
  <c r="H41" i="124"/>
  <c r="H42" i="124"/>
  <c r="H43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H27" i="123"/>
  <c r="H28" i="123"/>
  <c r="H29" i="123"/>
  <c r="H30" i="123"/>
  <c r="H31" i="123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8" i="122"/>
  <c r="H20" i="122"/>
  <c r="H22" i="122"/>
  <c r="H26" i="122"/>
  <c r="H33" i="122" s="1"/>
  <c r="H27" i="122"/>
  <c r="H28" i="122"/>
  <c r="H29" i="122"/>
  <c r="H30" i="122"/>
  <c r="H31" i="122"/>
  <c r="H35" i="122"/>
  <c r="H36" i="122"/>
  <c r="H37" i="122"/>
  <c r="H38" i="122"/>
  <c r="H42" i="122"/>
  <c r="H43" i="122"/>
  <c r="H44" i="122"/>
  <c r="H45" i="122"/>
  <c r="H46" i="122"/>
  <c r="H12" i="121"/>
  <c r="H13" i="121"/>
  <c r="H15" i="121"/>
  <c r="H16" i="121"/>
  <c r="H17" i="121"/>
  <c r="H20" i="121"/>
  <c r="H21" i="121"/>
  <c r="H23" i="121"/>
  <c r="H26" i="121"/>
  <c r="H27" i="121"/>
  <c r="H28" i="121"/>
  <c r="H29" i="121"/>
  <c r="H30" i="121"/>
  <c r="H31" i="121"/>
  <c r="H36" i="121"/>
  <c r="H37" i="121"/>
  <c r="H38" i="121"/>
  <c r="H40" i="121"/>
  <c r="H41" i="121"/>
  <c r="H42" i="121"/>
  <c r="H45" i="121"/>
  <c r="H46" i="121"/>
  <c r="H12" i="120"/>
  <c r="H15" i="120"/>
  <c r="H16" i="120"/>
  <c r="H18" i="120"/>
  <c r="H19" i="120"/>
  <c r="H20" i="120"/>
  <c r="H23" i="120"/>
  <c r="H26" i="120"/>
  <c r="H27" i="120"/>
  <c r="H28" i="120"/>
  <c r="H29" i="120"/>
  <c r="H30" i="120"/>
  <c r="H31" i="120"/>
  <c r="H35" i="120"/>
  <c r="H36" i="120"/>
  <c r="H40" i="120"/>
  <c r="H41" i="120"/>
  <c r="H42" i="120"/>
  <c r="H43" i="120"/>
  <c r="H44" i="120"/>
  <c r="H45" i="120"/>
  <c r="H12" i="119"/>
  <c r="H13" i="119"/>
  <c r="H14" i="119"/>
  <c r="H15" i="119"/>
  <c r="H18" i="119"/>
  <c r="H19" i="119"/>
  <c r="H21" i="119"/>
  <c r="H22" i="119"/>
  <c r="H23" i="119"/>
  <c r="H26" i="119"/>
  <c r="H27" i="119"/>
  <c r="H28" i="119"/>
  <c r="H29" i="119"/>
  <c r="H30" i="119"/>
  <c r="H31" i="119"/>
  <c r="H35" i="119"/>
  <c r="H36" i="119"/>
  <c r="I36" i="141" s="1"/>
  <c r="H38" i="119"/>
  <c r="H40" i="119"/>
  <c r="H41" i="119"/>
  <c r="H43" i="119"/>
  <c r="H44" i="119"/>
  <c r="H45" i="119"/>
  <c r="H12" i="82"/>
  <c r="H13" i="82"/>
  <c r="H14" i="82"/>
  <c r="H15" i="82"/>
  <c r="H16" i="82"/>
  <c r="H17" i="82"/>
  <c r="H18" i="82"/>
  <c r="H19" i="82"/>
  <c r="H22" i="82"/>
  <c r="H23" i="82"/>
  <c r="H26" i="82"/>
  <c r="H27" i="82"/>
  <c r="H28" i="82"/>
  <c r="H29" i="82"/>
  <c r="H30" i="82"/>
  <c r="H31" i="82"/>
  <c r="H35" i="82"/>
  <c r="H40" i="82"/>
  <c r="H42" i="82"/>
  <c r="H44" i="82"/>
  <c r="H12" i="115"/>
  <c r="H13" i="115"/>
  <c r="H16" i="115"/>
  <c r="H17" i="115"/>
  <c r="H19" i="115"/>
  <c r="H20" i="115"/>
  <c r="H21" i="115"/>
  <c r="H26" i="115"/>
  <c r="H27" i="115"/>
  <c r="H28" i="115"/>
  <c r="H29" i="115"/>
  <c r="H30" i="115"/>
  <c r="H31" i="115"/>
  <c r="H36" i="115"/>
  <c r="H38" i="115"/>
  <c r="H43" i="115"/>
  <c r="H45" i="115"/>
  <c r="H12" i="114"/>
  <c r="H13" i="114"/>
  <c r="H14" i="114"/>
  <c r="H16" i="114"/>
  <c r="H17" i="114"/>
  <c r="H20" i="114"/>
  <c r="H21" i="114"/>
  <c r="H22" i="114"/>
  <c r="H26" i="114"/>
  <c r="H27" i="114"/>
  <c r="H28" i="114"/>
  <c r="H29" i="114"/>
  <c r="H30" i="114"/>
  <c r="H31" i="114"/>
  <c r="H36" i="114"/>
  <c r="H37" i="114"/>
  <c r="H41" i="114"/>
  <c r="H42" i="114"/>
  <c r="H43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H30" i="113"/>
  <c r="H31" i="113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I30" i="130" s="1"/>
  <c r="F31" i="130"/>
  <c r="I31" i="130" s="1"/>
  <c r="E41" i="130"/>
  <c r="F41" i="130" s="1"/>
  <c r="E45" i="130"/>
  <c r="F45" i="130" s="1"/>
  <c r="I45" i="130" s="1"/>
  <c r="F50" i="130"/>
  <c r="F51" i="130"/>
  <c r="F52" i="130"/>
  <c r="F55" i="130"/>
  <c r="F57" i="130"/>
  <c r="I57" i="130" s="1"/>
  <c r="F59" i="130"/>
  <c r="F14" i="129"/>
  <c r="F26" i="129"/>
  <c r="F27" i="129"/>
  <c r="F28" i="129"/>
  <c r="F29" i="129"/>
  <c r="F30" i="129"/>
  <c r="I30" i="129" s="1"/>
  <c r="F31" i="129"/>
  <c r="I31" i="129" s="1"/>
  <c r="F50" i="129"/>
  <c r="F51" i="129"/>
  <c r="F52" i="129"/>
  <c r="F55" i="129"/>
  <c r="F57" i="129"/>
  <c r="F59" i="129"/>
  <c r="F13" i="128"/>
  <c r="I13" i="128" s="1"/>
  <c r="F17" i="128"/>
  <c r="F21" i="128"/>
  <c r="F26" i="128"/>
  <c r="F27" i="128"/>
  <c r="F28" i="128"/>
  <c r="F29" i="128"/>
  <c r="F30" i="128"/>
  <c r="F31" i="128"/>
  <c r="F50" i="128"/>
  <c r="I50" i="128" s="1"/>
  <c r="F51" i="128"/>
  <c r="F52" i="128"/>
  <c r="F55" i="128"/>
  <c r="F57" i="128"/>
  <c r="F59" i="128"/>
  <c r="F13" i="127"/>
  <c r="I13" i="127" s="1"/>
  <c r="F14" i="127"/>
  <c r="F15" i="127"/>
  <c r="I15" i="127" s="1"/>
  <c r="F16" i="127"/>
  <c r="F17" i="127"/>
  <c r="F18" i="127"/>
  <c r="F19" i="127"/>
  <c r="F20" i="127"/>
  <c r="F21" i="127"/>
  <c r="F22" i="127"/>
  <c r="I22" i="127" s="1"/>
  <c r="F23" i="127"/>
  <c r="I23" i="127" s="1"/>
  <c r="F26" i="127"/>
  <c r="F27" i="127"/>
  <c r="F28" i="127"/>
  <c r="F29" i="127"/>
  <c r="F30" i="127"/>
  <c r="F31" i="127"/>
  <c r="E42" i="127"/>
  <c r="F42" i="127" s="1"/>
  <c r="I42" i="127" s="1"/>
  <c r="E44" i="127"/>
  <c r="F44" i="127" s="1"/>
  <c r="F50" i="127"/>
  <c r="F51" i="127"/>
  <c r="G51" i="134" s="1"/>
  <c r="F52" i="127"/>
  <c r="F55" i="127"/>
  <c r="F57" i="127"/>
  <c r="I57" i="127" s="1"/>
  <c r="F59" i="127"/>
  <c r="I59" i="127" s="1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I28" i="125" s="1"/>
  <c r="F29" i="125"/>
  <c r="F30" i="125"/>
  <c r="F31" i="125"/>
  <c r="E38" i="125"/>
  <c r="F38" i="125" s="1"/>
  <c r="I38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I19" i="124" s="1"/>
  <c r="F21" i="124"/>
  <c r="F23" i="124"/>
  <c r="F26" i="124"/>
  <c r="F27" i="124"/>
  <c r="F28" i="124"/>
  <c r="F29" i="124"/>
  <c r="F30" i="124"/>
  <c r="F31" i="124"/>
  <c r="I31" i="124" s="1"/>
  <c r="E36" i="124"/>
  <c r="F36" i="124" s="1"/>
  <c r="E37" i="124"/>
  <c r="F37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I57" i="124" s="1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F29" i="123"/>
  <c r="F30" i="123"/>
  <c r="F31" i="123"/>
  <c r="E35" i="123"/>
  <c r="F35" i="123" s="1"/>
  <c r="E36" i="123"/>
  <c r="F36" i="123" s="1"/>
  <c r="I36" i="123" s="1"/>
  <c r="E37" i="123"/>
  <c r="F37" i="123" s="1"/>
  <c r="I37" i="123" s="1"/>
  <c r="E38" i="123"/>
  <c r="F38" i="123" s="1"/>
  <c r="I38" i="123" s="1"/>
  <c r="E40" i="123"/>
  <c r="F40" i="123" s="1"/>
  <c r="I40" i="123" s="1"/>
  <c r="E41" i="123"/>
  <c r="F41" i="123" s="1"/>
  <c r="E42" i="123"/>
  <c r="F42" i="123"/>
  <c r="E43" i="123"/>
  <c r="F43" i="123" s="1"/>
  <c r="I43" i="123" s="1"/>
  <c r="E44" i="123"/>
  <c r="F44" i="123" s="1"/>
  <c r="E45" i="123"/>
  <c r="F45" i="123" s="1"/>
  <c r="E46" i="123"/>
  <c r="F46" i="123"/>
  <c r="F50" i="123"/>
  <c r="G50" i="135" s="1"/>
  <c r="F51" i="123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E42" i="122"/>
  <c r="F42" i="122" s="1"/>
  <c r="I42" i="122" s="1"/>
  <c r="E43" i="122"/>
  <c r="F43" i="122" s="1"/>
  <c r="I43" i="122" s="1"/>
  <c r="E44" i="122"/>
  <c r="F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5" i="121"/>
  <c r="F16" i="121"/>
  <c r="F17" i="121"/>
  <c r="F20" i="121"/>
  <c r="F21" i="121"/>
  <c r="F23" i="121"/>
  <c r="F26" i="121"/>
  <c r="F27" i="121"/>
  <c r="I27" i="121" s="1"/>
  <c r="F28" i="121"/>
  <c r="F29" i="121"/>
  <c r="F30" i="121"/>
  <c r="F31" i="121"/>
  <c r="E36" i="121"/>
  <c r="F36" i="121" s="1"/>
  <c r="I36" i="121" s="1"/>
  <c r="E37" i="121"/>
  <c r="F37" i="121" s="1"/>
  <c r="I37" i="121" s="1"/>
  <c r="E38" i="121"/>
  <c r="F38" i="121" s="1"/>
  <c r="E40" i="121"/>
  <c r="F40" i="121" s="1"/>
  <c r="I40" i="121" s="1"/>
  <c r="E41" i="121"/>
  <c r="F41" i="121" s="1"/>
  <c r="E42" i="121"/>
  <c r="F42" i="121"/>
  <c r="E45" i="121"/>
  <c r="F45" i="121" s="1"/>
  <c r="E46" i="121"/>
  <c r="F46" i="121" s="1"/>
  <c r="I46" i="121" s="1"/>
  <c r="F50" i="121"/>
  <c r="I50" i="121" s="1"/>
  <c r="F51" i="121"/>
  <c r="F52" i="121"/>
  <c r="F55" i="121"/>
  <c r="F57" i="121"/>
  <c r="F59" i="121"/>
  <c r="F12" i="120"/>
  <c r="F14" i="120"/>
  <c r="I14" i="120" s="1"/>
  <c r="F15" i="120"/>
  <c r="F16" i="120"/>
  <c r="F18" i="120"/>
  <c r="F19" i="120"/>
  <c r="F20" i="120"/>
  <c r="F22" i="120"/>
  <c r="I22" i="120" s="1"/>
  <c r="F23" i="120"/>
  <c r="F26" i="120"/>
  <c r="F27" i="120"/>
  <c r="F28" i="120"/>
  <c r="F29" i="120"/>
  <c r="F30" i="120"/>
  <c r="F31" i="120"/>
  <c r="E35" i="120"/>
  <c r="E36" i="120"/>
  <c r="F36" i="120" s="1"/>
  <c r="I36" i="120" s="1"/>
  <c r="E40" i="120"/>
  <c r="F40" i="120" s="1"/>
  <c r="I40" i="120" s="1"/>
  <c r="E41" i="120"/>
  <c r="F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8" i="119"/>
  <c r="F19" i="119"/>
  <c r="F20" i="119"/>
  <c r="F21" i="119"/>
  <c r="F22" i="119"/>
  <c r="F23" i="119"/>
  <c r="F26" i="119"/>
  <c r="F27" i="119"/>
  <c r="F28" i="119"/>
  <c r="F29" i="119"/>
  <c r="G29" i="141" s="1"/>
  <c r="F30" i="119"/>
  <c r="F31" i="119"/>
  <c r="E36" i="119"/>
  <c r="E38" i="119"/>
  <c r="F38" i="119" s="1"/>
  <c r="I38" i="119" s="1"/>
  <c r="E41" i="119"/>
  <c r="E43" i="119"/>
  <c r="F43" i="119" s="1"/>
  <c r="E45" i="119"/>
  <c r="F50" i="119"/>
  <c r="F51" i="119"/>
  <c r="F52" i="119"/>
  <c r="F55" i="119"/>
  <c r="F57" i="119"/>
  <c r="F59" i="119"/>
  <c r="F12" i="82"/>
  <c r="F13" i="82"/>
  <c r="F14" i="82"/>
  <c r="F15" i="82"/>
  <c r="F16" i="82"/>
  <c r="F17" i="82"/>
  <c r="F18" i="82"/>
  <c r="F19" i="82"/>
  <c r="F22" i="82"/>
  <c r="F23" i="82"/>
  <c r="F26" i="82"/>
  <c r="F27" i="82"/>
  <c r="F28" i="82"/>
  <c r="F29" i="82"/>
  <c r="F30" i="82"/>
  <c r="F31" i="82"/>
  <c r="E35" i="82"/>
  <c r="F35" i="82" s="1"/>
  <c r="E38" i="82"/>
  <c r="F38" i="82" s="1"/>
  <c r="I38" i="82" s="1"/>
  <c r="E40" i="82"/>
  <c r="F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F50" i="82"/>
  <c r="F51" i="82"/>
  <c r="F52" i="82"/>
  <c r="F55" i="82"/>
  <c r="F57" i="82"/>
  <c r="F59" i="82"/>
  <c r="F12" i="115"/>
  <c r="F13" i="115"/>
  <c r="F16" i="115"/>
  <c r="F17" i="115"/>
  <c r="F18" i="115"/>
  <c r="F19" i="115"/>
  <c r="F20" i="115"/>
  <c r="F21" i="115"/>
  <c r="F26" i="115"/>
  <c r="F27" i="115"/>
  <c r="F28" i="115"/>
  <c r="F29" i="115"/>
  <c r="F30" i="115"/>
  <c r="F31" i="115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E46" i="115"/>
  <c r="F46" i="115" s="1"/>
  <c r="I46" i="115" s="1"/>
  <c r="F50" i="115"/>
  <c r="I50" i="115" s="1"/>
  <c r="F51" i="115"/>
  <c r="F52" i="115"/>
  <c r="F55" i="115"/>
  <c r="F57" i="115"/>
  <c r="F59" i="115"/>
  <c r="F12" i="93"/>
  <c r="F13" i="93"/>
  <c r="F14" i="93"/>
  <c r="F15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6" i="53"/>
  <c r="F17" i="53"/>
  <c r="F18" i="53"/>
  <c r="F20" i="53"/>
  <c r="F21" i="53"/>
  <c r="F22" i="53"/>
  <c r="F26" i="53"/>
  <c r="F27" i="53"/>
  <c r="F28" i="53"/>
  <c r="F29" i="53"/>
  <c r="F30" i="53"/>
  <c r="F31" i="53"/>
  <c r="E37" i="53"/>
  <c r="F37" i="53" s="1"/>
  <c r="E40" i="53"/>
  <c r="F40" i="53" s="1"/>
  <c r="E42" i="53"/>
  <c r="F42" i="53" s="1"/>
  <c r="E46" i="53"/>
  <c r="F46" i="53" s="1"/>
  <c r="F50" i="53"/>
  <c r="F51" i="53"/>
  <c r="F52" i="53"/>
  <c r="F55" i="53"/>
  <c r="F57" i="53"/>
  <c r="F59" i="53"/>
  <c r="F13" i="24"/>
  <c r="F17" i="24"/>
  <c r="F18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5" i="24"/>
  <c r="E46" i="24"/>
  <c r="F50" i="24"/>
  <c r="F51" i="24"/>
  <c r="F52" i="24"/>
  <c r="F55" i="24"/>
  <c r="F57" i="24"/>
  <c r="F59" i="24"/>
  <c r="D14" i="132"/>
  <c r="F13" i="108"/>
  <c r="F15" i="108"/>
  <c r="F17" i="108"/>
  <c r="F19" i="108"/>
  <c r="F23" i="108"/>
  <c r="F14" i="69"/>
  <c r="F16" i="69"/>
  <c r="F18" i="69"/>
  <c r="I18" i="69" s="1"/>
  <c r="F20" i="69"/>
  <c r="F22" i="69"/>
  <c r="F13" i="70"/>
  <c r="F16" i="70"/>
  <c r="F17" i="70"/>
  <c r="F18" i="70"/>
  <c r="F19" i="70"/>
  <c r="F21" i="70"/>
  <c r="F13" i="71"/>
  <c r="F14" i="71"/>
  <c r="F15" i="71"/>
  <c r="F16" i="71"/>
  <c r="F18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5" i="75"/>
  <c r="F16" i="75"/>
  <c r="F17" i="75"/>
  <c r="F18" i="75"/>
  <c r="F21" i="75"/>
  <c r="F23" i="75"/>
  <c r="F15" i="76"/>
  <c r="F17" i="76"/>
  <c r="F19" i="76"/>
  <c r="F23" i="76"/>
  <c r="F14" i="77"/>
  <c r="F16" i="77"/>
  <c r="F17" i="77"/>
  <c r="F18" i="77"/>
  <c r="F19" i="77"/>
  <c r="F20" i="77"/>
  <c r="F21" i="77"/>
  <c r="F22" i="77"/>
  <c r="F12" i="96"/>
  <c r="F13" i="96"/>
  <c r="F14" i="96"/>
  <c r="F15" i="96"/>
  <c r="F16" i="96"/>
  <c r="F17" i="96"/>
  <c r="F18" i="96"/>
  <c r="F20" i="96"/>
  <c r="F21" i="96"/>
  <c r="F22" i="96"/>
  <c r="F23" i="96"/>
  <c r="F12" i="110"/>
  <c r="F14" i="110"/>
  <c r="F17" i="110"/>
  <c r="I17" i="110" s="1"/>
  <c r="F18" i="110"/>
  <c r="F19" i="110"/>
  <c r="I19" i="110" s="1"/>
  <c r="F20" i="110"/>
  <c r="F21" i="110"/>
  <c r="F13" i="111"/>
  <c r="F15" i="111"/>
  <c r="F19" i="111"/>
  <c r="F20" i="111"/>
  <c r="F21" i="111"/>
  <c r="F22" i="111"/>
  <c r="F23" i="111"/>
  <c r="I23" i="111" s="1"/>
  <c r="F14" i="112"/>
  <c r="F15" i="112"/>
  <c r="F16" i="112"/>
  <c r="F17" i="112"/>
  <c r="F18" i="112"/>
  <c r="F19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20" i="114"/>
  <c r="I20" i="114" s="1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3" i="110" s="1"/>
  <c r="F30" i="110"/>
  <c r="F31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I29" i="113" s="1"/>
  <c r="F30" i="113"/>
  <c r="F31" i="113"/>
  <c r="F26" i="114"/>
  <c r="F27" i="114"/>
  <c r="F28" i="114"/>
  <c r="F29" i="114"/>
  <c r="F30" i="114"/>
  <c r="F31" i="114"/>
  <c r="I31" i="114" s="1"/>
  <c r="E35" i="108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40" i="70"/>
  <c r="F40" i="70" s="1"/>
  <c r="E41" i="70"/>
  <c r="F41" i="70" s="1"/>
  <c r="E42" i="70"/>
  <c r="F42" i="70" s="1"/>
  <c r="E43" i="70"/>
  <c r="F43" i="70" s="1"/>
  <c r="E44" i="70"/>
  <c r="F44" i="70" s="1"/>
  <c r="E36" i="71"/>
  <c r="F36" i="71" s="1"/>
  <c r="E37" i="71"/>
  <c r="F37" i="71" s="1"/>
  <c r="E38" i="71"/>
  <c r="F38" i="71" s="1"/>
  <c r="E40" i="71"/>
  <c r="F40" i="71" s="1"/>
  <c r="E41" i="71"/>
  <c r="F41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8" i="75"/>
  <c r="E40" i="75"/>
  <c r="F40" i="75" s="1"/>
  <c r="E41" i="75"/>
  <c r="F41" i="75" s="1"/>
  <c r="E42" i="75"/>
  <c r="F42" i="75" s="1"/>
  <c r="E43" i="75"/>
  <c r="E44" i="75"/>
  <c r="F44" i="75" s="1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4" i="76"/>
  <c r="F44" i="76" s="1"/>
  <c r="E45" i="76"/>
  <c r="F45" i="76" s="1"/>
  <c r="E46" i="76"/>
  <c r="F46" i="76" s="1"/>
  <c r="E35" i="77"/>
  <c r="F35" i="77" s="1"/>
  <c r="E37" i="77"/>
  <c r="F37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I42" i="113" s="1"/>
  <c r="E43" i="113"/>
  <c r="F43" i="113" s="1"/>
  <c r="I43" i="113" s="1"/>
  <c r="E44" i="113"/>
  <c r="F44" i="113" s="1"/>
  <c r="E45" i="113"/>
  <c r="F45" i="113" s="1"/>
  <c r="E46" i="113"/>
  <c r="F46" i="113" s="1"/>
  <c r="E36" i="114"/>
  <c r="E37" i="114"/>
  <c r="E41" i="114"/>
  <c r="E42" i="114"/>
  <c r="F42" i="114" s="1"/>
  <c r="I42" i="114" s="1"/>
  <c r="E43" i="114"/>
  <c r="E44" i="114"/>
  <c r="E45" i="114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7" i="24"/>
  <c r="H18" i="24"/>
  <c r="H20" i="24"/>
  <c r="H21" i="24"/>
  <c r="H22" i="24"/>
  <c r="H26" i="24"/>
  <c r="H27" i="24"/>
  <c r="H28" i="24"/>
  <c r="H29" i="24"/>
  <c r="H30" i="24"/>
  <c r="H31" i="24"/>
  <c r="H37" i="24"/>
  <c r="H38" i="24"/>
  <c r="H40" i="24"/>
  <c r="H41" i="24"/>
  <c r="H42" i="24"/>
  <c r="H43" i="24"/>
  <c r="H46" i="24"/>
  <c r="H12" i="53"/>
  <c r="H13" i="53"/>
  <c r="H14" i="53"/>
  <c r="H16" i="53"/>
  <c r="H17" i="53"/>
  <c r="H20" i="53"/>
  <c r="H21" i="53"/>
  <c r="H22" i="53"/>
  <c r="I22" i="53" s="1"/>
  <c r="H26" i="53"/>
  <c r="H27" i="53"/>
  <c r="H28" i="53"/>
  <c r="H29" i="53"/>
  <c r="H30" i="53"/>
  <c r="H31" i="53"/>
  <c r="H36" i="53"/>
  <c r="H37" i="53"/>
  <c r="H38" i="53"/>
  <c r="H40" i="53"/>
  <c r="H41" i="53"/>
  <c r="H42" i="53"/>
  <c r="H43" i="53"/>
  <c r="H45" i="53"/>
  <c r="H46" i="53"/>
  <c r="H12" i="93"/>
  <c r="H13" i="93"/>
  <c r="H14" i="93"/>
  <c r="H15" i="93"/>
  <c r="H16" i="93"/>
  <c r="H17" i="93"/>
  <c r="I17" i="93" s="1"/>
  <c r="H18" i="93"/>
  <c r="H19" i="93"/>
  <c r="H20" i="93"/>
  <c r="H22" i="93"/>
  <c r="H23" i="93"/>
  <c r="H26" i="93"/>
  <c r="H27" i="93"/>
  <c r="I27" i="93" s="1"/>
  <c r="H28" i="93"/>
  <c r="H29" i="93"/>
  <c r="H30" i="93"/>
  <c r="H31" i="93"/>
  <c r="H35" i="93"/>
  <c r="H36" i="93"/>
  <c r="H37" i="93"/>
  <c r="H38" i="93"/>
  <c r="H41" i="93"/>
  <c r="H42" i="93"/>
  <c r="H43" i="93"/>
  <c r="H44" i="93"/>
  <c r="H45" i="93"/>
  <c r="H46" i="93"/>
  <c r="H13" i="108"/>
  <c r="H15" i="108"/>
  <c r="H16" i="108"/>
  <c r="H17" i="108"/>
  <c r="H19" i="108"/>
  <c r="H20" i="108"/>
  <c r="H21" i="108"/>
  <c r="H23" i="108"/>
  <c r="H26" i="108"/>
  <c r="H27" i="108"/>
  <c r="H28" i="108"/>
  <c r="H29" i="108"/>
  <c r="H30" i="108"/>
  <c r="H31" i="108"/>
  <c r="H37" i="108"/>
  <c r="H38" i="108"/>
  <c r="H40" i="108"/>
  <c r="H41" i="108"/>
  <c r="H42" i="108"/>
  <c r="H43" i="108"/>
  <c r="H46" i="108"/>
  <c r="H14" i="69"/>
  <c r="H16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3" i="69"/>
  <c r="H44" i="69"/>
  <c r="H45" i="69"/>
  <c r="H46" i="69"/>
  <c r="H13" i="70"/>
  <c r="H16" i="70"/>
  <c r="H17" i="70"/>
  <c r="H18" i="70"/>
  <c r="H19" i="70"/>
  <c r="H21" i="70"/>
  <c r="H26" i="70"/>
  <c r="H27" i="70"/>
  <c r="H28" i="70"/>
  <c r="H29" i="70"/>
  <c r="H30" i="70"/>
  <c r="H31" i="70"/>
  <c r="H35" i="70"/>
  <c r="H40" i="70"/>
  <c r="H41" i="70"/>
  <c r="H42" i="70"/>
  <c r="H43" i="70"/>
  <c r="H44" i="70"/>
  <c r="H12" i="71"/>
  <c r="I12" i="71" s="1"/>
  <c r="H13" i="71"/>
  <c r="H14" i="71"/>
  <c r="H15" i="71"/>
  <c r="H16" i="71"/>
  <c r="H18" i="71"/>
  <c r="H21" i="71"/>
  <c r="I21" i="71" s="1"/>
  <c r="H22" i="71"/>
  <c r="H23" i="71"/>
  <c r="H26" i="71"/>
  <c r="H27" i="71"/>
  <c r="H28" i="71"/>
  <c r="H29" i="71"/>
  <c r="H30" i="71"/>
  <c r="H31" i="71"/>
  <c r="H36" i="71"/>
  <c r="H37" i="71"/>
  <c r="H38" i="71"/>
  <c r="H40" i="71"/>
  <c r="H41" i="71"/>
  <c r="H43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5" i="75"/>
  <c r="H16" i="75"/>
  <c r="H17" i="75"/>
  <c r="H18" i="75"/>
  <c r="H19" i="75"/>
  <c r="H20" i="75"/>
  <c r="H21" i="75"/>
  <c r="H23" i="75"/>
  <c r="H26" i="75"/>
  <c r="H27" i="75"/>
  <c r="H28" i="75"/>
  <c r="H29" i="75"/>
  <c r="H30" i="75"/>
  <c r="H31" i="75"/>
  <c r="H35" i="75"/>
  <c r="H38" i="75"/>
  <c r="H40" i="75"/>
  <c r="H41" i="75"/>
  <c r="H42" i="75"/>
  <c r="H43" i="75"/>
  <c r="H44" i="75"/>
  <c r="H14" i="76"/>
  <c r="H15" i="76"/>
  <c r="H16" i="76"/>
  <c r="H17" i="76"/>
  <c r="H18" i="76"/>
  <c r="H19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4" i="76"/>
  <c r="H45" i="76"/>
  <c r="H46" i="76"/>
  <c r="H12" i="77"/>
  <c r="H13" i="77"/>
  <c r="H14" i="77"/>
  <c r="H18" i="77"/>
  <c r="H20" i="77"/>
  <c r="H22" i="77"/>
  <c r="I22" i="77" s="1"/>
  <c r="H26" i="77"/>
  <c r="H27" i="77"/>
  <c r="H28" i="77"/>
  <c r="H29" i="77"/>
  <c r="H30" i="77"/>
  <c r="H31" i="77"/>
  <c r="H35" i="77"/>
  <c r="H36" i="77"/>
  <c r="H37" i="77"/>
  <c r="H41" i="77"/>
  <c r="H42" i="77"/>
  <c r="H43" i="77"/>
  <c r="H44" i="77"/>
  <c r="H45" i="77"/>
  <c r="H46" i="77"/>
  <c r="H13" i="96"/>
  <c r="H14" i="96"/>
  <c r="I14" i="96" s="1"/>
  <c r="H15" i="96"/>
  <c r="I15" i="96" s="1"/>
  <c r="H16" i="96"/>
  <c r="H17" i="96"/>
  <c r="H18" i="96"/>
  <c r="H21" i="96"/>
  <c r="H22" i="96"/>
  <c r="I22" i="96" s="1"/>
  <c r="H23" i="96"/>
  <c r="H26" i="96"/>
  <c r="H27" i="96"/>
  <c r="H28" i="96"/>
  <c r="H29" i="96"/>
  <c r="H30" i="96"/>
  <c r="H31" i="96"/>
  <c r="H36" i="96"/>
  <c r="I36" i="96" s="1"/>
  <c r="H37" i="96"/>
  <c r="H38" i="96"/>
  <c r="H40" i="96"/>
  <c r="H41" i="96"/>
  <c r="H44" i="96"/>
  <c r="H45" i="96"/>
  <c r="H46" i="96"/>
  <c r="H12" i="110"/>
  <c r="H14" i="110"/>
  <c r="H18" i="110"/>
  <c r="I18" i="110" s="1"/>
  <c r="H20" i="110"/>
  <c r="H26" i="110"/>
  <c r="H27" i="110"/>
  <c r="H28" i="110"/>
  <c r="H29" i="110"/>
  <c r="H30" i="110"/>
  <c r="H31" i="110"/>
  <c r="H35" i="110"/>
  <c r="H36" i="110"/>
  <c r="H37" i="110"/>
  <c r="I37" i="110" s="1"/>
  <c r="H41" i="110"/>
  <c r="H42" i="110"/>
  <c r="I42" i="110" s="1"/>
  <c r="H43" i="110"/>
  <c r="H44" i="110"/>
  <c r="I44" i="110" s="1"/>
  <c r="H45" i="110"/>
  <c r="H46" i="110"/>
  <c r="I46" i="110" s="1"/>
  <c r="H12" i="111"/>
  <c r="I12" i="111" s="1"/>
  <c r="H13" i="111"/>
  <c r="H14" i="111"/>
  <c r="I14" i="111" s="1"/>
  <c r="H16" i="111"/>
  <c r="H20" i="111"/>
  <c r="H22" i="111"/>
  <c r="H26" i="111"/>
  <c r="H27" i="111"/>
  <c r="H28" i="111"/>
  <c r="H29" i="111"/>
  <c r="H30" i="111"/>
  <c r="H31" i="111"/>
  <c r="H37" i="111"/>
  <c r="I37" i="111" s="1"/>
  <c r="H38" i="111"/>
  <c r="H40" i="111"/>
  <c r="H41" i="111"/>
  <c r="H42" i="111"/>
  <c r="I42" i="111" s="1"/>
  <c r="H43" i="111"/>
  <c r="I43" i="111" s="1"/>
  <c r="H46" i="111"/>
  <c r="I46" i="111" s="1"/>
  <c r="H14" i="112"/>
  <c r="H15" i="112"/>
  <c r="H16" i="112"/>
  <c r="H17" i="112"/>
  <c r="H18" i="112"/>
  <c r="H19" i="112"/>
  <c r="H22" i="112"/>
  <c r="I22" i="112" s="1"/>
  <c r="H23" i="112"/>
  <c r="H26" i="112"/>
  <c r="H27" i="112"/>
  <c r="H28" i="112"/>
  <c r="H29" i="112"/>
  <c r="H30" i="112"/>
  <c r="H31" i="112"/>
  <c r="H35" i="112"/>
  <c r="H36" i="112"/>
  <c r="H37" i="112"/>
  <c r="H38" i="112"/>
  <c r="H40" i="112"/>
  <c r="I40" i="112" s="1"/>
  <c r="H43" i="112"/>
  <c r="H44" i="112"/>
  <c r="I44" i="112" s="1"/>
  <c r="H45" i="112"/>
  <c r="H46" i="112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F25" i="51" s="1"/>
  <c r="D24" i="121"/>
  <c r="F26" i="51" s="1"/>
  <c r="D24" i="122"/>
  <c r="D24" i="123"/>
  <c r="F28" i="51" s="1"/>
  <c r="D24" i="124"/>
  <c r="D24" i="125"/>
  <c r="D24" i="126"/>
  <c r="D24" i="127"/>
  <c r="D24" i="128"/>
  <c r="F33" i="51" s="1"/>
  <c r="D24" i="129"/>
  <c r="F34" i="51" s="1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2" i="51"/>
  <c r="F30" i="51"/>
  <c r="F27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8" i="127"/>
  <c r="I19" i="127"/>
  <c r="I20" i="127"/>
  <c r="I21" i="127"/>
  <c r="G24" i="127"/>
  <c r="G25" i="127"/>
  <c r="C26" i="127"/>
  <c r="D26" i="134" s="1"/>
  <c r="I26" i="127"/>
  <c r="C27" i="127"/>
  <c r="D27" i="134" s="1"/>
  <c r="I27" i="127"/>
  <c r="C28" i="127"/>
  <c r="D28" i="134" s="1"/>
  <c r="I28" i="127"/>
  <c r="C29" i="127"/>
  <c r="D29" i="134" s="1"/>
  <c r="I29" i="127"/>
  <c r="C30" i="127"/>
  <c r="D30" i="134" s="1"/>
  <c r="I30" i="127"/>
  <c r="C31" i="127"/>
  <c r="D31" i="134" s="1"/>
  <c r="I31" i="127"/>
  <c r="G34" i="127"/>
  <c r="I44" i="127"/>
  <c r="C47" i="127"/>
  <c r="G47" i="127"/>
  <c r="I50" i="127"/>
  <c r="I52" i="127"/>
  <c r="F53" i="127"/>
  <c r="I53" i="127" s="1"/>
  <c r="I58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2" i="128"/>
  <c r="F53" i="128"/>
  <c r="I53" i="128" s="1"/>
  <c r="I57" i="128"/>
  <c r="I58" i="128"/>
  <c r="I59" i="128"/>
  <c r="I61" i="128"/>
  <c r="A3" i="129"/>
  <c r="A4" i="129"/>
  <c r="G10" i="129"/>
  <c r="G11" i="129"/>
  <c r="I14" i="129"/>
  <c r="G24" i="129"/>
  <c r="G25" i="129"/>
  <c r="C26" i="129"/>
  <c r="C27" i="129"/>
  <c r="I27" i="129"/>
  <c r="C28" i="129"/>
  <c r="I28" i="129"/>
  <c r="C29" i="129"/>
  <c r="I29" i="129"/>
  <c r="C30" i="129"/>
  <c r="C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C31" i="130"/>
  <c r="G34" i="130"/>
  <c r="C47" i="130"/>
  <c r="G47" i="130"/>
  <c r="I50" i="130"/>
  <c r="I52" i="130"/>
  <c r="F53" i="130"/>
  <c r="I53" i="130" s="1"/>
  <c r="I58" i="130"/>
  <c r="I59" i="130"/>
  <c r="I61" i="130"/>
  <c r="A3" i="123"/>
  <c r="B3" i="123"/>
  <c r="A4" i="123"/>
  <c r="G10" i="123"/>
  <c r="G11" i="123"/>
  <c r="I15" i="123"/>
  <c r="I16" i="123"/>
  <c r="I17" i="123"/>
  <c r="I18" i="123"/>
  <c r="I19" i="123"/>
  <c r="I20" i="123"/>
  <c r="I23" i="123"/>
  <c r="G24" i="123"/>
  <c r="G25" i="123"/>
  <c r="C26" i="123"/>
  <c r="D26" i="135" s="1"/>
  <c r="C27" i="123"/>
  <c r="D27" i="135" s="1"/>
  <c r="I27" i="123"/>
  <c r="C28" i="123"/>
  <c r="D28" i="135" s="1"/>
  <c r="I28" i="123"/>
  <c r="C29" i="123"/>
  <c r="D29" i="135" s="1"/>
  <c r="C30" i="123"/>
  <c r="D30" i="135" s="1"/>
  <c r="I30" i="123"/>
  <c r="C31" i="123"/>
  <c r="D31" i="135" s="1"/>
  <c r="G34" i="123"/>
  <c r="I41" i="123"/>
  <c r="I42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5" i="124"/>
  <c r="I17" i="124"/>
  <c r="I21" i="124"/>
  <c r="I23" i="124"/>
  <c r="G24" i="124"/>
  <c r="G25" i="124"/>
  <c r="C26" i="124"/>
  <c r="I26" i="124"/>
  <c r="C27" i="124"/>
  <c r="I27" i="124"/>
  <c r="C28" i="124"/>
  <c r="C29" i="124"/>
  <c r="C30" i="124"/>
  <c r="I30" i="124"/>
  <c r="C31" i="124"/>
  <c r="G34" i="124"/>
  <c r="C47" i="124"/>
  <c r="G47" i="124"/>
  <c r="I50" i="124"/>
  <c r="I52" i="124"/>
  <c r="F53" i="124"/>
  <c r="I53" i="124" s="1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 s="1"/>
  <c r="I57" i="125"/>
  <c r="I58" i="125"/>
  <c r="I59" i="125"/>
  <c r="I61" i="125"/>
  <c r="A3" i="126"/>
  <c r="A4" i="126"/>
  <c r="G10" i="126"/>
  <c r="G11" i="126"/>
  <c r="G24" i="126"/>
  <c r="G25" i="126"/>
  <c r="C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8" i="119"/>
  <c r="I19" i="119"/>
  <c r="I21" i="119"/>
  <c r="I22" i="119"/>
  <c r="G24" i="119"/>
  <c r="G25" i="119"/>
  <c r="C26" i="119"/>
  <c r="D26" i="141" s="1"/>
  <c r="C27" i="119"/>
  <c r="D27" i="141" s="1"/>
  <c r="I27" i="119"/>
  <c r="C28" i="119"/>
  <c r="D28" i="141" s="1"/>
  <c r="I28" i="119"/>
  <c r="C29" i="119"/>
  <c r="D29" i="141" s="1"/>
  <c r="I29" i="119"/>
  <c r="C30" i="119"/>
  <c r="D30" i="141" s="1"/>
  <c r="I30" i="119"/>
  <c r="C31" i="119"/>
  <c r="D31" i="141" s="1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5" i="120"/>
  <c r="I16" i="120"/>
  <c r="I18" i="120"/>
  <c r="I19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C31" i="120"/>
  <c r="I31" i="120"/>
  <c r="G34" i="120"/>
  <c r="C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5" i="121"/>
  <c r="I16" i="121"/>
  <c r="I17" i="121"/>
  <c r="I20" i="121"/>
  <c r="I21" i="121"/>
  <c r="I23" i="121"/>
  <c r="G24" i="121"/>
  <c r="G25" i="121"/>
  <c r="C26" i="121"/>
  <c r="C27" i="121"/>
  <c r="C28" i="121"/>
  <c r="I28" i="121"/>
  <c r="C29" i="121"/>
  <c r="I29" i="121"/>
  <c r="C30" i="121"/>
  <c r="I30" i="121"/>
  <c r="C31" i="121"/>
  <c r="I31" i="121"/>
  <c r="G34" i="121"/>
  <c r="I41" i="121"/>
  <c r="I42" i="121"/>
  <c r="I45" i="121"/>
  <c r="C47" i="121"/>
  <c r="G47" i="121"/>
  <c r="I52" i="121"/>
  <c r="F53" i="121"/>
  <c r="I53" i="121" s="1"/>
  <c r="I57" i="121"/>
  <c r="I58" i="121"/>
  <c r="I59" i="121"/>
  <c r="I61" i="121"/>
  <c r="A3" i="122"/>
  <c r="A4" i="122"/>
  <c r="G10" i="122"/>
  <c r="G11" i="122"/>
  <c r="I14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 s="1"/>
  <c r="I57" i="122"/>
  <c r="I58" i="122"/>
  <c r="I59" i="122"/>
  <c r="I61" i="122"/>
  <c r="I17" i="82"/>
  <c r="I18" i="82"/>
  <c r="I23" i="82"/>
  <c r="I20" i="111"/>
  <c r="I22" i="111"/>
  <c r="I16" i="96"/>
  <c r="I17" i="96"/>
  <c r="I21" i="96"/>
  <c r="I23" i="96"/>
  <c r="I22" i="71"/>
  <c r="I23" i="71"/>
  <c r="H13" i="23"/>
  <c r="H14" i="23"/>
  <c r="I14" i="23" s="1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F16" i="23"/>
  <c r="F17" i="23"/>
  <c r="F18" i="23"/>
  <c r="F19" i="23"/>
  <c r="F20" i="23"/>
  <c r="F21" i="23"/>
  <c r="I21" i="23" s="1"/>
  <c r="F22" i="23"/>
  <c r="F23" i="23"/>
  <c r="G24" i="24"/>
  <c r="F12" i="23"/>
  <c r="F26" i="23"/>
  <c r="G26" i="136" s="1"/>
  <c r="F27" i="23"/>
  <c r="I27" i="23" s="1"/>
  <c r="F28" i="23"/>
  <c r="F29" i="23"/>
  <c r="G29" i="136" s="1"/>
  <c r="H12" i="23"/>
  <c r="H26" i="23"/>
  <c r="H27" i="23"/>
  <c r="H28" i="23"/>
  <c r="I28" i="136" s="1"/>
  <c r="H29" i="23"/>
  <c r="I29" i="136" s="1"/>
  <c r="I52" i="82"/>
  <c r="I61" i="82"/>
  <c r="I59" i="82"/>
  <c r="I58" i="82"/>
  <c r="I57" i="82"/>
  <c r="F53" i="82"/>
  <c r="I53" i="82" s="1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 s="1"/>
  <c r="E40" i="23"/>
  <c r="F40" i="23" s="1"/>
  <c r="E41" i="23"/>
  <c r="F41" i="23" s="1"/>
  <c r="E42" i="23"/>
  <c r="F42" i="23" s="1"/>
  <c r="E43" i="23"/>
  <c r="E44" i="23"/>
  <c r="F44" i="23" s="1"/>
  <c r="E46" i="23"/>
  <c r="F46" i="23" s="1"/>
  <c r="I46" i="23" s="1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D31" i="140" s="1"/>
  <c r="C30" i="113"/>
  <c r="D30" i="140" s="1"/>
  <c r="C29" i="113"/>
  <c r="D29" i="140" s="1"/>
  <c r="C28" i="113"/>
  <c r="D28" i="140" s="1"/>
  <c r="C27" i="113"/>
  <c r="D27" i="140" s="1"/>
  <c r="C26" i="113"/>
  <c r="D26" i="140" s="1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D31" i="139" s="1"/>
  <c r="C30" i="96"/>
  <c r="D30" i="139" s="1"/>
  <c r="C29" i="96"/>
  <c r="D29" i="139" s="1"/>
  <c r="C28" i="96"/>
  <c r="D28" i="139" s="1"/>
  <c r="C27" i="96"/>
  <c r="D27" i="139" s="1"/>
  <c r="C26" i="96"/>
  <c r="D26" i="139" s="1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A4" i="113"/>
  <c r="A3" i="113"/>
  <c r="A4" i="112"/>
  <c r="A3" i="112"/>
  <c r="A4" i="111"/>
  <c r="A3" i="111"/>
  <c r="A4" i="110"/>
  <c r="A3" i="110"/>
  <c r="A4" i="96"/>
  <c r="A3" i="96"/>
  <c r="A4" i="77"/>
  <c r="A3" i="77"/>
  <c r="A4" i="76"/>
  <c r="A3" i="76"/>
  <c r="A4" i="75"/>
  <c r="A3" i="75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D31" i="137" s="1"/>
  <c r="C30" i="108"/>
  <c r="D30" i="137" s="1"/>
  <c r="C29" i="108"/>
  <c r="D29" i="137" s="1"/>
  <c r="C28" i="108"/>
  <c r="D28" i="137" s="1"/>
  <c r="C27" i="108"/>
  <c r="D27" i="137" s="1"/>
  <c r="C26" i="108"/>
  <c r="D26" i="137" s="1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31" i="82"/>
  <c r="C47" i="82"/>
  <c r="I26" i="115"/>
  <c r="I27" i="115"/>
  <c r="I29" i="115"/>
  <c r="I30" i="115"/>
  <c r="I31" i="115"/>
  <c r="C47" i="115"/>
  <c r="I26" i="114"/>
  <c r="I33" i="114" s="1"/>
  <c r="I27" i="114"/>
  <c r="I28" i="114"/>
  <c r="I29" i="114"/>
  <c r="I30" i="114"/>
  <c r="C47" i="114"/>
  <c r="I26" i="113"/>
  <c r="I27" i="113"/>
  <c r="I28" i="113"/>
  <c r="I30" i="113"/>
  <c r="I31" i="113"/>
  <c r="I36" i="113"/>
  <c r="I37" i="113"/>
  <c r="I38" i="113"/>
  <c r="I40" i="113"/>
  <c r="I41" i="113"/>
  <c r="I45" i="113"/>
  <c r="I46" i="113"/>
  <c r="C47" i="113"/>
  <c r="I26" i="112"/>
  <c r="I28" i="112"/>
  <c r="I29" i="112"/>
  <c r="I30" i="112"/>
  <c r="I31" i="112"/>
  <c r="C47" i="112"/>
  <c r="I26" i="111"/>
  <c r="I27" i="111"/>
  <c r="I28" i="111"/>
  <c r="I29" i="111"/>
  <c r="I30" i="111"/>
  <c r="I31" i="111"/>
  <c r="C47" i="111"/>
  <c r="I26" i="110"/>
  <c r="I33" i="110" s="1"/>
  <c r="I27" i="110"/>
  <c r="I28" i="110"/>
  <c r="I29" i="110"/>
  <c r="I30" i="110"/>
  <c r="I31" i="110"/>
  <c r="C47" i="110"/>
  <c r="I26" i="96"/>
  <c r="I27" i="96"/>
  <c r="I28" i="96"/>
  <c r="I29" i="96"/>
  <c r="I31" i="96"/>
  <c r="I38" i="96"/>
  <c r="I41" i="96"/>
  <c r="C47" i="96"/>
  <c r="I26" i="77"/>
  <c r="I27" i="77"/>
  <c r="I29" i="77"/>
  <c r="I30" i="77"/>
  <c r="I31" i="77"/>
  <c r="C47" i="77"/>
  <c r="I27" i="76"/>
  <c r="I28" i="76"/>
  <c r="I29" i="76"/>
  <c r="I30" i="76"/>
  <c r="I31" i="76"/>
  <c r="C47" i="76"/>
  <c r="I26" i="75"/>
  <c r="I28" i="75"/>
  <c r="I30" i="75"/>
  <c r="C47" i="75"/>
  <c r="I12" i="97"/>
  <c r="I26" i="97"/>
  <c r="I27" i="97"/>
  <c r="I28" i="97"/>
  <c r="I29" i="97"/>
  <c r="I31" i="97"/>
  <c r="I36" i="97"/>
  <c r="I37" i="97"/>
  <c r="I38" i="97"/>
  <c r="I40" i="97"/>
  <c r="I41" i="97"/>
  <c r="I43" i="97"/>
  <c r="I44" i="97"/>
  <c r="I45" i="97"/>
  <c r="I46" i="97"/>
  <c r="C47" i="97"/>
  <c r="I26" i="71"/>
  <c r="I30" i="71"/>
  <c r="C47" i="71"/>
  <c r="I27" i="70"/>
  <c r="I28" i="70"/>
  <c r="I29" i="70"/>
  <c r="I30" i="70"/>
  <c r="I31" i="70"/>
  <c r="C47" i="70"/>
  <c r="I26" i="69"/>
  <c r="I28" i="69"/>
  <c r="I30" i="69"/>
  <c r="C47" i="69"/>
  <c r="I26" i="108"/>
  <c r="I27" i="108"/>
  <c r="I28" i="108"/>
  <c r="I29" i="108"/>
  <c r="I31" i="108"/>
  <c r="I37" i="108"/>
  <c r="I40" i="108"/>
  <c r="I42" i="108"/>
  <c r="C47" i="108"/>
  <c r="I26" i="93"/>
  <c r="I29" i="93"/>
  <c r="I30" i="93"/>
  <c r="I31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I52" i="23" s="1"/>
  <c r="F55" i="23"/>
  <c r="F59" i="23"/>
  <c r="I59" i="23" s="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27" i="69"/>
  <c r="I27" i="71"/>
  <c r="I50" i="24"/>
  <c r="I50" i="108"/>
  <c r="I50" i="114"/>
  <c r="I50" i="82"/>
  <c r="I57" i="76"/>
  <c r="I50" i="77"/>
  <c r="I59" i="77"/>
  <c r="I50" i="110"/>
  <c r="F5" i="51"/>
  <c r="I17" i="24"/>
  <c r="I23" i="24"/>
  <c r="I21" i="24"/>
  <c r="I23" i="93"/>
  <c r="I19" i="93"/>
  <c r="I22" i="82"/>
  <c r="I20" i="24"/>
  <c r="I20" i="53"/>
  <c r="I18" i="53"/>
  <c r="I22" i="93"/>
  <c r="I18" i="93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0" i="75"/>
  <c r="I18" i="75"/>
  <c r="I18" i="77"/>
  <c r="I18" i="96"/>
  <c r="I18" i="112"/>
  <c r="I23" i="113"/>
  <c r="I21" i="113"/>
  <c r="I19" i="113"/>
  <c r="I22" i="114"/>
  <c r="I21" i="115"/>
  <c r="I19" i="115"/>
  <c r="I21" i="70"/>
  <c r="I18" i="70"/>
  <c r="I21" i="75"/>
  <c r="I19" i="75"/>
  <c r="I20" i="110"/>
  <c r="I23" i="112"/>
  <c r="I19" i="112"/>
  <c r="I20" i="113"/>
  <c r="I18" i="113"/>
  <c r="I20" i="115"/>
  <c r="I18" i="115"/>
  <c r="I17" i="53"/>
  <c r="I17" i="108"/>
  <c r="I17" i="70"/>
  <c r="I13" i="70"/>
  <c r="I16" i="70"/>
  <c r="I17" i="75"/>
  <c r="I17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75"/>
  <c r="I15" i="113"/>
  <c r="I14" i="82"/>
  <c r="I14" i="71"/>
  <c r="I14" i="110"/>
  <c r="I13" i="113"/>
  <c r="I16" i="113"/>
  <c r="I14" i="53"/>
  <c r="I13" i="71"/>
  <c r="I13" i="96"/>
  <c r="I13" i="82"/>
  <c r="I13" i="115"/>
  <c r="I18" i="76"/>
  <c r="I16" i="76"/>
  <c r="I23" i="76"/>
  <c r="I19" i="76"/>
  <c r="I17" i="76"/>
  <c r="I15" i="76"/>
  <c r="I21" i="53"/>
  <c r="I18" i="24"/>
  <c r="I18" i="71"/>
  <c r="I16" i="71"/>
  <c r="I15" i="82"/>
  <c r="I13" i="108"/>
  <c r="I12" i="110"/>
  <c r="I12" i="75"/>
  <c r="I23" i="108"/>
  <c r="F33" i="122"/>
  <c r="F9" i="51"/>
  <c r="F33" i="124"/>
  <c r="H33" i="125"/>
  <c r="H33" i="126"/>
  <c r="H47" i="113"/>
  <c r="H33" i="114"/>
  <c r="H33" i="127"/>
  <c r="F35" i="69"/>
  <c r="I35" i="93"/>
  <c r="H35" i="24"/>
  <c r="F36" i="77"/>
  <c r="I36" i="77" s="1"/>
  <c r="E46" i="119"/>
  <c r="E45" i="127"/>
  <c r="F45" i="127" s="1"/>
  <c r="E43" i="127"/>
  <c r="F43" i="127" s="1"/>
  <c r="E41" i="127"/>
  <c r="E38" i="127"/>
  <c r="F38" i="127" s="1"/>
  <c r="E36" i="127"/>
  <c r="F36" i="127" s="1"/>
  <c r="E44" i="125"/>
  <c r="F44" i="125" s="1"/>
  <c r="I44" i="125" s="1"/>
  <c r="E42" i="125"/>
  <c r="F42" i="125" s="1"/>
  <c r="I42" i="125" s="1"/>
  <c r="E37" i="125"/>
  <c r="F37" i="125" s="1"/>
  <c r="I37" i="125" s="1"/>
  <c r="I13" i="126"/>
  <c r="F21" i="122"/>
  <c r="I21" i="122" s="1"/>
  <c r="F19" i="122"/>
  <c r="I19" i="122" s="1"/>
  <c r="F17" i="122"/>
  <c r="I17" i="122" s="1"/>
  <c r="I21" i="111"/>
  <c r="I13" i="111"/>
  <c r="I15" i="111"/>
  <c r="I19" i="111"/>
  <c r="I14" i="77"/>
  <c r="I17" i="77"/>
  <c r="I21" i="77"/>
  <c r="I13" i="77"/>
  <c r="I19" i="77"/>
  <c r="H13" i="110"/>
  <c r="I13" i="110" s="1"/>
  <c r="I12" i="77"/>
  <c r="D13" i="51"/>
  <c r="H23" i="69"/>
  <c r="H21" i="69"/>
  <c r="I21" i="69" s="1"/>
  <c r="H19" i="69"/>
  <c r="I19" i="69" s="1"/>
  <c r="H17" i="69"/>
  <c r="I17" i="69" s="1"/>
  <c r="H13" i="69"/>
  <c r="I13" i="69" s="1"/>
  <c r="I14" i="24"/>
  <c r="H12" i="125"/>
  <c r="I12" i="125" s="1"/>
  <c r="H12" i="124"/>
  <c r="F12" i="126"/>
  <c r="H35" i="126"/>
  <c r="H12" i="129"/>
  <c r="I12" i="129" s="1"/>
  <c r="I12" i="123"/>
  <c r="I12" i="130"/>
  <c r="I26" i="123"/>
  <c r="F35" i="126"/>
  <c r="E35" i="125"/>
  <c r="F35" i="125" s="1"/>
  <c r="I35" i="125" s="1"/>
  <c r="F35" i="127"/>
  <c r="I46" i="77"/>
  <c r="I37" i="77"/>
  <c r="I46" i="76"/>
  <c r="I37" i="76"/>
  <c r="I44" i="70"/>
  <c r="I42" i="70"/>
  <c r="I46" i="108"/>
  <c r="I14" i="69"/>
  <c r="I43" i="112"/>
  <c r="I38" i="112"/>
  <c r="I36" i="112"/>
  <c r="I41" i="111"/>
  <c r="I38" i="111"/>
  <c r="I45" i="110"/>
  <c r="I43" i="110"/>
  <c r="I41" i="110"/>
  <c r="I36" i="110"/>
  <c r="I45" i="96"/>
  <c r="I16" i="69"/>
  <c r="I36" i="53"/>
  <c r="I38" i="53"/>
  <c r="I41" i="53"/>
  <c r="H22" i="124"/>
  <c r="F22" i="124"/>
  <c r="H20" i="124"/>
  <c r="F20" i="124"/>
  <c r="H18" i="124"/>
  <c r="F18" i="124"/>
  <c r="H16" i="124"/>
  <c r="F16" i="124"/>
  <c r="H14" i="124"/>
  <c r="F14" i="124"/>
  <c r="F12" i="128"/>
  <c r="I12" i="128" s="1"/>
  <c r="H12" i="128"/>
  <c r="H13" i="129"/>
  <c r="F13" i="129"/>
  <c r="H15" i="129"/>
  <c r="F15" i="129"/>
  <c r="H37" i="126"/>
  <c r="E37" i="126"/>
  <c r="F37" i="126" s="1"/>
  <c r="H40" i="126"/>
  <c r="E40" i="126"/>
  <c r="F40" i="126" s="1"/>
  <c r="H44" i="126"/>
  <c r="E44" i="126"/>
  <c r="F44" i="126"/>
  <c r="H46" i="126"/>
  <c r="E46" i="126"/>
  <c r="F46" i="126" s="1"/>
  <c r="E37" i="119"/>
  <c r="H37" i="119"/>
  <c r="I43" i="77"/>
  <c r="I44" i="69"/>
  <c r="I12" i="114"/>
  <c r="I21" i="110"/>
  <c r="F33" i="120"/>
  <c r="E45" i="125"/>
  <c r="F45" i="125" s="1"/>
  <c r="I45" i="125" s="1"/>
  <c r="E36" i="125"/>
  <c r="F36" i="125" s="1"/>
  <c r="H33" i="113"/>
  <c r="H14" i="128"/>
  <c r="I14" i="128" s="1"/>
  <c r="H13" i="122"/>
  <c r="F13" i="122"/>
  <c r="E35" i="130"/>
  <c r="F35" i="130" s="1"/>
  <c r="I35" i="130" s="1"/>
  <c r="I41" i="77"/>
  <c r="I45" i="77"/>
  <c r="I37" i="69"/>
  <c r="I46" i="69"/>
  <c r="I21" i="126"/>
  <c r="I17" i="126"/>
  <c r="H33" i="130"/>
  <c r="F37" i="119"/>
  <c r="F35" i="108"/>
  <c r="I16" i="137"/>
  <c r="J16" i="137" s="1"/>
  <c r="I18" i="137"/>
  <c r="E24" i="135"/>
  <c r="H24" i="135"/>
  <c r="E24" i="141"/>
  <c r="H24" i="141"/>
  <c r="G13" i="140"/>
  <c r="H24" i="140"/>
  <c r="E24" i="139"/>
  <c r="E24" i="138"/>
  <c r="E24" i="137"/>
  <c r="H24" i="137"/>
  <c r="H47" i="136"/>
  <c r="G13" i="136"/>
  <c r="J13" i="136" s="1"/>
  <c r="H24" i="136"/>
  <c r="F12" i="69"/>
  <c r="H12" i="69"/>
  <c r="D47" i="134"/>
  <c r="F23" i="128"/>
  <c r="I23" i="128" s="1"/>
  <c r="F19" i="128"/>
  <c r="F15" i="128"/>
  <c r="I15" i="128" s="1"/>
  <c r="F15" i="130"/>
  <c r="I15" i="130" s="1"/>
  <c r="H14" i="127"/>
  <c r="H12" i="127"/>
  <c r="H24" i="127" s="1"/>
  <c r="D30" i="51"/>
  <c r="D34" i="51"/>
  <c r="D19" i="51"/>
  <c r="D15" i="51"/>
  <c r="D11" i="51"/>
  <c r="I41" i="130"/>
  <c r="H47" i="134"/>
  <c r="F44" i="93"/>
  <c r="I44" i="93" s="1"/>
  <c r="F33" i="127"/>
  <c r="G14" i="134"/>
  <c r="J14" i="134" s="1"/>
  <c r="H24" i="97"/>
  <c r="G13" i="139"/>
  <c r="I13" i="139"/>
  <c r="G14" i="139"/>
  <c r="I14" i="139"/>
  <c r="I43" i="71"/>
  <c r="I43" i="70"/>
  <c r="I43" i="93"/>
  <c r="F43" i="53"/>
  <c r="I43" i="53" s="1"/>
  <c r="F43" i="108"/>
  <c r="G43" i="137" s="1"/>
  <c r="F43" i="136"/>
  <c r="F43" i="23"/>
  <c r="F35" i="23"/>
  <c r="I35" i="23" s="1"/>
  <c r="I13" i="137"/>
  <c r="G13" i="137"/>
  <c r="J13" i="137" s="1"/>
  <c r="H12" i="70"/>
  <c r="F12" i="24"/>
  <c r="H12" i="24"/>
  <c r="F12" i="108"/>
  <c r="H12" i="108"/>
  <c r="F12" i="137"/>
  <c r="I12" i="137" s="1"/>
  <c r="J15" i="135"/>
  <c r="J17" i="135"/>
  <c r="J18" i="135"/>
  <c r="J19" i="135"/>
  <c r="J21" i="135"/>
  <c r="F29" i="51"/>
  <c r="F31" i="51"/>
  <c r="I35" i="122"/>
  <c r="I16" i="140"/>
  <c r="I18" i="140"/>
  <c r="J18" i="140" s="1"/>
  <c r="I35" i="82"/>
  <c r="I35" i="115"/>
  <c r="I13" i="75"/>
  <c r="I35" i="138"/>
  <c r="D47" i="138"/>
  <c r="I35" i="76"/>
  <c r="H47" i="97"/>
  <c r="F35" i="97"/>
  <c r="G35" i="138" s="1"/>
  <c r="I14" i="76"/>
  <c r="I14" i="138"/>
  <c r="F24" i="97"/>
  <c r="J14" i="138"/>
  <c r="J16" i="138"/>
  <c r="J18" i="138"/>
  <c r="J22" i="138"/>
  <c r="G12" i="138"/>
  <c r="J14" i="139"/>
  <c r="G43" i="136"/>
  <c r="H35" i="129"/>
  <c r="E35" i="129"/>
  <c r="F35" i="129" s="1"/>
  <c r="H35" i="128"/>
  <c r="E35" i="128"/>
  <c r="F35" i="128" s="1"/>
  <c r="H24" i="138" l="1"/>
  <c r="I20" i="70"/>
  <c r="I33" i="124"/>
  <c r="H24" i="120"/>
  <c r="H51" i="120" s="1"/>
  <c r="I51" i="120" s="1"/>
  <c r="I12" i="124"/>
  <c r="I16" i="135"/>
  <c r="J16" i="135" s="1"/>
  <c r="I37" i="126"/>
  <c r="I22" i="124"/>
  <c r="H17" i="71"/>
  <c r="I17" i="71" s="1"/>
  <c r="H19" i="24"/>
  <c r="I19" i="24" s="1"/>
  <c r="F15" i="53"/>
  <c r="I15" i="53" s="1"/>
  <c r="I45" i="120"/>
  <c r="I30" i="120"/>
  <c r="F24" i="125"/>
  <c r="H52" i="132" s="1"/>
  <c r="I46" i="125"/>
  <c r="G19" i="136"/>
  <c r="G18" i="136"/>
  <c r="J18" i="136" s="1"/>
  <c r="I16" i="136"/>
  <c r="J17" i="138"/>
  <c r="H33" i="137"/>
  <c r="I12" i="140"/>
  <c r="I13" i="140"/>
  <c r="I21" i="140"/>
  <c r="H18" i="108"/>
  <c r="E38" i="70"/>
  <c r="F38" i="70" s="1"/>
  <c r="F23" i="53"/>
  <c r="I23" i="53" s="1"/>
  <c r="F36" i="141"/>
  <c r="I30" i="82"/>
  <c r="H33" i="121"/>
  <c r="I44" i="123"/>
  <c r="H47" i="123"/>
  <c r="I22" i="123"/>
  <c r="H24" i="123"/>
  <c r="H51" i="123" s="1"/>
  <c r="I51" i="123" s="1"/>
  <c r="I28" i="134"/>
  <c r="H27" i="142"/>
  <c r="G19" i="140"/>
  <c r="I33" i="113"/>
  <c r="I35" i="129"/>
  <c r="J13" i="139"/>
  <c r="I50" i="23"/>
  <c r="I24" i="97"/>
  <c r="I33" i="75"/>
  <c r="H24" i="23"/>
  <c r="I22" i="23"/>
  <c r="I14" i="93"/>
  <c r="I38" i="122"/>
  <c r="G26" i="134"/>
  <c r="I28" i="115"/>
  <c r="I33" i="115" s="1"/>
  <c r="I29" i="82"/>
  <c r="I21" i="123"/>
  <c r="I13" i="123"/>
  <c r="I17" i="127"/>
  <c r="I26" i="129"/>
  <c r="I18" i="136"/>
  <c r="H28" i="142"/>
  <c r="D47" i="139"/>
  <c r="I14" i="140"/>
  <c r="J14" i="140" s="1"/>
  <c r="I22" i="140"/>
  <c r="J22" i="140" s="1"/>
  <c r="I23" i="140"/>
  <c r="J13" i="140"/>
  <c r="I37" i="119"/>
  <c r="I44" i="126"/>
  <c r="E35" i="71"/>
  <c r="F14" i="75"/>
  <c r="I14" i="75" s="1"/>
  <c r="I28" i="93"/>
  <c r="I13" i="93"/>
  <c r="I44" i="113"/>
  <c r="I22" i="113"/>
  <c r="I14" i="113"/>
  <c r="I28" i="141"/>
  <c r="I15" i="119"/>
  <c r="I16" i="127"/>
  <c r="G15" i="139"/>
  <c r="G23" i="139"/>
  <c r="G13" i="134"/>
  <c r="H24" i="134"/>
  <c r="G23" i="136"/>
  <c r="J23" i="136" s="1"/>
  <c r="I19" i="136"/>
  <c r="H29" i="142"/>
  <c r="H33" i="140"/>
  <c r="I13" i="122"/>
  <c r="I33" i="111"/>
  <c r="I20" i="23"/>
  <c r="H22" i="75"/>
  <c r="I22" i="75" s="1"/>
  <c r="I24" i="75" s="1"/>
  <c r="H20" i="70"/>
  <c r="I42" i="97"/>
  <c r="I43" i="69"/>
  <c r="I27" i="112"/>
  <c r="I33" i="112" s="1"/>
  <c r="I30" i="96"/>
  <c r="I33" i="96" s="1"/>
  <c r="I28" i="77"/>
  <c r="I33" i="77" s="1"/>
  <c r="I26" i="76"/>
  <c r="I33" i="76" s="1"/>
  <c r="I30" i="97"/>
  <c r="I33" i="97" s="1"/>
  <c r="I48" i="97" s="1"/>
  <c r="I28" i="71"/>
  <c r="I26" i="70"/>
  <c r="I33" i="70" s="1"/>
  <c r="I30" i="108"/>
  <c r="I33" i="108" s="1"/>
  <c r="F24" i="75"/>
  <c r="F33" i="128"/>
  <c r="I31" i="140"/>
  <c r="I26" i="126"/>
  <c r="I33" i="126" s="1"/>
  <c r="G13" i="141"/>
  <c r="G21" i="141"/>
  <c r="J13" i="135"/>
  <c r="D47" i="137"/>
  <c r="G20" i="138"/>
  <c r="J20" i="138" s="1"/>
  <c r="H33" i="138"/>
  <c r="H47" i="138"/>
  <c r="G16" i="140"/>
  <c r="J16" i="140" s="1"/>
  <c r="E24" i="140"/>
  <c r="G21" i="140"/>
  <c r="I44" i="96"/>
  <c r="I45" i="112"/>
  <c r="E44" i="71"/>
  <c r="F44" i="71" s="1"/>
  <c r="I19" i="70"/>
  <c r="I28" i="23"/>
  <c r="I18" i="23"/>
  <c r="H42" i="69"/>
  <c r="I42" i="69" s="1"/>
  <c r="I12" i="82"/>
  <c r="I23" i="119"/>
  <c r="I20" i="120"/>
  <c r="I29" i="124"/>
  <c r="I17" i="125"/>
  <c r="I15" i="134"/>
  <c r="I17" i="136"/>
  <c r="G20" i="136"/>
  <c r="I22" i="136"/>
  <c r="J22" i="136" s="1"/>
  <c r="B4" i="96"/>
  <c r="B4" i="129"/>
  <c r="B4" i="97"/>
  <c r="I33" i="82"/>
  <c r="H47" i="112"/>
  <c r="E38" i="77"/>
  <c r="F38" i="77" s="1"/>
  <c r="H38" i="77"/>
  <c r="F43" i="137"/>
  <c r="H35" i="53"/>
  <c r="I35" i="53" s="1"/>
  <c r="F15" i="77"/>
  <c r="H40" i="124"/>
  <c r="I40" i="124" s="1"/>
  <c r="E45" i="75"/>
  <c r="F45" i="75" s="1"/>
  <c r="G45" i="138" s="1"/>
  <c r="H45" i="75"/>
  <c r="H45" i="82"/>
  <c r="E45" i="82"/>
  <c r="F45" i="82" s="1"/>
  <c r="I43" i="108"/>
  <c r="E40" i="114"/>
  <c r="E40" i="125"/>
  <c r="I23" i="75"/>
  <c r="I14" i="123"/>
  <c r="H35" i="96"/>
  <c r="I35" i="96" s="1"/>
  <c r="E38" i="114"/>
  <c r="F38" i="114" s="1"/>
  <c r="F16" i="110"/>
  <c r="I16" i="110" s="1"/>
  <c r="F21" i="120"/>
  <c r="I21" i="120" s="1"/>
  <c r="I38" i="121"/>
  <c r="I26" i="121"/>
  <c r="H46" i="82"/>
  <c r="I31" i="135"/>
  <c r="I31" i="123"/>
  <c r="H14" i="70"/>
  <c r="F14" i="70"/>
  <c r="I14" i="70" s="1"/>
  <c r="F22" i="70"/>
  <c r="H22" i="70"/>
  <c r="H19" i="71"/>
  <c r="F19" i="71"/>
  <c r="I24" i="123"/>
  <c r="H17" i="111"/>
  <c r="F17" i="111"/>
  <c r="F14" i="115"/>
  <c r="I14" i="115" s="1"/>
  <c r="H14" i="115"/>
  <c r="D46" i="130"/>
  <c r="H46" i="127"/>
  <c r="E46" i="127"/>
  <c r="F46" i="127" s="1"/>
  <c r="H40" i="115"/>
  <c r="E40" i="115"/>
  <c r="E37" i="120"/>
  <c r="F37" i="120" s="1"/>
  <c r="G37" i="141" s="1"/>
  <c r="H37" i="120"/>
  <c r="H47" i="120" s="1"/>
  <c r="E46" i="75"/>
  <c r="H46" i="75"/>
  <c r="E43" i="139"/>
  <c r="H43" i="96"/>
  <c r="E43" i="96"/>
  <c r="F43" i="96" s="1"/>
  <c r="H45" i="111"/>
  <c r="E45" i="111"/>
  <c r="F45" i="111" s="1"/>
  <c r="I16" i="77"/>
  <c r="F18" i="114"/>
  <c r="H18" i="114"/>
  <c r="H21" i="82"/>
  <c r="H24" i="82" s="1"/>
  <c r="F21" i="82"/>
  <c r="F16" i="122"/>
  <c r="H16" i="122"/>
  <c r="H24" i="122" s="1"/>
  <c r="H51" i="122" s="1"/>
  <c r="I51" i="122" s="1"/>
  <c r="E42" i="141"/>
  <c r="H42" i="119"/>
  <c r="I42" i="141" s="1"/>
  <c r="E43" i="76"/>
  <c r="F43" i="76" s="1"/>
  <c r="H43" i="76"/>
  <c r="H33" i="82"/>
  <c r="F15" i="122"/>
  <c r="I15" i="122" s="1"/>
  <c r="I19" i="82"/>
  <c r="E40" i="93"/>
  <c r="F40" i="136" s="1"/>
  <c r="F33" i="130"/>
  <c r="H19" i="114"/>
  <c r="I19" i="114" s="1"/>
  <c r="H16" i="24"/>
  <c r="F16" i="24"/>
  <c r="I16" i="24" s="1"/>
  <c r="F21" i="137"/>
  <c r="F21" i="108"/>
  <c r="I21" i="108" s="1"/>
  <c r="F15" i="70"/>
  <c r="H15" i="70"/>
  <c r="I15" i="70" s="1"/>
  <c r="F23" i="70"/>
  <c r="H23" i="70"/>
  <c r="H20" i="71"/>
  <c r="F20" i="71"/>
  <c r="I20" i="71" s="1"/>
  <c r="H18" i="121"/>
  <c r="F18" i="121"/>
  <c r="D37" i="130"/>
  <c r="H37" i="127"/>
  <c r="I37" i="127" s="1"/>
  <c r="H36" i="82"/>
  <c r="E36" i="82"/>
  <c r="F36" i="82" s="1"/>
  <c r="H46" i="120"/>
  <c r="E46" i="120"/>
  <c r="F46" i="120" s="1"/>
  <c r="I46" i="120" s="1"/>
  <c r="E37" i="75"/>
  <c r="H37" i="75"/>
  <c r="H36" i="111"/>
  <c r="E36" i="111"/>
  <c r="F36" i="111" s="1"/>
  <c r="I36" i="111" s="1"/>
  <c r="E44" i="24"/>
  <c r="E47" i="24" s="1"/>
  <c r="H44" i="24"/>
  <c r="I44" i="136" s="1"/>
  <c r="E45" i="108"/>
  <c r="H45" i="108"/>
  <c r="I35" i="97"/>
  <c r="I47" i="97" s="1"/>
  <c r="F33" i="129"/>
  <c r="F12" i="139"/>
  <c r="G12" i="139" s="1"/>
  <c r="H12" i="96"/>
  <c r="H23" i="110"/>
  <c r="F23" i="110"/>
  <c r="F23" i="115"/>
  <c r="H23" i="115"/>
  <c r="F17" i="141"/>
  <c r="G17" i="141" s="1"/>
  <c r="H17" i="119"/>
  <c r="H19" i="121"/>
  <c r="H24" i="121" s="1"/>
  <c r="F19" i="121"/>
  <c r="I19" i="121" s="1"/>
  <c r="H38" i="124"/>
  <c r="E38" i="124"/>
  <c r="E47" i="124" s="1"/>
  <c r="H43" i="126"/>
  <c r="E43" i="126"/>
  <c r="F43" i="126" s="1"/>
  <c r="I43" i="126" s="1"/>
  <c r="I46" i="82"/>
  <c r="H38" i="120"/>
  <c r="E38" i="120"/>
  <c r="F38" i="120" s="1"/>
  <c r="I38" i="120" s="1"/>
  <c r="H41" i="122"/>
  <c r="I41" i="141" s="1"/>
  <c r="E41" i="122"/>
  <c r="F41" i="122" s="1"/>
  <c r="F47" i="113"/>
  <c r="I35" i="135"/>
  <c r="G35" i="136"/>
  <c r="H33" i="124"/>
  <c r="E42" i="126"/>
  <c r="F42" i="126" s="1"/>
  <c r="G42" i="135" s="1"/>
  <c r="F46" i="141"/>
  <c r="I29" i="23"/>
  <c r="I33" i="23" s="1"/>
  <c r="I33" i="71"/>
  <c r="I41" i="23"/>
  <c r="I20" i="77"/>
  <c r="E44" i="53"/>
  <c r="F44" i="53" s="1"/>
  <c r="F47" i="53" s="1"/>
  <c r="E43" i="121"/>
  <c r="F43" i="121" s="1"/>
  <c r="I43" i="121" s="1"/>
  <c r="I26" i="134"/>
  <c r="B4" i="127"/>
  <c r="B4" i="130"/>
  <c r="B4" i="122"/>
  <c r="H15" i="24"/>
  <c r="H24" i="24" s="1"/>
  <c r="F15" i="24"/>
  <c r="H19" i="53"/>
  <c r="F19" i="53"/>
  <c r="F14" i="137"/>
  <c r="H14" i="108"/>
  <c r="H24" i="108" s="1"/>
  <c r="F22" i="137"/>
  <c r="H22" i="108"/>
  <c r="F20" i="76"/>
  <c r="H20" i="76"/>
  <c r="H15" i="110"/>
  <c r="F15" i="110"/>
  <c r="F12" i="112"/>
  <c r="H12" i="112"/>
  <c r="H24" i="112" s="1"/>
  <c r="F22" i="115"/>
  <c r="I22" i="115" s="1"/>
  <c r="H22" i="115"/>
  <c r="E36" i="108"/>
  <c r="H36" i="108"/>
  <c r="E47" i="97"/>
  <c r="F23" i="77"/>
  <c r="I23" i="77" s="1"/>
  <c r="F13" i="120"/>
  <c r="H21" i="76"/>
  <c r="F21" i="76"/>
  <c r="I21" i="76" s="1"/>
  <c r="F20" i="139"/>
  <c r="I20" i="139" s="1"/>
  <c r="H20" i="96"/>
  <c r="I20" i="96" s="1"/>
  <c r="F15" i="115"/>
  <c r="H15" i="115"/>
  <c r="H41" i="125"/>
  <c r="E41" i="125"/>
  <c r="F41" i="125" s="1"/>
  <c r="H35" i="114"/>
  <c r="H47" i="114" s="1"/>
  <c r="E35" i="114"/>
  <c r="H41" i="115"/>
  <c r="E41" i="115"/>
  <c r="F41" i="115" s="1"/>
  <c r="H37" i="82"/>
  <c r="I37" i="140" s="1"/>
  <c r="E37" i="82"/>
  <c r="F37" i="82" s="1"/>
  <c r="I37" i="82" s="1"/>
  <c r="H35" i="121"/>
  <c r="I35" i="141" s="1"/>
  <c r="E35" i="121"/>
  <c r="H44" i="121"/>
  <c r="E44" i="121"/>
  <c r="F44" i="121" s="1"/>
  <c r="I44" i="121" s="1"/>
  <c r="E36" i="75"/>
  <c r="H36" i="75"/>
  <c r="H47" i="75" s="1"/>
  <c r="H40" i="77"/>
  <c r="H47" i="77" s="1"/>
  <c r="E40" i="77"/>
  <c r="F40" i="77" s="1"/>
  <c r="G40" i="138" s="1"/>
  <c r="I43" i="23"/>
  <c r="I14" i="127"/>
  <c r="I23" i="69"/>
  <c r="I31" i="23"/>
  <c r="I33" i="69"/>
  <c r="E47" i="23"/>
  <c r="I17" i="23"/>
  <c r="H22" i="110"/>
  <c r="I22" i="110" s="1"/>
  <c r="H47" i="71"/>
  <c r="F21" i="112"/>
  <c r="I21" i="112" s="1"/>
  <c r="F13" i="112"/>
  <c r="I13" i="112" s="1"/>
  <c r="F20" i="82"/>
  <c r="I20" i="82" s="1"/>
  <c r="G27" i="141"/>
  <c r="J27" i="141" s="1"/>
  <c r="F17" i="119"/>
  <c r="I17" i="119" s="1"/>
  <c r="G29" i="135"/>
  <c r="I29" i="123"/>
  <c r="F24" i="24"/>
  <c r="F37" i="141"/>
  <c r="I33" i="123"/>
  <c r="H33" i="23"/>
  <c r="I30" i="23"/>
  <c r="I27" i="136"/>
  <c r="F20" i="112"/>
  <c r="I20" i="112" s="1"/>
  <c r="F41" i="141"/>
  <c r="G26" i="141"/>
  <c r="I26" i="119"/>
  <c r="I33" i="119" s="1"/>
  <c r="G28" i="135"/>
  <c r="J28" i="135" s="1"/>
  <c r="E40" i="69"/>
  <c r="H40" i="69"/>
  <c r="E36" i="70"/>
  <c r="H36" i="70"/>
  <c r="F12" i="76"/>
  <c r="H12" i="76"/>
  <c r="F19" i="139"/>
  <c r="I19" i="139" s="1"/>
  <c r="H19" i="96"/>
  <c r="I19" i="96" s="1"/>
  <c r="F16" i="141"/>
  <c r="I16" i="141" s="1"/>
  <c r="H16" i="119"/>
  <c r="I16" i="119" s="1"/>
  <c r="I24" i="119" s="1"/>
  <c r="E40" i="122"/>
  <c r="H40" i="122"/>
  <c r="E42" i="76"/>
  <c r="H42" i="76"/>
  <c r="H47" i="76" s="1"/>
  <c r="H40" i="110"/>
  <c r="E40" i="110"/>
  <c r="F40" i="110" s="1"/>
  <c r="H42" i="112"/>
  <c r="E42" i="112"/>
  <c r="F42" i="112" s="1"/>
  <c r="I42" i="112" s="1"/>
  <c r="I35" i="128"/>
  <c r="I46" i="126"/>
  <c r="F23" i="122"/>
  <c r="I23" i="122" s="1"/>
  <c r="H33" i="115"/>
  <c r="H47" i="23"/>
  <c r="Q14" i="132" s="1"/>
  <c r="F33" i="23"/>
  <c r="H18" i="111"/>
  <c r="I18" i="111" s="1"/>
  <c r="F13" i="76"/>
  <c r="I13" i="76" s="1"/>
  <c r="E42" i="139"/>
  <c r="H42" i="96"/>
  <c r="E42" i="96"/>
  <c r="F42" i="96" s="1"/>
  <c r="H38" i="110"/>
  <c r="H47" i="110" s="1"/>
  <c r="E38" i="110"/>
  <c r="F38" i="110" s="1"/>
  <c r="F47" i="110" s="1"/>
  <c r="I33" i="132" s="1"/>
  <c r="H35" i="111"/>
  <c r="E35" i="111"/>
  <c r="F35" i="139" s="1"/>
  <c r="H44" i="111"/>
  <c r="E44" i="111"/>
  <c r="F44" i="111" s="1"/>
  <c r="E41" i="112"/>
  <c r="H41" i="112"/>
  <c r="I41" i="139" s="1"/>
  <c r="E44" i="108"/>
  <c r="F44" i="108" s="1"/>
  <c r="G44" i="137" s="1"/>
  <c r="H44" i="108"/>
  <c r="H37" i="70"/>
  <c r="E37" i="70"/>
  <c r="F37" i="70" s="1"/>
  <c r="I37" i="70" s="1"/>
  <c r="E46" i="70"/>
  <c r="F46" i="70" s="1"/>
  <c r="H46" i="70"/>
  <c r="H45" i="70"/>
  <c r="I22" i="24"/>
  <c r="E42" i="71"/>
  <c r="F33" i="115"/>
  <c r="G31" i="141"/>
  <c r="I29" i="140"/>
  <c r="I29" i="141"/>
  <c r="J29" i="141" s="1"/>
  <c r="I28" i="135"/>
  <c r="H24" i="126"/>
  <c r="H51" i="126" s="1"/>
  <c r="I51" i="126" s="1"/>
  <c r="H24" i="139"/>
  <c r="H47" i="141"/>
  <c r="F33" i="53"/>
  <c r="G30" i="141"/>
  <c r="F17" i="120"/>
  <c r="I17" i="120" s="1"/>
  <c r="G50" i="134"/>
  <c r="G28" i="134"/>
  <c r="J28" i="134" s="1"/>
  <c r="I27" i="135"/>
  <c r="I21" i="125"/>
  <c r="I13" i="125"/>
  <c r="I24" i="125" s="1"/>
  <c r="I30" i="134"/>
  <c r="G18" i="137"/>
  <c r="J18" i="137" s="1"/>
  <c r="I16" i="139"/>
  <c r="I13" i="134"/>
  <c r="J13" i="134" s="1"/>
  <c r="D47" i="136"/>
  <c r="H47" i="135"/>
  <c r="I46" i="112"/>
  <c r="F47" i="82"/>
  <c r="G50" i="141"/>
  <c r="I44" i="122"/>
  <c r="G31" i="135"/>
  <c r="J31" i="135" s="1"/>
  <c r="I40" i="141"/>
  <c r="I27" i="141"/>
  <c r="I26" i="135"/>
  <c r="J26" i="135" s="1"/>
  <c r="I29" i="134"/>
  <c r="I18" i="134"/>
  <c r="E24" i="134"/>
  <c r="H26" i="142"/>
  <c r="I26" i="136"/>
  <c r="J26" i="136" s="1"/>
  <c r="I23" i="23"/>
  <c r="I15" i="23"/>
  <c r="I37" i="112"/>
  <c r="I46" i="96"/>
  <c r="F41" i="140"/>
  <c r="I35" i="113"/>
  <c r="I47" i="113" s="1"/>
  <c r="F45" i="141"/>
  <c r="G28" i="141"/>
  <c r="J28" i="141" s="1"/>
  <c r="G51" i="135"/>
  <c r="G30" i="135"/>
  <c r="I41" i="126"/>
  <c r="I21" i="128"/>
  <c r="I26" i="141"/>
  <c r="I33" i="141" s="1"/>
  <c r="I19" i="125"/>
  <c r="J21" i="138"/>
  <c r="J15" i="140"/>
  <c r="I24" i="135"/>
  <c r="H47" i="139"/>
  <c r="F45" i="140"/>
  <c r="I45" i="115"/>
  <c r="I40" i="82"/>
  <c r="I41" i="120"/>
  <c r="I12" i="120"/>
  <c r="I44" i="141"/>
  <c r="I31" i="141"/>
  <c r="I30" i="135"/>
  <c r="I22" i="134"/>
  <c r="G15" i="136"/>
  <c r="J15" i="136" s="1"/>
  <c r="H30" i="142"/>
  <c r="J23" i="138"/>
  <c r="H47" i="137"/>
  <c r="D47" i="135"/>
  <c r="G27" i="136"/>
  <c r="I19" i="23"/>
  <c r="I40" i="111"/>
  <c r="H47" i="93"/>
  <c r="F22" i="121"/>
  <c r="I22" i="121" s="1"/>
  <c r="F14" i="121"/>
  <c r="G30" i="134"/>
  <c r="I30" i="140"/>
  <c r="I30" i="141"/>
  <c r="H20" i="119"/>
  <c r="I20" i="119" s="1"/>
  <c r="I29" i="135"/>
  <c r="I23" i="125"/>
  <c r="I15" i="125"/>
  <c r="F24" i="53"/>
  <c r="H16" i="132" s="1"/>
  <c r="E37" i="96"/>
  <c r="F37" i="96" s="1"/>
  <c r="I37" i="96" s="1"/>
  <c r="G16" i="136"/>
  <c r="J16" i="136" s="1"/>
  <c r="H31" i="142"/>
  <c r="B3" i="124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G12" i="140"/>
  <c r="G24" i="140" s="1"/>
  <c r="I35" i="77"/>
  <c r="I35" i="75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H24" i="125"/>
  <c r="I18" i="124"/>
  <c r="I20" i="124"/>
  <c r="I35" i="124"/>
  <c r="I35" i="134"/>
  <c r="J35" i="134" s="1"/>
  <c r="I35" i="126"/>
  <c r="F35" i="135"/>
  <c r="E47" i="123"/>
  <c r="P56" i="132"/>
  <c r="H51" i="127"/>
  <c r="I51" i="127" s="1"/>
  <c r="F12" i="127"/>
  <c r="I12" i="134"/>
  <c r="J12" i="134" s="1"/>
  <c r="E47" i="113"/>
  <c r="I35" i="112"/>
  <c r="I35" i="110"/>
  <c r="J35" i="138"/>
  <c r="F47" i="97"/>
  <c r="F35" i="138"/>
  <c r="I35" i="108"/>
  <c r="I35" i="69"/>
  <c r="I35" i="24"/>
  <c r="I35" i="136"/>
  <c r="J35" i="136" s="1"/>
  <c r="F35" i="136"/>
  <c r="I12" i="70"/>
  <c r="G35" i="134"/>
  <c r="J50" i="136"/>
  <c r="H76" i="47"/>
  <c r="I33" i="24"/>
  <c r="I44" i="23"/>
  <c r="I42" i="23"/>
  <c r="I38" i="23"/>
  <c r="I37" i="23"/>
  <c r="I40" i="126"/>
  <c r="I15" i="129"/>
  <c r="I13" i="129"/>
  <c r="H24" i="124"/>
  <c r="P51" i="132" s="1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Q23" i="132" s="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1" i="82"/>
  <c r="J50" i="135"/>
  <c r="F33" i="125"/>
  <c r="J50" i="134"/>
  <c r="I35" i="140"/>
  <c r="H24" i="113"/>
  <c r="H51" i="113" s="1"/>
  <c r="I51" i="113" s="1"/>
  <c r="H24" i="119"/>
  <c r="H51" i="119" s="1"/>
  <c r="I51" i="119" s="1"/>
  <c r="H33" i="120"/>
  <c r="H33" i="129"/>
  <c r="H43" i="127"/>
  <c r="I43" i="127" s="1"/>
  <c r="J23" i="140"/>
  <c r="J23" i="135"/>
  <c r="G12" i="135"/>
  <c r="G24" i="135" s="1"/>
  <c r="I45" i="23"/>
  <c r="I33" i="120"/>
  <c r="I33" i="130"/>
  <c r="I33" i="129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H33" i="128"/>
  <c r="I14" i="126"/>
  <c r="I18" i="126"/>
  <c r="I22" i="126"/>
  <c r="E35" i="119"/>
  <c r="F35" i="119" s="1"/>
  <c r="I35" i="119" s="1"/>
  <c r="J12" i="135"/>
  <c r="G3" i="134"/>
  <c r="D32" i="51"/>
  <c r="J12" i="140"/>
  <c r="F24" i="113"/>
  <c r="G3" i="141"/>
  <c r="D17" i="51"/>
  <c r="G3" i="139"/>
  <c r="H27" i="132"/>
  <c r="P26" i="132"/>
  <c r="H26" i="132"/>
  <c r="J12" i="138"/>
  <c r="D10" i="51"/>
  <c r="D6" i="51"/>
  <c r="I12" i="53"/>
  <c r="I12" i="108"/>
  <c r="I12" i="23"/>
  <c r="I24" i="23" s="1"/>
  <c r="I12" i="136"/>
  <c r="I24" i="136" s="1"/>
  <c r="F24" i="93"/>
  <c r="H17" i="132" s="1"/>
  <c r="I20" i="93"/>
  <c r="I15" i="71"/>
  <c r="J19" i="136"/>
  <c r="H24" i="71"/>
  <c r="P23" i="132" s="1"/>
  <c r="H24" i="53"/>
  <c r="F20" i="108"/>
  <c r="I20" i="108" s="1"/>
  <c r="J20" i="136"/>
  <c r="J14" i="136"/>
  <c r="H15" i="132"/>
  <c r="F24" i="23"/>
  <c r="J17" i="136"/>
  <c r="H24" i="93"/>
  <c r="P17" i="132" s="1"/>
  <c r="F24" i="69"/>
  <c r="H15" i="69"/>
  <c r="I15" i="69" s="1"/>
  <c r="G35" i="135"/>
  <c r="J35" i="135" s="1"/>
  <c r="I35" i="123"/>
  <c r="I47" i="123" s="1"/>
  <c r="F47" i="123"/>
  <c r="F24" i="123"/>
  <c r="F35" i="120"/>
  <c r="P29" i="132"/>
  <c r="H51" i="75"/>
  <c r="I51" i="75" s="1"/>
  <c r="I24" i="138"/>
  <c r="H51" i="97"/>
  <c r="I51" i="97" s="1"/>
  <c r="H24" i="111"/>
  <c r="H48" i="111" s="1"/>
  <c r="D9" i="51"/>
  <c r="D7" i="51"/>
  <c r="D5" i="51"/>
  <c r="J12" i="137"/>
  <c r="I24" i="93"/>
  <c r="I12" i="24"/>
  <c r="I12" i="69"/>
  <c r="F4" i="51"/>
  <c r="F10" i="51"/>
  <c r="I36" i="23"/>
  <c r="F47" i="23"/>
  <c r="H51" i="23"/>
  <c r="I51" i="23" s="1"/>
  <c r="P14" i="132"/>
  <c r="H48" i="75"/>
  <c r="P50" i="132"/>
  <c r="Q38" i="132"/>
  <c r="J31" i="136"/>
  <c r="I33" i="53"/>
  <c r="J29" i="136"/>
  <c r="J27" i="136"/>
  <c r="G51" i="140"/>
  <c r="G51" i="139"/>
  <c r="G51" i="138"/>
  <c r="G51" i="137"/>
  <c r="H47" i="111"/>
  <c r="Q34" i="132" s="1"/>
  <c r="I31" i="139"/>
  <c r="I29" i="139"/>
  <c r="H33" i="96"/>
  <c r="I26" i="139"/>
  <c r="I44" i="138"/>
  <c r="I30" i="138"/>
  <c r="I29" i="138"/>
  <c r="I27" i="138"/>
  <c r="H47" i="108"/>
  <c r="I31" i="137"/>
  <c r="I29" i="137"/>
  <c r="H33" i="108"/>
  <c r="Q20" i="132" s="1"/>
  <c r="I26" i="137"/>
  <c r="H47" i="53"/>
  <c r="Q16" i="132" s="1"/>
  <c r="G50" i="140"/>
  <c r="G50" i="139"/>
  <c r="G50" i="138"/>
  <c r="G50" i="137"/>
  <c r="F44" i="140"/>
  <c r="F44" i="114"/>
  <c r="I44" i="114" s="1"/>
  <c r="F36" i="140"/>
  <c r="F36" i="114"/>
  <c r="I36" i="114" s="1"/>
  <c r="I24" i="113"/>
  <c r="P27" i="132"/>
  <c r="H48" i="113"/>
  <c r="H54" i="113" s="1"/>
  <c r="H56" i="113" s="1"/>
  <c r="H60" i="113" s="1"/>
  <c r="H62" i="113" s="1"/>
  <c r="H47" i="126"/>
  <c r="Q53" i="132" s="1"/>
  <c r="I14" i="124"/>
  <c r="I24" i="124" s="1"/>
  <c r="I16" i="124"/>
  <c r="H51" i="77"/>
  <c r="F46" i="119"/>
  <c r="P38" i="132"/>
  <c r="Q39" i="132"/>
  <c r="J30" i="136"/>
  <c r="I33" i="136"/>
  <c r="I30" i="139"/>
  <c r="I28" i="139"/>
  <c r="I27" i="139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I43" i="76"/>
  <c r="I38" i="76"/>
  <c r="I42" i="77"/>
  <c r="I44" i="76"/>
  <c r="I40" i="76"/>
  <c r="F43" i="138"/>
  <c r="F38" i="138"/>
  <c r="I46" i="71"/>
  <c r="I44" i="71"/>
  <c r="I40" i="71"/>
  <c r="I37" i="71"/>
  <c r="I45" i="70"/>
  <c r="I41" i="70"/>
  <c r="I38" i="70"/>
  <c r="I45" i="69"/>
  <c r="I41" i="69"/>
  <c r="I36" i="69"/>
  <c r="G30" i="140"/>
  <c r="F33" i="113"/>
  <c r="G30" i="139"/>
  <c r="G28" i="139"/>
  <c r="J28" i="139" s="1"/>
  <c r="G26" i="139"/>
  <c r="G30" i="138"/>
  <c r="G28" i="138"/>
  <c r="G26" i="138"/>
  <c r="G31" i="137"/>
  <c r="J31" i="137" s="1"/>
  <c r="G29" i="137"/>
  <c r="G27" i="137"/>
  <c r="J27" i="137" s="1"/>
  <c r="G26" i="137"/>
  <c r="J26" i="137" s="1"/>
  <c r="F46" i="136"/>
  <c r="F42" i="136"/>
  <c r="F37" i="136"/>
  <c r="I46" i="53"/>
  <c r="I42" i="53"/>
  <c r="I37" i="53"/>
  <c r="I46" i="93"/>
  <c r="I42" i="93"/>
  <c r="I37" i="93"/>
  <c r="G43" i="141"/>
  <c r="G41" i="141"/>
  <c r="G36" i="141"/>
  <c r="J36" i="141" s="1"/>
  <c r="F24" i="119"/>
  <c r="H44" i="132" s="1"/>
  <c r="F46" i="140"/>
  <c r="F43" i="140"/>
  <c r="F42" i="140"/>
  <c r="F38" i="140"/>
  <c r="I44" i="77"/>
  <c r="I45" i="76"/>
  <c r="I41" i="76"/>
  <c r="I36" i="76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G29" i="139"/>
  <c r="J29" i="139" s="1"/>
  <c r="G27" i="139"/>
  <c r="F33" i="96"/>
  <c r="G31" i="138"/>
  <c r="J31" i="138" s="1"/>
  <c r="G29" i="138"/>
  <c r="G27" i="138"/>
  <c r="J27" i="138" s="1"/>
  <c r="F33" i="97"/>
  <c r="G30" i="137"/>
  <c r="J30" i="137" s="1"/>
  <c r="F33" i="108"/>
  <c r="F24" i="114"/>
  <c r="F24" i="96"/>
  <c r="H32" i="132" s="1"/>
  <c r="F45" i="136"/>
  <c r="I43" i="24"/>
  <c r="F41" i="136"/>
  <c r="F38" i="136"/>
  <c r="F36" i="136"/>
  <c r="G28" i="136"/>
  <c r="G33" i="136" s="1"/>
  <c r="I44" i="53"/>
  <c r="I40" i="53"/>
  <c r="I45" i="93"/>
  <c r="I41" i="93"/>
  <c r="I38" i="93"/>
  <c r="F33" i="93"/>
  <c r="G51" i="141"/>
  <c r="G51" i="142" s="1"/>
  <c r="F43" i="141"/>
  <c r="F33" i="119"/>
  <c r="F33" i="123"/>
  <c r="G27" i="135"/>
  <c r="J27" i="135" s="1"/>
  <c r="F43" i="135"/>
  <c r="F41" i="135"/>
  <c r="F38" i="135"/>
  <c r="G31" i="134"/>
  <c r="J31" i="134" s="1"/>
  <c r="G29" i="134"/>
  <c r="G27" i="134"/>
  <c r="I28" i="140"/>
  <c r="I26" i="140"/>
  <c r="I45" i="140"/>
  <c r="I43" i="140"/>
  <c r="I41" i="140"/>
  <c r="H24" i="114"/>
  <c r="P39" i="132" s="1"/>
  <c r="H33" i="119"/>
  <c r="H33" i="123"/>
  <c r="F16" i="108"/>
  <c r="I16" i="108" s="1"/>
  <c r="H38" i="127"/>
  <c r="I38" i="127" s="1"/>
  <c r="H46" i="119"/>
  <c r="I46" i="141" s="1"/>
  <c r="E40" i="96"/>
  <c r="D50" i="142"/>
  <c r="I50" i="142"/>
  <c r="H33" i="136"/>
  <c r="I45" i="135"/>
  <c r="H47" i="125"/>
  <c r="H48" i="125" s="1"/>
  <c r="H47" i="115"/>
  <c r="J19" i="140"/>
  <c r="J14" i="135"/>
  <c r="H33" i="139"/>
  <c r="I36" i="125"/>
  <c r="H51" i="124"/>
  <c r="G44" i="138"/>
  <c r="J44" i="138" s="1"/>
  <c r="I44" i="75"/>
  <c r="I42" i="75"/>
  <c r="I40" i="75"/>
  <c r="I35" i="70"/>
  <c r="H39" i="132"/>
  <c r="I36" i="93"/>
  <c r="G45" i="135"/>
  <c r="I45" i="124"/>
  <c r="G36" i="135"/>
  <c r="I36" i="124"/>
  <c r="I24" i="140"/>
  <c r="P44" i="132"/>
  <c r="G41" i="138"/>
  <c r="I41" i="75"/>
  <c r="G46" i="135"/>
  <c r="I46" i="124"/>
  <c r="G44" i="135"/>
  <c r="I44" i="124"/>
  <c r="I42" i="124"/>
  <c r="G37" i="135"/>
  <c r="I37" i="124"/>
  <c r="J43" i="136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F24" i="124"/>
  <c r="Q27" i="132"/>
  <c r="H51" i="125"/>
  <c r="I51" i="125" s="1"/>
  <c r="I12" i="126"/>
  <c r="F41" i="127"/>
  <c r="I45" i="139"/>
  <c r="I44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7" i="114"/>
  <c r="F46" i="139"/>
  <c r="F45" i="139"/>
  <c r="F44" i="139"/>
  <c r="F43" i="139"/>
  <c r="F41" i="139"/>
  <c r="F38" i="139"/>
  <c r="F46" i="75"/>
  <c r="F43" i="75"/>
  <c r="F38" i="75"/>
  <c r="F37" i="75"/>
  <c r="G46" i="137"/>
  <c r="F40" i="137"/>
  <c r="G28" i="137"/>
  <c r="F46" i="24"/>
  <c r="F45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P53" i="132"/>
  <c r="P52" i="132"/>
  <c r="P45" i="132"/>
  <c r="G15" i="137"/>
  <c r="I15" i="137"/>
  <c r="I21" i="137"/>
  <c r="I21" i="142" s="1"/>
  <c r="G21" i="137"/>
  <c r="I23" i="137"/>
  <c r="G23" i="137"/>
  <c r="H38" i="130"/>
  <c r="E38" i="130"/>
  <c r="F38" i="130" s="1"/>
  <c r="E44" i="130"/>
  <c r="F44" i="130" s="1"/>
  <c r="H44" i="130"/>
  <c r="E46" i="130"/>
  <c r="F46" i="130" s="1"/>
  <c r="H46" i="130"/>
  <c r="G42" i="141"/>
  <c r="F38" i="108"/>
  <c r="F38" i="137"/>
  <c r="F41" i="108"/>
  <c r="F41" i="137"/>
  <c r="G46" i="141"/>
  <c r="I46" i="139"/>
  <c r="I43" i="139"/>
  <c r="I42" i="139"/>
  <c r="I36" i="139"/>
  <c r="H47" i="96"/>
  <c r="I43" i="138"/>
  <c r="I38" i="138"/>
  <c r="I36" i="138"/>
  <c r="I45" i="137"/>
  <c r="I42" i="137"/>
  <c r="I41" i="137"/>
  <c r="I38" i="137"/>
  <c r="I36" i="137"/>
  <c r="I45" i="136"/>
  <c r="I41" i="136"/>
  <c r="I38" i="136"/>
  <c r="I36" i="136"/>
  <c r="G46" i="140"/>
  <c r="G44" i="140"/>
  <c r="G42" i="140"/>
  <c r="G46" i="139"/>
  <c r="J46" i="139" s="1"/>
  <c r="G44" i="139"/>
  <c r="J44" i="139" s="1"/>
  <c r="G43" i="139"/>
  <c r="G38" i="139"/>
  <c r="F44" i="138"/>
  <c r="F42" i="138"/>
  <c r="F41" i="138"/>
  <c r="G37" i="137"/>
  <c r="F46" i="135"/>
  <c r="F45" i="135"/>
  <c r="F44" i="135"/>
  <c r="F40" i="135"/>
  <c r="F37" i="135"/>
  <c r="F36" i="135"/>
  <c r="G37" i="139"/>
  <c r="J37" i="139" s="1"/>
  <c r="F36" i="137"/>
  <c r="F37" i="137"/>
  <c r="G22" i="134"/>
  <c r="G20" i="134"/>
  <c r="J20" i="134" s="1"/>
  <c r="G18" i="134"/>
  <c r="J18" i="134" s="1"/>
  <c r="G16" i="134"/>
  <c r="I46" i="140"/>
  <c r="I44" i="140"/>
  <c r="I42" i="140"/>
  <c r="I40" i="140"/>
  <c r="I45" i="141"/>
  <c r="I43" i="14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31" i="142"/>
  <c r="I15" i="139"/>
  <c r="J15" i="139" s="1"/>
  <c r="G16" i="139"/>
  <c r="G17" i="139"/>
  <c r="J17" i="139" s="1"/>
  <c r="G18" i="139"/>
  <c r="J18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38" i="140"/>
  <c r="I46" i="135"/>
  <c r="I44" i="135"/>
  <c r="I42" i="135"/>
  <c r="I37" i="135"/>
  <c r="F42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6" i="142"/>
  <c r="I18" i="142"/>
  <c r="I20" i="142"/>
  <c r="E22" i="142"/>
  <c r="E20" i="142"/>
  <c r="E18" i="142"/>
  <c r="E16" i="142"/>
  <c r="E14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P15" i="132" l="1"/>
  <c r="H51" i="24"/>
  <c r="I51" i="24" s="1"/>
  <c r="J28" i="136"/>
  <c r="J29" i="137"/>
  <c r="I30" i="142"/>
  <c r="I24" i="114"/>
  <c r="H48" i="120"/>
  <c r="H54" i="120" s="1"/>
  <c r="H56" i="120" s="1"/>
  <c r="H60" i="120" s="1"/>
  <c r="H62" i="120" s="1"/>
  <c r="J37" i="137"/>
  <c r="J27" i="139"/>
  <c r="J30" i="140"/>
  <c r="H48" i="71"/>
  <c r="J30" i="134"/>
  <c r="H47" i="82"/>
  <c r="Q41" i="132" s="1"/>
  <c r="I23" i="70"/>
  <c r="I45" i="111"/>
  <c r="H24" i="70"/>
  <c r="I45" i="82"/>
  <c r="J41" i="141"/>
  <c r="F35" i="71"/>
  <c r="F35" i="137"/>
  <c r="J44" i="137"/>
  <c r="I40" i="110"/>
  <c r="I19" i="142"/>
  <c r="I16" i="122"/>
  <c r="I24" i="122" s="1"/>
  <c r="Q35" i="132"/>
  <c r="J24" i="135"/>
  <c r="G26" i="142"/>
  <c r="I26" i="142"/>
  <c r="H48" i="23"/>
  <c r="Q21" i="132"/>
  <c r="Q17" i="132"/>
  <c r="G42" i="139"/>
  <c r="J42" i="139" s="1"/>
  <c r="H24" i="76"/>
  <c r="H51" i="76" s="1"/>
  <c r="I51" i="76" s="1"/>
  <c r="I12" i="112"/>
  <c r="I24" i="112" s="1"/>
  <c r="I21" i="82"/>
  <c r="I24" i="82" s="1"/>
  <c r="I46" i="127"/>
  <c r="G24" i="138"/>
  <c r="I28" i="142"/>
  <c r="Q22" i="132"/>
  <c r="J21" i="140"/>
  <c r="G30" i="142"/>
  <c r="H48" i="126"/>
  <c r="H54" i="126" s="1"/>
  <c r="H56" i="126" s="1"/>
  <c r="H60" i="126" s="1"/>
  <c r="H62" i="126" s="1"/>
  <c r="J45" i="135"/>
  <c r="I48" i="113"/>
  <c r="H24" i="115"/>
  <c r="P40" i="132" s="1"/>
  <c r="P42" i="132" s="1"/>
  <c r="H24" i="110"/>
  <c r="H48" i="110" s="1"/>
  <c r="F48" i="53"/>
  <c r="F54" i="53" s="1"/>
  <c r="F56" i="53" s="1"/>
  <c r="F60" i="53" s="1"/>
  <c r="F62" i="53" s="1"/>
  <c r="E47" i="126"/>
  <c r="J30" i="139"/>
  <c r="I44" i="108"/>
  <c r="I29" i="142"/>
  <c r="I47" i="23"/>
  <c r="J24" i="138"/>
  <c r="F24" i="122"/>
  <c r="H47" i="132" s="1"/>
  <c r="I15" i="24"/>
  <c r="I24" i="24" s="1"/>
  <c r="I18" i="114"/>
  <c r="I22" i="70"/>
  <c r="H51" i="121"/>
  <c r="I51" i="121" s="1"/>
  <c r="P46" i="132"/>
  <c r="P20" i="132"/>
  <c r="H51" i="108"/>
  <c r="I51" i="108" s="1"/>
  <c r="Q28" i="132"/>
  <c r="H48" i="76"/>
  <c r="H54" i="76" s="1"/>
  <c r="Q33" i="132"/>
  <c r="P35" i="132"/>
  <c r="H51" i="112"/>
  <c r="I51" i="112" s="1"/>
  <c r="H48" i="112"/>
  <c r="H54" i="112" s="1"/>
  <c r="H56" i="112" s="1"/>
  <c r="H60" i="112" s="1"/>
  <c r="H62" i="112" s="1"/>
  <c r="R35" i="132" s="1"/>
  <c r="H51" i="82"/>
  <c r="I51" i="82" s="1"/>
  <c r="P41" i="132"/>
  <c r="H51" i="110"/>
  <c r="I51" i="110" s="1"/>
  <c r="P33" i="132"/>
  <c r="H48" i="77"/>
  <c r="Q29" i="132"/>
  <c r="I12" i="96"/>
  <c r="I24" i="96" s="1"/>
  <c r="H24" i="96"/>
  <c r="H48" i="96" s="1"/>
  <c r="G27" i="142"/>
  <c r="F42" i="135"/>
  <c r="P47" i="132"/>
  <c r="P48" i="132" s="1"/>
  <c r="F44" i="24"/>
  <c r="F24" i="82"/>
  <c r="F48" i="82" s="1"/>
  <c r="F54" i="82" s="1"/>
  <c r="I40" i="77"/>
  <c r="P28" i="132"/>
  <c r="P30" i="132" s="1"/>
  <c r="I24" i="69"/>
  <c r="F24" i="70"/>
  <c r="H22" i="132" s="1"/>
  <c r="F24" i="121"/>
  <c r="I14" i="121"/>
  <c r="J30" i="141"/>
  <c r="J31" i="141"/>
  <c r="J29" i="135"/>
  <c r="J33" i="135" s="1"/>
  <c r="F35" i="121"/>
  <c r="E47" i="121"/>
  <c r="I41" i="125"/>
  <c r="E47" i="53"/>
  <c r="I23" i="110"/>
  <c r="F40" i="125"/>
  <c r="E47" i="125"/>
  <c r="H47" i="24"/>
  <c r="I38" i="77"/>
  <c r="F47" i="77"/>
  <c r="G28" i="142"/>
  <c r="J28" i="142" s="1"/>
  <c r="I40" i="135"/>
  <c r="J22" i="134"/>
  <c r="F40" i="138"/>
  <c r="I38" i="139"/>
  <c r="H47" i="122"/>
  <c r="F24" i="115"/>
  <c r="J31" i="139"/>
  <c r="G38" i="141"/>
  <c r="F37" i="140"/>
  <c r="I48" i="123"/>
  <c r="I16" i="132"/>
  <c r="I38" i="110"/>
  <c r="I47" i="110" s="1"/>
  <c r="F40" i="69"/>
  <c r="E47" i="69"/>
  <c r="H47" i="121"/>
  <c r="Q46" i="132" s="1"/>
  <c r="I13" i="120"/>
  <c r="I24" i="120" s="1"/>
  <c r="F24" i="120"/>
  <c r="H45" i="132" s="1"/>
  <c r="G22" i="137"/>
  <c r="I22" i="137"/>
  <c r="I41" i="122"/>
  <c r="H47" i="124"/>
  <c r="I36" i="82"/>
  <c r="J26" i="134"/>
  <c r="I33" i="134"/>
  <c r="I37" i="120"/>
  <c r="I12" i="139"/>
  <c r="I12" i="142" s="1"/>
  <c r="G45" i="139"/>
  <c r="J45" i="139" s="1"/>
  <c r="J33" i="136"/>
  <c r="F44" i="137"/>
  <c r="F36" i="139"/>
  <c r="J29" i="134"/>
  <c r="J29" i="138"/>
  <c r="I40" i="138"/>
  <c r="J40" i="138" s="1"/>
  <c r="F24" i="112"/>
  <c r="H35" i="132" s="1"/>
  <c r="I47" i="82"/>
  <c r="E47" i="75"/>
  <c r="E47" i="82"/>
  <c r="J30" i="135"/>
  <c r="F41" i="112"/>
  <c r="E47" i="112"/>
  <c r="I42" i="96"/>
  <c r="F42" i="76"/>
  <c r="E47" i="76"/>
  <c r="I12" i="76"/>
  <c r="F24" i="76"/>
  <c r="H28" i="132" s="1"/>
  <c r="J26" i="141"/>
  <c r="I41" i="115"/>
  <c r="I15" i="110"/>
  <c r="I24" i="110" s="1"/>
  <c r="F24" i="110"/>
  <c r="I19" i="53"/>
  <c r="I24" i="53" s="1"/>
  <c r="Q51" i="132"/>
  <c r="E47" i="120"/>
  <c r="H37" i="130"/>
  <c r="E37" i="130"/>
  <c r="F37" i="130" s="1"/>
  <c r="F40" i="115"/>
  <c r="E47" i="115"/>
  <c r="I35" i="139"/>
  <c r="I35" i="142" s="1"/>
  <c r="F24" i="77"/>
  <c r="H29" i="132" s="1"/>
  <c r="H30" i="132" s="1"/>
  <c r="I15" i="77"/>
  <c r="I24" i="77" s="1"/>
  <c r="F42" i="71"/>
  <c r="E47" i="71"/>
  <c r="I15" i="115"/>
  <c r="G14" i="137"/>
  <c r="I14" i="137"/>
  <c r="I14" i="142" s="1"/>
  <c r="F40" i="93"/>
  <c r="E47" i="93"/>
  <c r="F24" i="111"/>
  <c r="H34" i="132" s="1"/>
  <c r="I17" i="111"/>
  <c r="I24" i="111" s="1"/>
  <c r="G19" i="139"/>
  <c r="J19" i="139" s="1"/>
  <c r="F47" i="135"/>
  <c r="F45" i="138"/>
  <c r="I42" i="119"/>
  <c r="Q52" i="132"/>
  <c r="F47" i="126"/>
  <c r="F48" i="126" s="1"/>
  <c r="F54" i="126" s="1"/>
  <c r="H47" i="119"/>
  <c r="I36" i="140"/>
  <c r="I47" i="140" s="1"/>
  <c r="I48" i="140" s="1"/>
  <c r="F38" i="141"/>
  <c r="J28" i="138"/>
  <c r="I42" i="126"/>
  <c r="I47" i="126" s="1"/>
  <c r="I44" i="111"/>
  <c r="I37" i="141"/>
  <c r="F36" i="138"/>
  <c r="F36" i="75"/>
  <c r="I18" i="121"/>
  <c r="I43" i="96"/>
  <c r="G33" i="141"/>
  <c r="G31" i="142"/>
  <c r="J31" i="142" s="1"/>
  <c r="J43" i="141"/>
  <c r="G36" i="139"/>
  <c r="G36" i="140"/>
  <c r="J42" i="141"/>
  <c r="F42" i="137"/>
  <c r="F47" i="137" s="1"/>
  <c r="I45" i="75"/>
  <c r="F44" i="136"/>
  <c r="F47" i="136" s="1"/>
  <c r="J30" i="138"/>
  <c r="H54" i="75"/>
  <c r="H56" i="75" s="1"/>
  <c r="H60" i="75" s="1"/>
  <c r="H62" i="75" s="1"/>
  <c r="H13" i="51" s="1"/>
  <c r="I33" i="135"/>
  <c r="E47" i="77"/>
  <c r="F40" i="122"/>
  <c r="E47" i="122"/>
  <c r="F35" i="114"/>
  <c r="F35" i="140"/>
  <c r="E47" i="114"/>
  <c r="I19" i="71"/>
  <c r="I24" i="71" s="1"/>
  <c r="F24" i="71"/>
  <c r="H23" i="132" s="1"/>
  <c r="E47" i="110"/>
  <c r="G29" i="142"/>
  <c r="J29" i="142" s="1"/>
  <c r="G40" i="140"/>
  <c r="J40" i="140" s="1"/>
  <c r="I47" i="137"/>
  <c r="F42" i="139"/>
  <c r="F47" i="139" s="1"/>
  <c r="I40" i="139"/>
  <c r="I24" i="126"/>
  <c r="H48" i="124"/>
  <c r="H54" i="124" s="1"/>
  <c r="H56" i="124" s="1"/>
  <c r="H60" i="124" s="1"/>
  <c r="H62" i="124" s="1"/>
  <c r="H33" i="142"/>
  <c r="F35" i="111"/>
  <c r="E47" i="111"/>
  <c r="F36" i="70"/>
  <c r="E47" i="70"/>
  <c r="E47" i="108"/>
  <c r="F36" i="108"/>
  <c r="I20" i="76"/>
  <c r="I23" i="115"/>
  <c r="H48" i="121"/>
  <c r="H54" i="121" s="1"/>
  <c r="I51" i="141"/>
  <c r="J51" i="141" s="1"/>
  <c r="J24" i="140"/>
  <c r="H51" i="93"/>
  <c r="I24" i="70"/>
  <c r="H53" i="132"/>
  <c r="F24" i="127"/>
  <c r="I12" i="127"/>
  <c r="I24" i="127" s="1"/>
  <c r="I48" i="23"/>
  <c r="H48" i="93"/>
  <c r="H54" i="93" s="1"/>
  <c r="H56" i="93" s="1"/>
  <c r="H60" i="93" s="1"/>
  <c r="H62" i="93" s="1"/>
  <c r="H48" i="53"/>
  <c r="P16" i="132"/>
  <c r="P18" i="132" s="1"/>
  <c r="J50" i="139"/>
  <c r="I41" i="132"/>
  <c r="Q45" i="132"/>
  <c r="F35" i="141"/>
  <c r="F35" i="142" s="1"/>
  <c r="I29" i="132"/>
  <c r="J43" i="139"/>
  <c r="I46" i="130"/>
  <c r="I44" i="130"/>
  <c r="I47" i="53"/>
  <c r="F47" i="140"/>
  <c r="J50" i="138"/>
  <c r="J50" i="140"/>
  <c r="H38" i="132"/>
  <c r="F56" i="82"/>
  <c r="F60" i="82" s="1"/>
  <c r="H51" i="71"/>
  <c r="I51" i="71" s="1"/>
  <c r="H51" i="53"/>
  <c r="I51" i="53" s="1"/>
  <c r="H14" i="132"/>
  <c r="H18" i="132" s="1"/>
  <c r="H21" i="132"/>
  <c r="H24" i="69"/>
  <c r="H50" i="132"/>
  <c r="I35" i="120"/>
  <c r="F47" i="120"/>
  <c r="H41" i="132"/>
  <c r="H51" i="111"/>
  <c r="I51" i="111" s="1"/>
  <c r="P34" i="132"/>
  <c r="R27" i="132"/>
  <c r="H54" i="77"/>
  <c r="H56" i="77" s="1"/>
  <c r="H60" i="77" s="1"/>
  <c r="H62" i="77" s="1"/>
  <c r="H54" i="23"/>
  <c r="H56" i="23" s="1"/>
  <c r="H60" i="23" s="1"/>
  <c r="H62" i="23" s="1"/>
  <c r="R14" i="132" s="1"/>
  <c r="H48" i="119"/>
  <c r="H54" i="119" s="1"/>
  <c r="H56" i="119" s="1"/>
  <c r="H60" i="119" s="1"/>
  <c r="H62" i="119" s="1"/>
  <c r="H24" i="51" s="1"/>
  <c r="Q44" i="132"/>
  <c r="I47" i="141"/>
  <c r="I47" i="139"/>
  <c r="I43" i="130"/>
  <c r="J20" i="137"/>
  <c r="J19" i="137"/>
  <c r="I33" i="140"/>
  <c r="J27" i="134"/>
  <c r="G33" i="134"/>
  <c r="J28" i="140"/>
  <c r="G33" i="135"/>
  <c r="J26" i="138"/>
  <c r="G33" i="138"/>
  <c r="I38" i="132"/>
  <c r="F48" i="113"/>
  <c r="F54" i="113" s="1"/>
  <c r="I33" i="138"/>
  <c r="H48" i="97"/>
  <c r="H54" i="97" s="1"/>
  <c r="H56" i="97" s="1"/>
  <c r="H60" i="97" s="1"/>
  <c r="H62" i="97" s="1"/>
  <c r="Q26" i="132"/>
  <c r="I51" i="77"/>
  <c r="I51" i="138"/>
  <c r="R38" i="132"/>
  <c r="H20" i="51"/>
  <c r="P22" i="132"/>
  <c r="H51" i="70"/>
  <c r="I51" i="70" s="1"/>
  <c r="H48" i="70"/>
  <c r="I33" i="137"/>
  <c r="I14" i="132"/>
  <c r="F48" i="23"/>
  <c r="F54" i="23" s="1"/>
  <c r="I33" i="142"/>
  <c r="J38" i="141"/>
  <c r="H48" i="115"/>
  <c r="Q40" i="132"/>
  <c r="Q42" i="132" s="1"/>
  <c r="F40" i="96"/>
  <c r="E47" i="96"/>
  <c r="Q50" i="132"/>
  <c r="H48" i="123"/>
  <c r="H54" i="123" s="1"/>
  <c r="H56" i="123" s="1"/>
  <c r="H60" i="123" s="1"/>
  <c r="H62" i="123" s="1"/>
  <c r="H48" i="114"/>
  <c r="H51" i="114"/>
  <c r="I51" i="114" s="1"/>
  <c r="F48" i="123"/>
  <c r="F54" i="123" s="1"/>
  <c r="I50" i="132"/>
  <c r="I26" i="132"/>
  <c r="F48" i="97"/>
  <c r="F54" i="97" s="1"/>
  <c r="J26" i="140"/>
  <c r="G33" i="140"/>
  <c r="G33" i="139"/>
  <c r="J26" i="139"/>
  <c r="J33" i="139" s="1"/>
  <c r="I46" i="119"/>
  <c r="J50" i="137"/>
  <c r="G50" i="142"/>
  <c r="J50" i="142" s="1"/>
  <c r="H48" i="108"/>
  <c r="H54" i="108" s="1"/>
  <c r="H56" i="108" s="1"/>
  <c r="H60" i="108" s="1"/>
  <c r="H62" i="108" s="1"/>
  <c r="I33" i="139"/>
  <c r="J51" i="138"/>
  <c r="H46" i="129"/>
  <c r="E46" i="129"/>
  <c r="F46" i="129" s="1"/>
  <c r="H42" i="129"/>
  <c r="E42" i="129"/>
  <c r="F42" i="129" s="1"/>
  <c r="H37" i="129"/>
  <c r="E37" i="129"/>
  <c r="F37" i="129" s="1"/>
  <c r="H46" i="128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I36" i="134" s="1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H47" i="127"/>
  <c r="J16" i="134"/>
  <c r="I47" i="136"/>
  <c r="I48" i="136" s="1"/>
  <c r="R53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I41" i="127"/>
  <c r="H51" i="132"/>
  <c r="H56" i="76"/>
  <c r="H60" i="76" s="1"/>
  <c r="J36" i="135"/>
  <c r="I51" i="135"/>
  <c r="J51" i="135" s="1"/>
  <c r="I51" i="124"/>
  <c r="H19" i="51"/>
  <c r="D47" i="142"/>
  <c r="J30" i="142"/>
  <c r="H24" i="142"/>
  <c r="H47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4" i="140"/>
  <c r="I38" i="130"/>
  <c r="J23" i="137"/>
  <c r="J21" i="137"/>
  <c r="G17" i="134"/>
  <c r="G21" i="134"/>
  <c r="J21" i="134" s="1"/>
  <c r="J46" i="137"/>
  <c r="I42" i="130"/>
  <c r="I40" i="130"/>
  <c r="H47" i="130"/>
  <c r="J17" i="137"/>
  <c r="H54" i="125"/>
  <c r="H56" i="125" s="1"/>
  <c r="H60" i="125" s="1"/>
  <c r="H62" i="125" s="1"/>
  <c r="F47" i="124"/>
  <c r="Q24" i="132"/>
  <c r="I36" i="127"/>
  <c r="P54" i="132"/>
  <c r="J26" i="142"/>
  <c r="H44" i="129"/>
  <c r="E44" i="129"/>
  <c r="F44" i="129" s="1"/>
  <c r="H40" i="129"/>
  <c r="E40" i="129"/>
  <c r="F40" i="129" s="1"/>
  <c r="H44" i="128"/>
  <c r="E44" i="128"/>
  <c r="H42" i="128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E45" i="128"/>
  <c r="H41" i="128"/>
  <c r="E41" i="128"/>
  <c r="H38" i="128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27"/>
  <c r="E47" i="127"/>
  <c r="I14" i="108"/>
  <c r="I24" i="108" s="1"/>
  <c r="F24" i="108"/>
  <c r="J36" i="139"/>
  <c r="Q32" i="132"/>
  <c r="G41" i="137"/>
  <c r="J41" i="137" s="1"/>
  <c r="I41" i="108"/>
  <c r="G38" i="137"/>
  <c r="J38" i="137" s="1"/>
  <c r="I38" i="108"/>
  <c r="F47" i="108"/>
  <c r="J15" i="137"/>
  <c r="G15" i="142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5" i="132"/>
  <c r="H25" i="51"/>
  <c r="I51" i="93"/>
  <c r="I51" i="136"/>
  <c r="F36" i="130"/>
  <c r="E47" i="130"/>
  <c r="I24" i="141"/>
  <c r="I48" i="141" s="1"/>
  <c r="E24" i="142"/>
  <c r="I23" i="142"/>
  <c r="G16" i="142"/>
  <c r="J16" i="142" s="1"/>
  <c r="J13" i="141"/>
  <c r="J42" i="140"/>
  <c r="J46" i="140"/>
  <c r="J46" i="141"/>
  <c r="I13" i="142"/>
  <c r="J13" i="142" s="1"/>
  <c r="G19" i="134"/>
  <c r="J19" i="134" s="1"/>
  <c r="G23" i="134"/>
  <c r="E47" i="119"/>
  <c r="J37" i="135"/>
  <c r="J42" i="135"/>
  <c r="J44" i="135"/>
  <c r="J46" i="135"/>
  <c r="J41" i="138"/>
  <c r="J45" i="138"/>
  <c r="I47" i="124"/>
  <c r="I48" i="124" s="1"/>
  <c r="I45" i="127"/>
  <c r="I47" i="138"/>
  <c r="J15" i="142" l="1"/>
  <c r="I45" i="134"/>
  <c r="I45" i="142" s="1"/>
  <c r="I48" i="82"/>
  <c r="I36" i="142"/>
  <c r="J36" i="140"/>
  <c r="H51" i="115"/>
  <c r="I51" i="115" s="1"/>
  <c r="G35" i="137"/>
  <c r="J35" i="137" s="1"/>
  <c r="I35" i="71"/>
  <c r="Q30" i="132"/>
  <c r="I48" i="126"/>
  <c r="G33" i="142"/>
  <c r="I42" i="134"/>
  <c r="I42" i="142" s="1"/>
  <c r="I24" i="115"/>
  <c r="J33" i="141"/>
  <c r="I54" i="141"/>
  <c r="I56" i="141" s="1"/>
  <c r="I60" i="141" s="1"/>
  <c r="I62" i="141" s="1"/>
  <c r="I41" i="134"/>
  <c r="I41" i="142" s="1"/>
  <c r="I47" i="77"/>
  <c r="I48" i="77" s="1"/>
  <c r="H48" i="82"/>
  <c r="Q36" i="132"/>
  <c r="Q54" i="132"/>
  <c r="H54" i="132"/>
  <c r="I35" i="111"/>
  <c r="I47" i="111" s="1"/>
  <c r="I48" i="111" s="1"/>
  <c r="F47" i="111"/>
  <c r="G35" i="139"/>
  <c r="J35" i="139" s="1"/>
  <c r="F47" i="76"/>
  <c r="I42" i="76"/>
  <c r="I47" i="76" s="1"/>
  <c r="G42" i="138"/>
  <c r="J42" i="138" s="1"/>
  <c r="J33" i="138"/>
  <c r="F48" i="77"/>
  <c r="F54" i="77" s="1"/>
  <c r="F56" i="77" s="1"/>
  <c r="F60" i="77" s="1"/>
  <c r="F62" i="77" s="1"/>
  <c r="G35" i="140"/>
  <c r="G35" i="142" s="1"/>
  <c r="J35" i="142" s="1"/>
  <c r="I35" i="114"/>
  <c r="I40" i="93"/>
  <c r="I47" i="93" s="1"/>
  <c r="I48" i="93" s="1"/>
  <c r="F47" i="93"/>
  <c r="F48" i="110"/>
  <c r="F54" i="110" s="1"/>
  <c r="H33" i="132"/>
  <c r="H36" i="132" s="1"/>
  <c r="J22" i="137"/>
  <c r="G22" i="142"/>
  <c r="J22" i="142" s="1"/>
  <c r="Q15" i="132"/>
  <c r="Q18" i="132" s="1"/>
  <c r="H48" i="24"/>
  <c r="H54" i="24" s="1"/>
  <c r="H56" i="24" s="1"/>
  <c r="H60" i="24" s="1"/>
  <c r="H62" i="24" s="1"/>
  <c r="H48" i="122"/>
  <c r="H54" i="122" s="1"/>
  <c r="H56" i="122" s="1"/>
  <c r="H60" i="122" s="1"/>
  <c r="H62" i="122" s="1"/>
  <c r="Q47" i="132"/>
  <c r="Q48" i="132" s="1"/>
  <c r="F47" i="121"/>
  <c r="I46" i="132" s="1"/>
  <c r="I35" i="121"/>
  <c r="I47" i="121" s="1"/>
  <c r="I48" i="110"/>
  <c r="G35" i="141"/>
  <c r="J14" i="137"/>
  <c r="F47" i="112"/>
  <c r="I35" i="132" s="1"/>
  <c r="I41" i="112"/>
  <c r="I47" i="112" s="1"/>
  <c r="I48" i="112" s="1"/>
  <c r="G41" i="139"/>
  <c r="J41" i="139" s="1"/>
  <c r="G21" i="142"/>
  <c r="J21" i="142" s="1"/>
  <c r="I47" i="75"/>
  <c r="I48" i="75" s="1"/>
  <c r="F40" i="134"/>
  <c r="F40" i="142" s="1"/>
  <c r="I38" i="134"/>
  <c r="I38" i="142" s="1"/>
  <c r="H4" i="51"/>
  <c r="H54" i="115"/>
  <c r="H40" i="132"/>
  <c r="I47" i="120"/>
  <c r="I48" i="120" s="1"/>
  <c r="I48" i="53"/>
  <c r="G36" i="138"/>
  <c r="J36" i="138" s="1"/>
  <c r="I36" i="75"/>
  <c r="I37" i="130"/>
  <c r="I40" i="122"/>
  <c r="I47" i="122" s="1"/>
  <c r="I48" i="122" s="1"/>
  <c r="F47" i="122"/>
  <c r="G24" i="137"/>
  <c r="I53" i="132"/>
  <c r="I46" i="134"/>
  <c r="I46" i="142" s="1"/>
  <c r="I40" i="125"/>
  <c r="I47" i="125" s="1"/>
  <c r="I48" i="125" s="1"/>
  <c r="G40" i="135"/>
  <c r="J40" i="135" s="1"/>
  <c r="F47" i="125"/>
  <c r="P32" i="132"/>
  <c r="P36" i="132" s="1"/>
  <c r="H51" i="96"/>
  <c r="I36" i="70"/>
  <c r="I47" i="70" s="1"/>
  <c r="I48" i="70" s="1"/>
  <c r="F47" i="70"/>
  <c r="I22" i="132" s="1"/>
  <c r="F47" i="71"/>
  <c r="I42" i="71"/>
  <c r="G42" i="137"/>
  <c r="J42" i="137" s="1"/>
  <c r="I24" i="76"/>
  <c r="I40" i="69"/>
  <c r="I47" i="69" s="1"/>
  <c r="I48" i="69" s="1"/>
  <c r="F47" i="69"/>
  <c r="G40" i="137"/>
  <c r="J40" i="137" s="1"/>
  <c r="I24" i="121"/>
  <c r="I48" i="121" s="1"/>
  <c r="H54" i="82"/>
  <c r="H54" i="110"/>
  <c r="H56" i="110" s="1"/>
  <c r="H60" i="110" s="1"/>
  <c r="I36" i="108"/>
  <c r="G36" i="137"/>
  <c r="J36" i="137" s="1"/>
  <c r="I40" i="115"/>
  <c r="I47" i="115" s="1"/>
  <c r="I48" i="115" s="1"/>
  <c r="F47" i="115"/>
  <c r="I40" i="132" s="1"/>
  <c r="I44" i="134"/>
  <c r="I44" i="142" s="1"/>
  <c r="J33" i="134"/>
  <c r="H46" i="132"/>
  <c r="H48" i="132" s="1"/>
  <c r="F48" i="121"/>
  <c r="F54" i="121" s="1"/>
  <c r="F56" i="121" s="1"/>
  <c r="F60" i="121" s="1"/>
  <c r="F62" i="121" s="1"/>
  <c r="J46" i="132" s="1"/>
  <c r="H56" i="121"/>
  <c r="H60" i="121" s="1"/>
  <c r="F62" i="82"/>
  <c r="J41" i="132" s="1"/>
  <c r="H56" i="132"/>
  <c r="J35" i="141"/>
  <c r="H5" i="51"/>
  <c r="R15" i="132"/>
  <c r="I22" i="128"/>
  <c r="I18" i="128"/>
  <c r="I23" i="129"/>
  <c r="I19" i="129"/>
  <c r="I22" i="130"/>
  <c r="I40" i="129"/>
  <c r="I44" i="129"/>
  <c r="I54" i="135"/>
  <c r="I56" i="135" s="1"/>
  <c r="I60" i="135" s="1"/>
  <c r="I62" i="135" s="1"/>
  <c r="H42" i="132"/>
  <c r="I54" i="77"/>
  <c r="I56" i="77" s="1"/>
  <c r="H54" i="111"/>
  <c r="H54" i="71"/>
  <c r="H54" i="53"/>
  <c r="H51" i="69"/>
  <c r="I51" i="69" s="1"/>
  <c r="P21" i="132"/>
  <c r="P24" i="132" s="1"/>
  <c r="H48" i="69"/>
  <c r="F48" i="120"/>
  <c r="F54" i="120" s="1"/>
  <c r="I45" i="132"/>
  <c r="R44" i="132"/>
  <c r="H8" i="51"/>
  <c r="R20" i="132"/>
  <c r="F56" i="123"/>
  <c r="F60" i="123" s="1"/>
  <c r="I54" i="123"/>
  <c r="I56" i="123" s="1"/>
  <c r="H28" i="51"/>
  <c r="R50" i="132"/>
  <c r="I40" i="96"/>
  <c r="I47" i="96" s="1"/>
  <c r="I48" i="96" s="1"/>
  <c r="F47" i="96"/>
  <c r="G40" i="139"/>
  <c r="F56" i="23"/>
  <c r="F60" i="23" s="1"/>
  <c r="I54" i="23"/>
  <c r="I56" i="23" s="1"/>
  <c r="H12" i="51"/>
  <c r="R26" i="132"/>
  <c r="R29" i="132"/>
  <c r="H15" i="51"/>
  <c r="I48" i="138"/>
  <c r="I54" i="138" s="1"/>
  <c r="I56" i="138" s="1"/>
  <c r="I60" i="138" s="1"/>
  <c r="I62" i="138" s="1"/>
  <c r="I24" i="142"/>
  <c r="I60" i="77"/>
  <c r="I51" i="137"/>
  <c r="J51" i="137" s="1"/>
  <c r="I47" i="108"/>
  <c r="I48" i="108" s="1"/>
  <c r="I48" i="139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H62" i="110"/>
  <c r="J29" i="132"/>
  <c r="J15" i="51"/>
  <c r="I62" i="77"/>
  <c r="J51" i="136"/>
  <c r="F48" i="114"/>
  <c r="F54" i="114" s="1"/>
  <c r="I39" i="132"/>
  <c r="J43" i="138"/>
  <c r="J44" i="136"/>
  <c r="J36" i="136"/>
  <c r="G47" i="136"/>
  <c r="I20" i="132"/>
  <c r="H20" i="132"/>
  <c r="H24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2" i="132"/>
  <c r="H30" i="51"/>
  <c r="Q59" i="132"/>
  <c r="H62" i="76"/>
  <c r="F56" i="126"/>
  <c r="F60" i="126" s="1"/>
  <c r="I54" i="126"/>
  <c r="I56" i="126" s="1"/>
  <c r="J45" i="136"/>
  <c r="J42" i="136"/>
  <c r="J40" i="136"/>
  <c r="J37" i="136"/>
  <c r="H56" i="115"/>
  <c r="H60" i="115" s="1"/>
  <c r="Q56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1" i="132"/>
  <c r="J23" i="134"/>
  <c r="G23" i="142"/>
  <c r="J23" i="142" s="1"/>
  <c r="J16" i="132"/>
  <c r="J6" i="51"/>
  <c r="I36" i="130"/>
  <c r="I47" i="130" s="1"/>
  <c r="F47" i="130"/>
  <c r="I27" i="132"/>
  <c r="F48" i="75"/>
  <c r="F54" i="75" s="1"/>
  <c r="J37" i="138"/>
  <c r="J46" i="136"/>
  <c r="J41" i="136"/>
  <c r="J38" i="136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1" i="132"/>
  <c r="H7" i="51"/>
  <c r="R17" i="132"/>
  <c r="J17" i="134"/>
  <c r="G17" i="142"/>
  <c r="J17" i="142" s="1"/>
  <c r="I16" i="128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I15" i="132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G47" i="137" l="1"/>
  <c r="I47" i="71"/>
  <c r="I48" i="71" s="1"/>
  <c r="J24" i="137"/>
  <c r="J47" i="138"/>
  <c r="J48" i="138" s="1"/>
  <c r="J54" i="138" s="1"/>
  <c r="J56" i="138" s="1"/>
  <c r="J47" i="137"/>
  <c r="J48" i="137"/>
  <c r="J54" i="137" s="1"/>
  <c r="J56" i="137" s="1"/>
  <c r="I42" i="132"/>
  <c r="J35" i="140"/>
  <c r="J47" i="140" s="1"/>
  <c r="G47" i="140"/>
  <c r="G48" i="140" s="1"/>
  <c r="G54" i="140" s="1"/>
  <c r="G56" i="140" s="1"/>
  <c r="G60" i="140" s="1"/>
  <c r="G62" i="140" s="1"/>
  <c r="F48" i="111"/>
  <c r="F54" i="111" s="1"/>
  <c r="F56" i="111" s="1"/>
  <c r="F60" i="111" s="1"/>
  <c r="F62" i="111" s="1"/>
  <c r="I34" i="132"/>
  <c r="I24" i="128"/>
  <c r="G47" i="138"/>
  <c r="G48" i="138" s="1"/>
  <c r="G54" i="138" s="1"/>
  <c r="G56" i="138" s="1"/>
  <c r="G60" i="138" s="1"/>
  <c r="F48" i="70"/>
  <c r="F54" i="70" s="1"/>
  <c r="F56" i="70" s="1"/>
  <c r="F60" i="70" s="1"/>
  <c r="F62" i="70" s="1"/>
  <c r="H56" i="82"/>
  <c r="H60" i="82" s="1"/>
  <c r="I54" i="82"/>
  <c r="I56" i="82" s="1"/>
  <c r="F48" i="71"/>
  <c r="F54" i="71" s="1"/>
  <c r="F56" i="71" s="1"/>
  <c r="F60" i="71" s="1"/>
  <c r="F62" i="71" s="1"/>
  <c r="I23" i="132"/>
  <c r="I54" i="121"/>
  <c r="I56" i="121" s="1"/>
  <c r="F48" i="69"/>
  <c r="F54" i="69" s="1"/>
  <c r="F56" i="69" s="1"/>
  <c r="F60" i="69" s="1"/>
  <c r="F62" i="69" s="1"/>
  <c r="I21" i="132"/>
  <c r="I24" i="132" s="1"/>
  <c r="F56" i="110"/>
  <c r="F60" i="110" s="1"/>
  <c r="I54" i="110"/>
  <c r="I56" i="110" s="1"/>
  <c r="I51" i="96"/>
  <c r="I51" i="139"/>
  <c r="J51" i="139" s="1"/>
  <c r="I47" i="132"/>
  <c r="F48" i="122"/>
  <c r="F54" i="122" s="1"/>
  <c r="F48" i="93"/>
  <c r="F54" i="93" s="1"/>
  <c r="I17" i="132"/>
  <c r="I18" i="132" s="1"/>
  <c r="I48" i="76"/>
  <c r="F48" i="112"/>
  <c r="F54" i="112" s="1"/>
  <c r="H27" i="51"/>
  <c r="R47" i="132"/>
  <c r="F48" i="76"/>
  <c r="F54" i="76" s="1"/>
  <c r="I28" i="132"/>
  <c r="I30" i="132" s="1"/>
  <c r="F48" i="115"/>
  <c r="F54" i="115" s="1"/>
  <c r="I54" i="139"/>
  <c r="I56" i="139" s="1"/>
  <c r="I60" i="139" s="1"/>
  <c r="I62" i="139" s="1"/>
  <c r="I47" i="142"/>
  <c r="I48" i="142" s="1"/>
  <c r="I52" i="132"/>
  <c r="I54" i="132" s="1"/>
  <c r="F48" i="125"/>
  <c r="F54" i="125" s="1"/>
  <c r="H54" i="96"/>
  <c r="H56" i="96" s="1"/>
  <c r="H60" i="96" s="1"/>
  <c r="H62" i="96" s="1"/>
  <c r="H62" i="121"/>
  <c r="I60" i="121"/>
  <c r="J24" i="134"/>
  <c r="G48" i="137"/>
  <c r="G54" i="137" s="1"/>
  <c r="G56" i="137" s="1"/>
  <c r="G60" i="137" s="1"/>
  <c r="G62" i="137" s="1"/>
  <c r="G48" i="135"/>
  <c r="G54" i="135" s="1"/>
  <c r="G56" i="135" s="1"/>
  <c r="G60" i="135" s="1"/>
  <c r="J60" i="135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F56" i="120"/>
  <c r="F60" i="120" s="1"/>
  <c r="I54" i="120"/>
  <c r="I56" i="120" s="1"/>
  <c r="H17" i="51"/>
  <c r="R33" i="132"/>
  <c r="R22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9" i="132"/>
  <c r="H21" i="51"/>
  <c r="F62" i="97"/>
  <c r="I60" i="97"/>
  <c r="F62" i="23"/>
  <c r="I60" i="23"/>
  <c r="F48" i="96"/>
  <c r="F54" i="96" s="1"/>
  <c r="I32" i="132"/>
  <c r="H48" i="130"/>
  <c r="H51" i="130"/>
  <c r="I51" i="130" s="1"/>
  <c r="P59" i="132"/>
  <c r="Q57" i="132"/>
  <c r="F56" i="124"/>
  <c r="F60" i="124" s="1"/>
  <c r="I54" i="124"/>
  <c r="I56" i="124" s="1"/>
  <c r="G62" i="136"/>
  <c r="J60" i="136"/>
  <c r="P58" i="132"/>
  <c r="H51" i="129"/>
  <c r="I51" i="129" s="1"/>
  <c r="H48" i="129"/>
  <c r="I45" i="128"/>
  <c r="G45" i="134"/>
  <c r="I41" i="128"/>
  <c r="G41" i="134"/>
  <c r="I38" i="128"/>
  <c r="G38" i="134"/>
  <c r="F56" i="75"/>
  <c r="F60" i="75" s="1"/>
  <c r="I54" i="75"/>
  <c r="I56" i="75" s="1"/>
  <c r="I59" i="132"/>
  <c r="J9" i="51"/>
  <c r="J21" i="132"/>
  <c r="R54" i="132"/>
  <c r="P57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8" i="132"/>
  <c r="F48" i="129"/>
  <c r="F54" i="129" s="1"/>
  <c r="I44" i="132"/>
  <c r="F48" i="119"/>
  <c r="F54" i="119" s="1"/>
  <c r="J40" i="141"/>
  <c r="J47" i="141" s="1"/>
  <c r="J48" i="141" s="1"/>
  <c r="J54" i="141" s="1"/>
  <c r="J56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6" i="132"/>
  <c r="I47" i="134"/>
  <c r="I48" i="134" s="1"/>
  <c r="I24" i="130"/>
  <c r="I48" i="130" s="1"/>
  <c r="J24" i="142"/>
  <c r="Q58" i="132"/>
  <c r="Q60" i="132" s="1"/>
  <c r="Q62" i="132" s="1"/>
  <c r="H57" i="132"/>
  <c r="I56" i="132"/>
  <c r="F48" i="127"/>
  <c r="F54" i="127" s="1"/>
  <c r="L16" i="132"/>
  <c r="L41" i="132"/>
  <c r="F48" i="130"/>
  <c r="F54" i="130" s="1"/>
  <c r="H59" i="132"/>
  <c r="I36" i="128"/>
  <c r="F47" i="128"/>
  <c r="G36" i="134"/>
  <c r="H32" i="51"/>
  <c r="R56" i="132"/>
  <c r="H62" i="115"/>
  <c r="I60" i="126"/>
  <c r="F62" i="126"/>
  <c r="R28" i="132"/>
  <c r="H14" i="51"/>
  <c r="F56" i="114"/>
  <c r="F60" i="114" s="1"/>
  <c r="I54" i="114"/>
  <c r="I56" i="114" s="1"/>
  <c r="G15" i="51"/>
  <c r="I15" i="51" s="1"/>
  <c r="L29" i="132"/>
  <c r="S29" i="132"/>
  <c r="T29" i="132" s="1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G62" i="138" l="1"/>
  <c r="J62" i="138" s="1"/>
  <c r="J60" i="138"/>
  <c r="J60" i="137"/>
  <c r="I54" i="70"/>
  <c r="I56" i="70" s="1"/>
  <c r="I60" i="70"/>
  <c r="H16" i="51"/>
  <c r="R32" i="132"/>
  <c r="I47" i="128"/>
  <c r="I48" i="128" s="1"/>
  <c r="F56" i="125"/>
  <c r="F60" i="125" s="1"/>
  <c r="I54" i="125"/>
  <c r="I56" i="125" s="1"/>
  <c r="J11" i="51"/>
  <c r="J23" i="132"/>
  <c r="L23" i="132" s="1"/>
  <c r="F56" i="112"/>
  <c r="F60" i="112" s="1"/>
  <c r="I54" i="112"/>
  <c r="I56" i="112" s="1"/>
  <c r="H62" i="82"/>
  <c r="I60" i="82"/>
  <c r="J34" i="132"/>
  <c r="L34" i="132" s="1"/>
  <c r="J22" i="51"/>
  <c r="J18" i="51"/>
  <c r="J32" i="51"/>
  <c r="J28" i="51"/>
  <c r="I36" i="132"/>
  <c r="G62" i="135"/>
  <c r="J62" i="135" s="1"/>
  <c r="I54" i="111"/>
  <c r="I56" i="111" s="1"/>
  <c r="F62" i="110"/>
  <c r="I60" i="110"/>
  <c r="I54" i="69"/>
  <c r="I56" i="69" s="1"/>
  <c r="F56" i="115"/>
  <c r="F60" i="115" s="1"/>
  <c r="I54" i="115"/>
  <c r="I56" i="115" s="1"/>
  <c r="G44" i="142"/>
  <c r="J44" i="142" s="1"/>
  <c r="F56" i="93"/>
  <c r="F60" i="93" s="1"/>
  <c r="I54" i="93"/>
  <c r="I56" i="93" s="1"/>
  <c r="I48" i="132"/>
  <c r="F56" i="76"/>
  <c r="F60" i="76" s="1"/>
  <c r="I54" i="76"/>
  <c r="I56" i="76" s="1"/>
  <c r="F56" i="122"/>
  <c r="F60" i="122" s="1"/>
  <c r="I54" i="122"/>
  <c r="I56" i="122" s="1"/>
  <c r="H54" i="129"/>
  <c r="H56" i="129" s="1"/>
  <c r="H60" i="129" s="1"/>
  <c r="H62" i="129" s="1"/>
  <c r="R58" i="132" s="1"/>
  <c r="H26" i="51"/>
  <c r="R46" i="132"/>
  <c r="I62" i="121"/>
  <c r="G26" i="51" s="1"/>
  <c r="G48" i="141"/>
  <c r="G54" i="141" s="1"/>
  <c r="G56" i="141" s="1"/>
  <c r="G60" i="141" s="1"/>
  <c r="G48" i="139"/>
  <c r="G54" i="139" s="1"/>
  <c r="G56" i="139" s="1"/>
  <c r="G60" i="139" s="1"/>
  <c r="H62" i="111"/>
  <c r="I60" i="111"/>
  <c r="I60" i="71"/>
  <c r="H62" i="71"/>
  <c r="H62" i="53"/>
  <c r="I60" i="53"/>
  <c r="P60" i="132"/>
  <c r="P62" i="132" s="1"/>
  <c r="H62" i="69"/>
  <c r="I60" i="69"/>
  <c r="F62" i="120"/>
  <c r="I60" i="120"/>
  <c r="F56" i="96"/>
  <c r="F60" i="96" s="1"/>
  <c r="I54" i="96"/>
  <c r="I56" i="96" s="1"/>
  <c r="J14" i="132"/>
  <c r="J4" i="51"/>
  <c r="I62" i="23"/>
  <c r="J38" i="132"/>
  <c r="J20" i="51"/>
  <c r="J26" i="51"/>
  <c r="J24" i="51"/>
  <c r="J30" i="51"/>
  <c r="I62" i="113"/>
  <c r="J34" i="51"/>
  <c r="I62" i="123"/>
  <c r="J50" i="132"/>
  <c r="H54" i="130"/>
  <c r="H56" i="130" s="1"/>
  <c r="H60" i="130" s="1"/>
  <c r="H62" i="130" s="1"/>
  <c r="J62" i="137"/>
  <c r="J26" i="132"/>
  <c r="I62" i="97"/>
  <c r="J12" i="51"/>
  <c r="I62" i="140"/>
  <c r="J60" i="140"/>
  <c r="F62" i="114"/>
  <c r="I60" i="114"/>
  <c r="I62" i="126"/>
  <c r="J53" i="132"/>
  <c r="J36" i="134"/>
  <c r="G47" i="134"/>
  <c r="G36" i="142"/>
  <c r="F56" i="130"/>
  <c r="F60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8" i="132"/>
  <c r="J46" i="134"/>
  <c r="G46" i="142"/>
  <c r="J46" i="142" s="1"/>
  <c r="L21" i="132"/>
  <c r="F62" i="75"/>
  <c r="I60" i="75"/>
  <c r="J62" i="136"/>
  <c r="F62" i="124"/>
  <c r="I60" i="124"/>
  <c r="H60" i="132"/>
  <c r="H62" i="132" s="1"/>
  <c r="H54" i="128"/>
  <c r="H56" i="128" s="1"/>
  <c r="H60" i="128" s="1"/>
  <c r="H62" i="128" s="1"/>
  <c r="J22" i="132"/>
  <c r="I62" i="70"/>
  <c r="J10" i="51"/>
  <c r="R30" i="132"/>
  <c r="R40" i="132"/>
  <c r="H22" i="51"/>
  <c r="I57" i="132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R59" i="132"/>
  <c r="F48" i="128"/>
  <c r="F54" i="128" s="1"/>
  <c r="H34" i="51" l="1"/>
  <c r="I54" i="130"/>
  <c r="I56" i="130" s="1"/>
  <c r="I26" i="51"/>
  <c r="I60" i="132"/>
  <c r="I62" i="132" s="1"/>
  <c r="F62" i="112"/>
  <c r="I60" i="112"/>
  <c r="I60" i="122"/>
  <c r="F62" i="122"/>
  <c r="F62" i="115"/>
  <c r="I60" i="115"/>
  <c r="F62" i="76"/>
  <c r="I60" i="76"/>
  <c r="J33" i="132"/>
  <c r="J17" i="51"/>
  <c r="I62" i="110"/>
  <c r="G17" i="51" s="1"/>
  <c r="I17" i="51" s="1"/>
  <c r="F62" i="125"/>
  <c r="I60" i="125"/>
  <c r="F62" i="93"/>
  <c r="I60" i="93"/>
  <c r="H23" i="51"/>
  <c r="R41" i="132"/>
  <c r="R42" i="132" s="1"/>
  <c r="I62" i="82"/>
  <c r="G23" i="51" s="1"/>
  <c r="I54" i="129"/>
  <c r="I56" i="129" s="1"/>
  <c r="R48" i="132"/>
  <c r="S46" i="132"/>
  <c r="T46" i="132" s="1"/>
  <c r="H35" i="51"/>
  <c r="J60" i="139"/>
  <c r="G62" i="139"/>
  <c r="J62" i="139" s="1"/>
  <c r="G48" i="134"/>
  <c r="G54" i="134" s="1"/>
  <c r="G56" i="134" s="1"/>
  <c r="G60" i="134" s="1"/>
  <c r="G62" i="134" s="1"/>
  <c r="J62" i="140"/>
  <c r="H18" i="51"/>
  <c r="R34" i="132"/>
  <c r="I62" i="111"/>
  <c r="R23" i="132"/>
  <c r="I62" i="71"/>
  <c r="H11" i="51"/>
  <c r="R16" i="132"/>
  <c r="I62" i="53"/>
  <c r="H6" i="51"/>
  <c r="H9" i="51"/>
  <c r="R21" i="132"/>
  <c r="I62" i="69"/>
  <c r="J45" i="132"/>
  <c r="I62" i="120"/>
  <c r="G12" i="51"/>
  <c r="I12" i="51" s="1"/>
  <c r="G28" i="51"/>
  <c r="I28" i="51" s="1"/>
  <c r="G20" i="51"/>
  <c r="I20" i="51" s="1"/>
  <c r="G4" i="51"/>
  <c r="I4" i="51" s="1"/>
  <c r="L14" i="132"/>
  <c r="S14" i="132"/>
  <c r="T14" i="132" s="1"/>
  <c r="F62" i="96"/>
  <c r="I60" i="96"/>
  <c r="S26" i="132"/>
  <c r="T26" i="132" s="1"/>
  <c r="L26" i="132"/>
  <c r="L50" i="132"/>
  <c r="S50" i="132"/>
  <c r="T50" i="132" s="1"/>
  <c r="S38" i="132"/>
  <c r="T38" i="132" s="1"/>
  <c r="L38" i="132"/>
  <c r="F56" i="128"/>
  <c r="F60" i="128" s="1"/>
  <c r="I54" i="128"/>
  <c r="I56" i="128" s="1"/>
  <c r="J51" i="134"/>
  <c r="I51" i="142"/>
  <c r="G10" i="51"/>
  <c r="I10" i="51" s="1"/>
  <c r="R57" i="132"/>
  <c r="H33" i="51"/>
  <c r="J51" i="132"/>
  <c r="I62" i="124"/>
  <c r="I60" i="127"/>
  <c r="F62" i="127"/>
  <c r="J36" i="142"/>
  <c r="J47" i="142" s="1"/>
  <c r="J48" i="142" s="1"/>
  <c r="G47" i="142"/>
  <c r="G48" i="142" s="1"/>
  <c r="G54" i="142" s="1"/>
  <c r="G31" i="51"/>
  <c r="I31" i="51" s="1"/>
  <c r="J21" i="51"/>
  <c r="J27" i="51"/>
  <c r="J25" i="51"/>
  <c r="I62" i="114"/>
  <c r="J39" i="132"/>
  <c r="J31" i="51"/>
  <c r="J35" i="51"/>
  <c r="J47" i="134"/>
  <c r="J48" i="134" s="1"/>
  <c r="J15" i="132"/>
  <c r="J5" i="51"/>
  <c r="I62" i="24"/>
  <c r="L22" i="132"/>
  <c r="S22" i="132"/>
  <c r="T22" i="132" s="1"/>
  <c r="J27" i="132"/>
  <c r="I62" i="75"/>
  <c r="J13" i="51"/>
  <c r="F62" i="129"/>
  <c r="I60" i="129"/>
  <c r="F62" i="119"/>
  <c r="I60" i="119"/>
  <c r="J20" i="132"/>
  <c r="I62" i="108"/>
  <c r="J8" i="51"/>
  <c r="F62" i="130"/>
  <c r="I60" i="130"/>
  <c r="L53" i="132"/>
  <c r="S53" i="132"/>
  <c r="T53" i="132" s="1"/>
  <c r="I54" i="134"/>
  <c r="I56" i="134" s="1"/>
  <c r="I60" i="134" s="1"/>
  <c r="I62" i="134" s="1"/>
  <c r="J54" i="134" l="1"/>
  <c r="J56" i="134" s="1"/>
  <c r="J28" i="132"/>
  <c r="J30" i="132" s="1"/>
  <c r="J14" i="51"/>
  <c r="I62" i="76"/>
  <c r="G14" i="51" s="1"/>
  <c r="I14" i="51" s="1"/>
  <c r="J7" i="51"/>
  <c r="J17" i="132"/>
  <c r="I62" i="93"/>
  <c r="G7" i="51" s="1"/>
  <c r="I7" i="51" s="1"/>
  <c r="J40" i="132"/>
  <c r="I62" i="115"/>
  <c r="G22" i="51" s="1"/>
  <c r="I22" i="51" s="1"/>
  <c r="I62" i="122"/>
  <c r="G27" i="51" s="1"/>
  <c r="I27" i="51" s="1"/>
  <c r="J47" i="132"/>
  <c r="I23" i="51"/>
  <c r="J52" i="132"/>
  <c r="J54" i="132" s="1"/>
  <c r="I62" i="125"/>
  <c r="G30" i="51" s="1"/>
  <c r="I30" i="51" s="1"/>
  <c r="S41" i="132"/>
  <c r="T41" i="132" s="1"/>
  <c r="L33" i="132"/>
  <c r="S33" i="132"/>
  <c r="T33" i="132" s="1"/>
  <c r="J29" i="51"/>
  <c r="J23" i="51"/>
  <c r="I62" i="112"/>
  <c r="G19" i="51" s="1"/>
  <c r="I19" i="51" s="1"/>
  <c r="J33" i="51"/>
  <c r="J19" i="51"/>
  <c r="J35" i="132"/>
  <c r="G18" i="51"/>
  <c r="I18" i="51" s="1"/>
  <c r="S34" i="132"/>
  <c r="T34" i="132" s="1"/>
  <c r="R36" i="132"/>
  <c r="G11" i="51"/>
  <c r="I11" i="51" s="1"/>
  <c r="S23" i="132"/>
  <c r="T23" i="132" s="1"/>
  <c r="G6" i="51"/>
  <c r="I6" i="51" s="1"/>
  <c r="R18" i="132"/>
  <c r="S16" i="132"/>
  <c r="T16" i="132" s="1"/>
  <c r="R24" i="132"/>
  <c r="S21" i="132"/>
  <c r="T21" i="132" s="1"/>
  <c r="G9" i="51"/>
  <c r="I9" i="51" s="1"/>
  <c r="G25" i="51"/>
  <c r="I25" i="51" s="1"/>
  <c r="L45" i="132"/>
  <c r="S45" i="132"/>
  <c r="T45" i="132" s="1"/>
  <c r="I62" i="96"/>
  <c r="J16" i="51"/>
  <c r="J32" i="132"/>
  <c r="J62" i="134"/>
  <c r="G62" i="142"/>
  <c r="J59" i="132"/>
  <c r="I62" i="130"/>
  <c r="G8" i="51"/>
  <c r="I8" i="51" s="1"/>
  <c r="L27" i="132"/>
  <c r="S27" i="132"/>
  <c r="T27" i="132" s="1"/>
  <c r="G5" i="51"/>
  <c r="I5" i="51" s="1"/>
  <c r="L15" i="132"/>
  <c r="J18" i="132"/>
  <c r="S15" i="132"/>
  <c r="T15" i="132" s="1"/>
  <c r="G21" i="51"/>
  <c r="I21" i="51" s="1"/>
  <c r="G29" i="51"/>
  <c r="J51" i="142"/>
  <c r="I54" i="142"/>
  <c r="I56" i="142" s="1"/>
  <c r="I60" i="142" s="1"/>
  <c r="I62" i="142" s="1"/>
  <c r="J60" i="134"/>
  <c r="L20" i="132"/>
  <c r="S20" i="132"/>
  <c r="T20" i="132" s="1"/>
  <c r="J24" i="132"/>
  <c r="J44" i="132"/>
  <c r="I62" i="119"/>
  <c r="J58" i="132"/>
  <c r="I62" i="129"/>
  <c r="G13" i="51"/>
  <c r="I13" i="51" s="1"/>
  <c r="L39" i="132"/>
  <c r="S39" i="132"/>
  <c r="T39" i="132" s="1"/>
  <c r="G56" i="142"/>
  <c r="J56" i="132"/>
  <c r="I62" i="127"/>
  <c r="L51" i="132"/>
  <c r="S51" i="132"/>
  <c r="T51" i="132" s="1"/>
  <c r="R60" i="132"/>
  <c r="F62" i="128"/>
  <c r="I60" i="128"/>
  <c r="L40" i="132" l="1"/>
  <c r="S40" i="132"/>
  <c r="T40" i="132" s="1"/>
  <c r="J42" i="132"/>
  <c r="S17" i="132"/>
  <c r="T17" i="132" s="1"/>
  <c r="L17" i="132"/>
  <c r="L35" i="132"/>
  <c r="S35" i="132"/>
  <c r="T35" i="132" s="1"/>
  <c r="L52" i="132"/>
  <c r="S52" i="132"/>
  <c r="T52" i="132" s="1"/>
  <c r="S47" i="132"/>
  <c r="T47" i="132" s="1"/>
  <c r="L47" i="132"/>
  <c r="L28" i="132"/>
  <c r="S28" i="132"/>
  <c r="T28" i="132" s="1"/>
  <c r="I29" i="51"/>
  <c r="L32" i="132"/>
  <c r="J36" i="132"/>
  <c r="S32" i="132"/>
  <c r="T32" i="132" s="1"/>
  <c r="G16" i="51"/>
  <c r="I16" i="51" s="1"/>
  <c r="J57" i="132"/>
  <c r="J60" i="132" s="1"/>
  <c r="S60" i="132" s="1"/>
  <c r="T60" i="132" s="1"/>
  <c r="I62" i="128"/>
  <c r="G32" i="51"/>
  <c r="I32" i="51" s="1"/>
  <c r="J56" i="142"/>
  <c r="G60" i="142"/>
  <c r="J60" i="142" s="1"/>
  <c r="G24" i="51"/>
  <c r="I24" i="51" s="1"/>
  <c r="R62" i="132"/>
  <c r="S54" i="132"/>
  <c r="T54" i="132" s="1"/>
  <c r="L56" i="132"/>
  <c r="S56" i="132"/>
  <c r="T56" i="132" s="1"/>
  <c r="L58" i="132"/>
  <c r="S58" i="132"/>
  <c r="T58" i="132" s="1"/>
  <c r="L44" i="132"/>
  <c r="J48" i="132"/>
  <c r="S44" i="132"/>
  <c r="T44" i="132" s="1"/>
  <c r="S24" i="132"/>
  <c r="T24" i="132" s="1"/>
  <c r="S18" i="132"/>
  <c r="T18" i="132" s="1"/>
  <c r="S59" i="132"/>
  <c r="T59" i="132" s="1"/>
  <c r="L59" i="132"/>
  <c r="J54" i="142"/>
  <c r="G34" i="51"/>
  <c r="I34" i="51" s="1"/>
  <c r="S30" i="132"/>
  <c r="T30" i="132" s="1"/>
  <c r="G35" i="51"/>
  <c r="I35" i="51" s="1"/>
  <c r="J62" i="142"/>
  <c r="S42" i="132" l="1"/>
  <c r="T42" i="132" s="1"/>
  <c r="J62" i="132"/>
  <c r="S36" i="132"/>
  <c r="T36" i="132" s="1"/>
  <c r="S48" i="132"/>
  <c r="T48" i="132" s="1"/>
  <c r="S57" i="132"/>
  <c r="T57" i="132" s="1"/>
  <c r="L57" i="132"/>
  <c r="G33" i="51"/>
  <c r="I33" i="51" s="1"/>
  <c r="S62" i="132" l="1"/>
  <c r="T62" i="132" s="1"/>
  <c r="L62" i="132"/>
  <c r="K62" i="132" s="1"/>
  <c r="M59" i="132" l="1"/>
  <c r="N59" i="132" s="1"/>
  <c r="O59" i="132" s="1"/>
  <c r="M57" i="132"/>
  <c r="N57" i="132" s="1"/>
  <c r="O57" i="132" s="1"/>
  <c r="M47" i="132"/>
  <c r="N47" i="132" s="1"/>
  <c r="O47" i="132" s="1"/>
  <c r="M15" i="132"/>
  <c r="N15" i="132" s="1"/>
  <c r="O15" i="132" s="1"/>
  <c r="M21" i="132"/>
  <c r="N21" i="132" s="1"/>
  <c r="O21" i="132" s="1"/>
  <c r="M56" i="132"/>
  <c r="N56" i="132" s="1"/>
  <c r="M45" i="132"/>
  <c r="N45" i="132" s="1"/>
  <c r="O45" i="132" s="1"/>
  <c r="M23" i="132"/>
  <c r="N23" i="132" s="1"/>
  <c r="O23" i="132" s="1"/>
  <c r="M41" i="132"/>
  <c r="N41" i="132" s="1"/>
  <c r="O41" i="132" s="1"/>
  <c r="M52" i="132"/>
  <c r="N52" i="132" s="1"/>
  <c r="O52" i="132" s="1"/>
  <c r="M16" i="132"/>
  <c r="N16" i="132" s="1"/>
  <c r="O16" i="132" s="1"/>
  <c r="M20" i="132"/>
  <c r="N20" i="132" s="1"/>
  <c r="M58" i="132"/>
  <c r="N58" i="132" s="1"/>
  <c r="O58" i="132" s="1"/>
  <c r="M53" i="132"/>
  <c r="N53" i="132" s="1"/>
  <c r="O53" i="132" s="1"/>
  <c r="M44" i="132"/>
  <c r="N44" i="132" s="1"/>
  <c r="M50" i="132"/>
  <c r="N50" i="132" s="1"/>
  <c r="M40" i="132"/>
  <c r="N40" i="132" s="1"/>
  <c r="O40" i="132" s="1"/>
  <c r="M35" i="132"/>
  <c r="N35" i="132" s="1"/>
  <c r="O35" i="132" s="1"/>
  <c r="M29" i="132"/>
  <c r="N29" i="132" s="1"/>
  <c r="O29" i="132" s="1"/>
  <c r="M51" i="132"/>
  <c r="N51" i="132" s="1"/>
  <c r="O51" i="132" s="1"/>
  <c r="M17" i="132"/>
  <c r="N17" i="132" s="1"/>
  <c r="O17" i="132" s="1"/>
  <c r="M34" i="132"/>
  <c r="N34" i="132" s="1"/>
  <c r="O34" i="132" s="1"/>
  <c r="M26" i="132"/>
  <c r="N26" i="132" s="1"/>
  <c r="M27" i="132"/>
  <c r="N27" i="132" s="1"/>
  <c r="O27" i="132" s="1"/>
  <c r="M39" i="132"/>
  <c r="N39" i="132" s="1"/>
  <c r="O39" i="132" s="1"/>
  <c r="M46" i="132"/>
  <c r="N46" i="132" s="1"/>
  <c r="O46" i="132" s="1"/>
  <c r="M14" i="132"/>
  <c r="N14" i="132" s="1"/>
  <c r="M22" i="132"/>
  <c r="N22" i="132" s="1"/>
  <c r="O22" i="132" s="1"/>
  <c r="M28" i="132"/>
  <c r="N28" i="132" s="1"/>
  <c r="O28" i="132" s="1"/>
  <c r="M38" i="132"/>
  <c r="N38" i="132" s="1"/>
  <c r="M32" i="132"/>
  <c r="N32" i="132" s="1"/>
  <c r="M33" i="132"/>
  <c r="N33" i="132" s="1"/>
  <c r="O33" i="132" s="1"/>
  <c r="N36" i="132" l="1"/>
  <c r="O32" i="132"/>
  <c r="O36" i="132" s="1"/>
  <c r="O14" i="132"/>
  <c r="O18" i="132" s="1"/>
  <c r="N18" i="132"/>
  <c r="O26" i="132"/>
  <c r="O30" i="132" s="1"/>
  <c r="N30" i="132"/>
  <c r="N48" i="132"/>
  <c r="O44" i="132"/>
  <c r="O48" i="132" s="1"/>
  <c r="O38" i="132"/>
  <c r="O42" i="132" s="1"/>
  <c r="N42" i="132"/>
  <c r="N54" i="132"/>
  <c r="O50" i="132"/>
  <c r="O54" i="132" s="1"/>
  <c r="N24" i="132"/>
  <c r="O20" i="132"/>
  <c r="O24" i="132" s="1"/>
  <c r="N60" i="132"/>
  <c r="O56" i="132"/>
  <c r="O60" i="132" s="1"/>
  <c r="N62" i="132" l="1"/>
  <c r="M62" i="132" s="1"/>
  <c r="O62" i="1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 Francesco</author>
    <author xml:space="preserve"> </author>
    <author>pedicini</author>
    <author>User</author>
  </authors>
  <commentList>
    <comment ref="F3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 xr:uid="{00000000-0006-0000-0300-000006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0D00-000004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F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F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1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1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3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B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D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F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 xr:uid="{00000000-0006-0000-2200-000002000000}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2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A3" authorId="0" shapeId="0" xr:uid="{00000000-0006-0000-2C00-000001000000}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4" authorId="0" shapeId="0" xr:uid="{00000000-0006-0000-2D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2E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B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<sst xmlns="http://schemas.openxmlformats.org/spreadsheetml/2006/main" count="2774" uniqueCount="223">
  <si>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</si>
  <si>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</si>
  <si>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</si>
  <si>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</si>
  <si>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</si>
  <si>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</si>
  <si>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</si>
  <si>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</si>
  <si>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</si>
  <si>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</si>
  <si>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</si>
  <si>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</si>
  <si>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</si>
  <si>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</si>
  <si>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</si>
  <si>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</si>
  <si>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</si>
  <si>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</si>
  <si>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</si>
  <si>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</si>
  <si>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</si>
  <si>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</si>
  <si>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</si>
  <si>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</si>
  <si>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</si>
  <si>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</si>
  <si>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</si>
  <si>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</si>
  <si>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</si>
  <si>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</si>
  <si>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</si>
  <si>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</si>
  <si>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</si>
  <si>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</si>
  <si>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</si>
  <si>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</si>
  <si>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</si>
  <si>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</si>
  <si>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</si>
  <si>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</si>
  <si>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</si>
  <si>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</si>
  <si>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</si>
  <si>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</si>
  <si>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</si>
  <si>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</si>
  <si>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</si>
  <si>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</si>
  <si>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</si>
  <si>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</si>
  <si>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</si>
  <si>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</si>
  <si>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</si>
  <si>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</si>
  <si>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</si>
  <si>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</si>
  <si>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</si>
  <si>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</si>
  <si>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</si>
  <si>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</si>
  <si>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</si>
  <si>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</si>
  <si>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</si>
  <si>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</si>
  <si>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</si>
  <si>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</si>
  <si>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</si>
  <si>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</si>
  <si>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</si>
  <si>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</si>
  <si>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</si>
  <si>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</si>
  <si>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</si>
  <si>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</si>
  <si>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</si>
  <si>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</si>
  <si>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</si>
  <si>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</si>
  <si>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</si>
  <si>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</si>
  <si>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</si>
  <si>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</si>
  <si>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</si>
  <si>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</si>
  <si>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</si>
  <si>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</si>
  <si>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</si>
  <si>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</si>
  <si>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</si>
  <si>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</si>
  <si>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</si>
  <si>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</si>
  <si>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</si>
  <si>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</si>
  <si>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</si>
  <si>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</si>
  <si>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</si>
  <si>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</si>
  <si>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</si>
  <si>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</si>
  <si>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</si>
  <si>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</si>
  <si>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</si>
  <si>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</si>
  <si>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</si>
  <si>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</si>
  <si>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</si>
  <si>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</si>
  <si>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</si>
  <si>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</si>
  <si>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</si>
  <si>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</si>
  <si>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</si>
  <si>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</si>
  <si>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</si>
  <si>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</si>
  <si>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</si>
  <si>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</si>
  <si>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</si>
  <si>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</si>
  <si>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</si>
  <si>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</si>
  <si>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</si>
  <si>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</si>
  <si>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</si>
  <si>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</si>
  <si>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</si>
  <si>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</si>
  <si>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</si>
  <si>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</si>
  <si>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</si>
  <si>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</si>
  <si>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</si>
  <si>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</si>
  <si>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</si>
  <si>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</si>
  <si>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</si>
  <si>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</si>
  <si>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</si>
  <si>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</si>
  <si>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</si>
  <si>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</si>
  <si>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</si>
  <si>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</si>
  <si>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</si>
  <si>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</si>
  <si>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</si>
  <si>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</si>
  <si>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</si>
  <si>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</si>
  <si>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</si>
  <si>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</si>
  <si>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</si>
  <si>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</si>
  <si>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</si>
  <si>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</si>
  <si>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</si>
  <si>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</si>
  <si>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</si>
  <si>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</si>
  <si>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</si>
  <si>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</si>
  <si>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</si>
  <si>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</si>
  <si>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</si>
  <si>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</si>
  <si>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</si>
  <si>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</si>
  <si>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</si>
  <si>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</si>
  <si>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</si>
  <si>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</si>
  <si>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</si>
  <si>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</si>
  <si>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</si>
  <si>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</si>
  <si>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</si>
  <si>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</si>
  <si>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</si>
  <si>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</si>
  <si>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</si>
  <si>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</si>
  <si>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</si>
  <si>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</si>
  <si>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</si>
  <si>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</si>
  <si>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</si>
  <si>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</si>
  <si>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</si>
  <si>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</si>
  <si>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</si>
  <si>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</si>
  <si>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</si>
  <si>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</si>
  <si>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</si>
  <si>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</si>
  <si>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</si>
  <si>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</si>
  <si>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</si>
  <si>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</si>
  <si>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</si>
  <si>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</si>
  <si>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</si>
  <si>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</si>
  <si>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</si>
  <si>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</si>
  <si>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All. 4 Offerta Economica Bando</t>
  </si>
  <si>
    <t xml:space="preserve">DI SEGUITO (IN ROSSO) SI RIPORTA LA NOTA AGGIUNTIVA PER UNIVERSITA'/DIPARTIMENTI  E ENTI PUBBLICI DI RICERCA : </t>
  </si>
  <si>
    <t>Ricerca Industriale</t>
  </si>
  <si>
    <t>RI coll</t>
  </si>
  <si>
    <t>Ricerca Industriale in collaborazione</t>
  </si>
  <si>
    <t>Sviluppo Sperimentale</t>
  </si>
  <si>
    <t>SS coll</t>
  </si>
  <si>
    <t>Sviluppo Sperimentale in collaborazione</t>
  </si>
  <si>
    <t>Piccola Impresa e micro impresa</t>
  </si>
  <si>
    <t xml:space="preserve">Art. 25 c. 5 e c. 6 </t>
  </si>
  <si>
    <t xml:space="preserve">Grandi Imprese </t>
  </si>
  <si>
    <t>RF</t>
  </si>
  <si>
    <t>Ricerca Fondamentale</t>
  </si>
  <si>
    <t>Organismi di Ricerca</t>
  </si>
  <si>
    <t>SF</t>
  </si>
  <si>
    <t>Studi di Fattibilità</t>
  </si>
  <si>
    <t>ESEMPIO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</si>
</sst>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0.0"/>
    <numFmt numFmtId="168" formatCode="#,###"/>
    <numFmt numFmtId="169" formatCode="_-* #,##0\ &quot;DM&quot;_-;\-* #,##0\ &quot;DM&quot;_-;_-* &quot;-&quot;\ &quot;DM&quot;_-;_-@_-"/>
    <numFmt numFmtId="170" formatCode="_-* #,##0\ _D_M_-;\-* #,##0\ _D_M_-;_-* &quot;-&quot;\ _D_M_-;_-@_-"/>
    <numFmt numFmtId="171" formatCode="#,##0_ ;\-#,##0\ "/>
    <numFmt numFmtId="172" formatCode="0.0%"/>
    <numFmt numFmtId="173" formatCode="#,##0.00_ ;\-#,##0.00\ "/>
    <numFmt numFmtId="174" formatCode="&quot;€&quot;\ #,##0.00"/>
    <numFmt numFmtId="175" formatCode="#,##0.0"/>
  </numFmts>
  <fonts count="10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9" fontId="1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22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64" fontId="10" fillId="0" borderId="0" xfId="38" applyFont="1"/>
    <xf numFmtId="164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4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8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8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2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164" fontId="1" fillId="0" borderId="29" xfId="41" applyNumberFormat="1" applyFont="1" applyBorder="1" applyProtection="1"/>
    <xf numFmtId="9" fontId="1" fillId="0" borderId="29" xfId="43" applyFont="1" applyFill="1" applyBorder="1" applyProtection="1"/>
    <xf numFmtId="164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164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164" fontId="13" fillId="24" borderId="24" xfId="38" applyFont="1" applyFill="1" applyBorder="1" applyAlignment="1" applyProtection="1">
      <alignment horizontal="center"/>
      <protection locked="0"/>
    </xf>
    <xf numFmtId="164" fontId="13" fillId="24" borderId="24" xfId="38" applyFont="1" applyFill="1" applyBorder="1" applyAlignment="1" applyProtection="1">
      <alignment horizontal="right"/>
      <protection locked="0"/>
    </xf>
    <xf numFmtId="173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right"/>
      <protection locked="0"/>
    </xf>
    <xf numFmtId="173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164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4" fontId="13" fillId="0" borderId="39" xfId="38" applyNumberFormat="1" applyFont="1" applyFill="1" applyBorder="1"/>
    <xf numFmtId="174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3" fontId="8" fillId="26" borderId="36" xfId="0" applyNumberFormat="1" applyFont="1" applyFill="1" applyBorder="1" applyAlignment="1" applyProtection="1">
      <alignment horizontal="right"/>
      <protection hidden="1"/>
    </xf>
    <xf numFmtId="173" fontId="8" fillId="26" borderId="27" xfId="0" applyNumberFormat="1" applyFont="1" applyFill="1" applyBorder="1" applyAlignment="1" applyProtection="1">
      <alignment horizontal="right"/>
      <protection hidden="1"/>
    </xf>
    <xf numFmtId="173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165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2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7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164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71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8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8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8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5" fontId="1" fillId="24" borderId="29" xfId="41" applyNumberFormat="1" applyFont="1" applyFill="1" applyBorder="1" applyProtection="1">
      <protection locked="0"/>
    </xf>
    <xf numFmtId="175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6" fontId="7" fillId="0" borderId="27" xfId="47" applyFont="1" applyFill="1" applyBorder="1" applyAlignment="1" applyProtection="1">
      <alignment wrapText="1"/>
    </xf>
    <xf numFmtId="166" fontId="7" fillId="0" borderId="23" xfId="47" applyFont="1" applyFill="1" applyBorder="1" applyAlignment="1" applyProtection="1">
      <alignment wrapText="1"/>
    </xf>
    <xf numFmtId="166" fontId="57" fillId="0" borderId="83" xfId="40" applyNumberFormat="1" applyFont="1" applyBorder="1" applyAlignment="1" applyProtection="1">
      <alignment wrapText="1"/>
    </xf>
    <xf numFmtId="166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6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6" fontId="7" fillId="0" borderId="57" xfId="47" applyFont="1" applyFill="1" applyBorder="1" applyAlignment="1" applyProtection="1">
      <alignment wrapText="1"/>
    </xf>
    <xf numFmtId="166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6" fontId="7" fillId="0" borderId="34" xfId="47" applyFont="1" applyFill="1" applyBorder="1" applyAlignment="1" applyProtection="1">
      <alignment wrapText="1"/>
    </xf>
    <xf numFmtId="166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6" fontId="73" fillId="0" borderId="40" xfId="40" applyNumberFormat="1" applyFont="1" applyBorder="1" applyAlignment="1" applyProtection="1">
      <alignment vertical="center"/>
    </xf>
    <xf numFmtId="166" fontId="73" fillId="0" borderId="83" xfId="40" applyNumberFormat="1" applyFont="1" applyBorder="1" applyAlignment="1" applyProtection="1">
      <alignment vertical="center"/>
    </xf>
    <xf numFmtId="172" fontId="73" fillId="0" borderId="40" xfId="43" applyNumberFormat="1" applyFont="1" applyBorder="1" applyAlignment="1" applyProtection="1">
      <alignment vertical="center"/>
    </xf>
    <xf numFmtId="166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2" fontId="1" fillId="0" borderId="29" xfId="43" applyNumberFormat="1" applyFont="1" applyFill="1" applyBorder="1" applyProtection="1"/>
    <xf numFmtId="172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71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71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164" fontId="2" fillId="0" borderId="22" xfId="38" applyFont="1" applyFill="1" applyBorder="1" applyAlignment="1" applyProtection="1">
      <alignment vertical="center"/>
    </xf>
    <xf numFmtId="164" fontId="26" fillId="0" borderId="22" xfId="38" applyFont="1" applyFill="1" applyBorder="1" applyAlignment="1" applyProtection="1">
      <alignment vertical="center"/>
    </xf>
    <xf numFmtId="164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8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8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8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8" fontId="25" fillId="0" borderId="28" xfId="41" applyNumberFormat="1" applyFont="1" applyFill="1" applyBorder="1" applyProtection="1">
      <protection hidden="1"/>
    </xf>
    <xf numFmtId="164" fontId="2" fillId="0" borderId="27" xfId="38" applyFont="1" applyFill="1" applyBorder="1" applyProtection="1"/>
    <xf numFmtId="164" fontId="26" fillId="0" borderId="27" xfId="38" applyFont="1" applyFill="1" applyBorder="1" applyProtection="1"/>
    <xf numFmtId="164" fontId="2" fillId="0" borderId="57" xfId="38" applyFont="1" applyFill="1" applyBorder="1" applyProtection="1"/>
    <xf numFmtId="168" fontId="3" fillId="0" borderId="22" xfId="41" applyNumberFormat="1" applyFill="1" applyBorder="1" applyProtection="1"/>
    <xf numFmtId="168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2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8" fontId="2" fillId="0" borderId="27" xfId="41" applyNumberFormat="1" applyFont="1" applyFill="1" applyBorder="1" applyProtection="1">
      <protection hidden="1"/>
    </xf>
    <xf numFmtId="164" fontId="2" fillId="0" borderId="22" xfId="38" applyFont="1" applyFill="1" applyBorder="1" applyProtection="1">
      <protection hidden="1"/>
    </xf>
    <xf numFmtId="164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164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8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164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8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164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8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164" fontId="1" fillId="0" borderId="22" xfId="38" applyFont="1" applyFill="1" applyBorder="1" applyProtection="1">
      <protection hidden="1"/>
    </xf>
    <xf numFmtId="164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8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164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8" fontId="1" fillId="0" borderId="27" xfId="41" applyNumberFormat="1" applyFont="1" applyFill="1" applyBorder="1" applyProtection="1">
      <protection hidden="1"/>
    </xf>
    <xf numFmtId="164" fontId="1" fillId="0" borderId="27" xfId="41" applyNumberFormat="1" applyFont="1" applyFill="1" applyBorder="1" applyProtection="1">
      <protection hidden="1"/>
    </xf>
    <xf numFmtId="164" fontId="1" fillId="0" borderId="57" xfId="41" applyNumberFormat="1" applyFont="1" applyFill="1" applyBorder="1" applyProtection="1"/>
    <xf numFmtId="164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164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164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164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164" fontId="87" fillId="0" borderId="27" xfId="41" applyNumberFormat="1" applyFont="1" applyFill="1" applyBorder="1" applyProtection="1">
      <protection hidden="1"/>
    </xf>
    <xf numFmtId="164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6" fontId="87" fillId="0" borderId="27" xfId="47" applyFont="1" applyFill="1" applyBorder="1" applyAlignment="1" applyProtection="1">
      <alignment wrapText="1"/>
    </xf>
    <xf numFmtId="166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6" fontId="90" fillId="0" borderId="40" xfId="40" applyNumberFormat="1" applyFont="1" applyBorder="1" applyAlignment="1" applyProtection="1">
      <alignment vertical="center"/>
    </xf>
    <xf numFmtId="166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71" fontId="87" fillId="0" borderId="57" xfId="41" applyNumberFormat="1" applyFont="1" applyFill="1" applyBorder="1" applyProtection="1"/>
    <xf numFmtId="168" fontId="87" fillId="0" borderId="28" xfId="41" applyNumberFormat="1" applyFont="1" applyFill="1" applyBorder="1" applyProtection="1">
      <protection hidden="1"/>
    </xf>
    <xf numFmtId="164" fontId="88" fillId="0" borderId="27" xfId="38" applyFont="1" applyFill="1" applyBorder="1" applyProtection="1"/>
    <xf numFmtId="164" fontId="88" fillId="0" borderId="57" xfId="38" applyFont="1" applyFill="1" applyBorder="1" applyProtection="1"/>
    <xf numFmtId="168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164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164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8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8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164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164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5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5" fillId="0" borderId="23" xfId="40" applyFont="1" applyBorder="1" applyAlignment="1" applyProtection="1">
      <alignment horizontal="center"/>
    </xf>
    <xf numFmtId="0" fontId="93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6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4" fillId="0" borderId="0" xfId="0" applyFont="1" applyBorder="1" applyAlignment="1">
      <alignment horizontal="left" vertical="top" wrapText="1"/>
    </xf>
    <xf numFmtId="0" fontId="94" fillId="33" borderId="27" xfId="0" applyFont="1" applyFill="1" applyBorder="1" applyAlignment="1">
      <alignment horizontal="left" vertical="top" wrapText="1"/>
    </xf>
    <xf numFmtId="0" fontId="95" fillId="0" borderId="0" xfId="0" applyFont="1" applyAlignment="1">
      <alignment horizontal="justify" vertical="center"/>
    </xf>
    <xf numFmtId="0" fontId="95" fillId="0" borderId="0" xfId="0" applyFont="1"/>
    <xf numFmtId="0" fontId="66" fillId="0" borderId="108" xfId="40" applyFont="1" applyFill="1" applyBorder="1" applyProtection="1"/>
    <xf numFmtId="0" fontId="45" fillId="0" borderId="108" xfId="40" applyFont="1" applyFill="1" applyBorder="1" applyProtection="1"/>
    <xf numFmtId="0" fontId="65" fillId="0" borderId="24" xfId="40" applyFont="1" applyBorder="1" applyAlignment="1" applyProtection="1">
      <alignment horizontal="center"/>
    </xf>
    <xf numFmtId="0" fontId="45" fillId="24" borderId="24" xfId="40" applyFont="1" applyFill="1" applyBorder="1" applyAlignment="1" applyProtection="1">
      <alignment horizontal="center"/>
      <protection locked="0"/>
    </xf>
    <xf numFmtId="0" fontId="99" fillId="0" borderId="0" xfId="40" applyFont="1" applyBorder="1" applyAlignment="1" applyProtection="1">
      <alignment vertical="center"/>
    </xf>
    <xf numFmtId="9" fontId="99" fillId="24" borderId="0" xfId="40" applyNumberFormat="1" applyFont="1" applyFill="1" applyBorder="1" applyAlignment="1" applyProtection="1">
      <alignment horizontal="center"/>
      <protection locked="0"/>
    </xf>
    <xf numFmtId="0" fontId="45" fillId="0" borderId="23" xfId="40" applyBorder="1" applyProtection="1"/>
    <xf numFmtId="0" fontId="96" fillId="0" borderId="23" xfId="0" applyFont="1" applyBorder="1"/>
    <xf numFmtId="0" fontId="66" fillId="0" borderId="0" xfId="40" applyFont="1" applyFill="1" applyBorder="1" applyProtection="1"/>
    <xf numFmtId="0" fontId="99" fillId="0" borderId="79" xfId="40" applyFont="1" applyBorder="1" applyAlignment="1" applyProtection="1">
      <alignment vertical="center"/>
    </xf>
    <xf numFmtId="0" fontId="7" fillId="0" borderId="57" xfId="43" applyNumberFormat="1" applyFont="1" applyFill="1" applyBorder="1" applyAlignment="1" applyProtection="1">
      <alignment wrapText="1"/>
    </xf>
    <xf numFmtId="0" fontId="57" fillId="0" borderId="60" xfId="43" applyNumberFormat="1" applyFont="1" applyBorder="1" applyAlignment="1" applyProtection="1">
      <alignment wrapText="1"/>
    </xf>
    <xf numFmtId="9" fontId="99" fillId="24" borderId="87" xfId="40" applyNumberFormat="1" applyFont="1" applyFill="1" applyBorder="1" applyAlignment="1" applyProtection="1">
      <alignment horizontal="center"/>
      <protection locked="0"/>
    </xf>
    <xf numFmtId="9" fontId="99" fillId="24" borderId="9" xfId="40" applyNumberFormat="1" applyFont="1" applyFill="1" applyBorder="1" applyAlignment="1" applyProtection="1">
      <alignment horizontal="center"/>
      <protection locked="0"/>
    </xf>
    <xf numFmtId="0" fontId="98" fillId="0" borderId="45" xfId="40" applyFont="1" applyBorder="1" applyAlignment="1" applyProtection="1">
      <alignment horizontal="center"/>
    </xf>
    <xf numFmtId="0" fontId="98" fillId="0" borderId="87" xfId="40" applyFont="1" applyBorder="1" applyAlignment="1" applyProtection="1">
      <alignment horizontal="center"/>
    </xf>
    <xf numFmtId="0" fontId="66" fillId="0" borderId="106" xfId="40" applyFont="1" applyFill="1" applyBorder="1" applyProtection="1"/>
    <xf numFmtId="0" fontId="66" fillId="33" borderId="9" xfId="40" applyFont="1" applyFill="1" applyBorder="1" applyAlignment="1" applyProtection="1">
      <alignment horizontal="center" vertical="center" wrapText="1"/>
    </xf>
    <xf numFmtId="0" fontId="66" fillId="33" borderId="38" xfId="40" applyFont="1" applyFill="1" applyBorder="1" applyAlignment="1" applyProtection="1">
      <alignment horizontal="center" vertical="center" wrapText="1"/>
    </xf>
    <xf numFmtId="0" fontId="66" fillId="33" borderId="58" xfId="40" applyFont="1" applyFill="1" applyBorder="1" applyAlignment="1" applyProtection="1">
      <alignment horizontal="center" vertical="center" wrapText="1"/>
    </xf>
    <xf numFmtId="9" fontId="99" fillId="24" borderId="45" xfId="40" applyNumberFormat="1" applyFont="1" applyFill="1" applyBorder="1" applyAlignment="1" applyProtection="1">
      <alignment horizontal="center"/>
      <protection locked="0"/>
    </xf>
    <xf numFmtId="9" fontId="99" fillId="24" borderId="79" xfId="40" applyNumberFormat="1" applyFont="1" applyFill="1" applyBorder="1" applyAlignment="1" applyProtection="1">
      <alignment horizontal="center"/>
      <protection locked="0"/>
    </xf>
    <xf numFmtId="0" fontId="45" fillId="0" borderId="79" xfId="40" applyFill="1" applyBorder="1" applyProtection="1"/>
    <xf numFmtId="0" fontId="66" fillId="0" borderId="79" xfId="40" applyFont="1" applyFill="1" applyBorder="1" applyProtection="1"/>
    <xf numFmtId="0" fontId="45" fillId="0" borderId="109" xfId="40" applyBorder="1" applyProtection="1"/>
    <xf numFmtId="9" fontId="99" fillId="24" borderId="86" xfId="40" applyNumberFormat="1" applyFont="1" applyFill="1" applyBorder="1" applyAlignment="1" applyProtection="1">
      <alignment horizontal="center" vertical="center"/>
      <protection locked="0"/>
    </xf>
    <xf numFmtId="9" fontId="99" fillId="24" borderId="38" xfId="40" applyNumberFormat="1" applyFont="1" applyFill="1" applyBorder="1" applyAlignment="1" applyProtection="1">
      <alignment horizontal="center" vertical="center"/>
      <protection locked="0"/>
    </xf>
    <xf numFmtId="0" fontId="45" fillId="0" borderId="9" xfId="40" applyBorder="1" applyAlignment="1" applyProtection="1">
      <alignment horizontal="center"/>
    </xf>
    <xf numFmtId="0" fontId="99" fillId="0" borderId="109" xfId="40" applyFont="1" applyBorder="1" applyProtection="1"/>
    <xf numFmtId="0" fontId="2" fillId="0" borderId="0" xfId="0" applyFont="1" applyAlignment="1">
      <alignment horizont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45" fillId="0" borderId="15" xfId="40" applyBorder="1" applyAlignment="1" applyProtection="1">
      <alignment horizontal="center"/>
    </xf>
    <xf numFmtId="0" fontId="45" fillId="0" borderId="23" xfId="40" applyBorder="1" applyAlignment="1" applyProtection="1">
      <alignment horizontal="center"/>
    </xf>
    <xf numFmtId="0" fontId="66" fillId="0" borderId="106" xfId="40" applyFont="1" applyFill="1" applyBorder="1" applyAlignment="1" applyProtection="1">
      <alignment horizontal="center" vertical="center" wrapText="1"/>
    </xf>
    <xf numFmtId="0" fontId="66" fillId="0" borderId="0" xfId="40" applyFont="1" applyFill="1" applyBorder="1" applyAlignment="1" applyProtection="1">
      <alignment horizontal="center" vertical="center" wrapText="1"/>
    </xf>
    <xf numFmtId="0" fontId="66" fillId="0" borderId="19" xfId="40" applyFont="1" applyFill="1" applyBorder="1" applyAlignment="1" applyProtection="1">
      <alignment horizontal="center" vertical="center" wrapText="1"/>
    </xf>
    <xf numFmtId="0" fontId="96" fillId="0" borderId="23" xfId="0" applyFont="1" applyFill="1" applyBorder="1" applyAlignment="1">
      <alignment horizontal="center" vertical="center"/>
    </xf>
    <xf numFmtId="0" fontId="97" fillId="0" borderId="27" xfId="40" applyFont="1" applyBorder="1" applyAlignment="1" applyProtection="1">
      <alignment horizont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27" xfId="40" applyFont="1" applyFill="1" applyBorder="1" applyAlignment="1" applyProtection="1">
      <alignment horizontal="left" vertical="center" wrapText="1"/>
      <protection locked="0"/>
    </xf>
    <xf numFmtId="0" fontId="7" fillId="24" borderId="52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7" fontId="1" fillId="24" borderId="18" xfId="41" applyNumberFormat="1" applyFont="1" applyFill="1" applyBorder="1" applyAlignment="1" applyProtection="1">
      <alignment horizontal="left"/>
      <protection locked="0"/>
    </xf>
    <xf numFmtId="167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7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  <xf numFmtId="9" fontId="99" fillId="24" borderId="46" xfId="40" applyNumberFormat="1" applyFont="1" applyFill="1" applyBorder="1" applyAlignment="1" applyProtection="1">
      <alignment horizontal="center"/>
      <protection locked="0"/>
    </xf>
    <xf numFmtId="9" fontId="99" fillId="24" borderId="87" xfId="40" applyNumberFormat="1" applyFont="1" applyFill="1" applyBorder="1" applyAlignment="1" applyProtection="1">
      <alignment horizontal="center" vertical="center"/>
      <protection locked="0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llegamento ipertestuale" xfId="28" builtinId="8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Linked Cell" xfId="35" xr:uid="{00000000-0005-0000-0000-000022000000}"/>
    <cellStyle name="Migliaia" xfId="36" builtinId="3"/>
    <cellStyle name="Migliaia (0)_API-PSS.xls Grafico 3" xfId="37" xr:uid="{00000000-0005-0000-0000-000024000000}"/>
    <cellStyle name="Migliaia [0]" xfId="38" builtinId="6"/>
    <cellStyle name="Neutral" xfId="39" xr:uid="{00000000-0005-0000-0000-000026000000}"/>
    <cellStyle name="Normale" xfId="0" builtinId="0"/>
    <cellStyle name="Normale_Offerta_Economica_bandi" xfId="40" xr:uid="{00000000-0005-0000-0000-000028000000}"/>
    <cellStyle name="Normale_PSS-A2 (new)" xfId="41" xr:uid="{00000000-0005-0000-0000-000029000000}"/>
    <cellStyle name="Note" xfId="42" xr:uid="{00000000-0005-0000-0000-00002A000000}"/>
    <cellStyle name="Percentuale" xfId="43" builtinId="5"/>
    <cellStyle name="Title" xfId="44" xr:uid="{00000000-0005-0000-0000-00002C000000}"/>
    <cellStyle name="Total" xfId="45" xr:uid="{00000000-0005-0000-0000-00002D000000}"/>
    <cellStyle name="Valuta (0)_API-PSS.xls Grafico 3" xfId="46" xr:uid="{00000000-0005-0000-0000-00002E000000}"/>
    <cellStyle name="Valuta_Offerta_Economica_bandi" xfId="47" xr:uid="{00000000-0005-0000-0000-00002F000000}"/>
    <cellStyle name="Warning Text" xfId="48" xr:uid="{00000000-0005-0000-0000-000030000000}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</xdr:colOff>
      <xdr:row>16</xdr:row>
      <xdr:rowOff>25400</xdr:rowOff>
    </xdr:from>
    <xdr:to>
      <xdr:col>21</xdr:col>
      <xdr:colOff>396515</xdr:colOff>
      <xdr:row>57</xdr:row>
      <xdr:rowOff>42332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565F832-C462-4C8F-A260-BA64315D4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7266" y="2599267"/>
          <a:ext cx="11360849" cy="66124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>
          <a:extLst>
            <a:ext uri="{FF2B5EF4-FFF2-40B4-BE49-F238E27FC236}">
              <a16:creationId xmlns:a16="http://schemas.microsoft.com/office/drawing/2014/main" id="{00000000-0008-0000-0B00-000038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>
          <a:extLst>
            <a:ext uri="{FF2B5EF4-FFF2-40B4-BE49-F238E27FC236}">
              <a16:creationId xmlns:a16="http://schemas.microsoft.com/office/drawing/2014/main" id="{00000000-0008-0000-0B00-000039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>
          <a:extLst>
            <a:ext uri="{FF2B5EF4-FFF2-40B4-BE49-F238E27FC236}">
              <a16:creationId xmlns:a16="http://schemas.microsoft.com/office/drawing/2014/main" id="{00000000-0008-0000-0B00-00003A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>
          <a:extLst>
            <a:ext uri="{FF2B5EF4-FFF2-40B4-BE49-F238E27FC236}">
              <a16:creationId xmlns:a16="http://schemas.microsoft.com/office/drawing/2014/main" id="{00000000-0008-0000-0C00-00007808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>
          <a:extLst>
            <a:ext uri="{FF2B5EF4-FFF2-40B4-BE49-F238E27FC236}">
              <a16:creationId xmlns:a16="http://schemas.microsoft.com/office/drawing/2014/main" id="{00000000-0008-0000-0D00-000039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>
          <a:extLst>
            <a:ext uri="{FF2B5EF4-FFF2-40B4-BE49-F238E27FC236}">
              <a16:creationId xmlns:a16="http://schemas.microsoft.com/office/drawing/2014/main" id="{00000000-0008-0000-0D00-00003A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>
          <a:extLst>
            <a:ext uri="{FF2B5EF4-FFF2-40B4-BE49-F238E27FC236}">
              <a16:creationId xmlns:a16="http://schemas.microsoft.com/office/drawing/2014/main" id="{00000000-0008-0000-0D00-00003B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>
          <a:extLst>
            <a:ext uri="{FF2B5EF4-FFF2-40B4-BE49-F238E27FC236}">
              <a16:creationId xmlns:a16="http://schemas.microsoft.com/office/drawing/2014/main" id="{00000000-0008-0000-0E00-000039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>
          <a:extLst>
            <a:ext uri="{FF2B5EF4-FFF2-40B4-BE49-F238E27FC236}">
              <a16:creationId xmlns:a16="http://schemas.microsoft.com/office/drawing/2014/main" id="{00000000-0008-0000-0E00-00003A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>
          <a:extLst>
            <a:ext uri="{FF2B5EF4-FFF2-40B4-BE49-F238E27FC236}">
              <a16:creationId xmlns:a16="http://schemas.microsoft.com/office/drawing/2014/main" id="{00000000-0008-0000-0E00-00003B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>
          <a:extLst>
            <a:ext uri="{FF2B5EF4-FFF2-40B4-BE49-F238E27FC236}">
              <a16:creationId xmlns:a16="http://schemas.microsoft.com/office/drawing/2014/main" id="{00000000-0008-0000-0F00-0000DE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>
          <a:extLst>
            <a:ext uri="{FF2B5EF4-FFF2-40B4-BE49-F238E27FC236}">
              <a16:creationId xmlns:a16="http://schemas.microsoft.com/office/drawing/2014/main" id="{00000000-0008-0000-0F00-0000DF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>
          <a:extLst>
            <a:ext uri="{FF2B5EF4-FFF2-40B4-BE49-F238E27FC236}">
              <a16:creationId xmlns:a16="http://schemas.microsoft.com/office/drawing/2014/main" id="{00000000-0008-0000-0F00-0000E0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>
          <a:extLst>
            <a:ext uri="{FF2B5EF4-FFF2-40B4-BE49-F238E27FC236}">
              <a16:creationId xmlns:a16="http://schemas.microsoft.com/office/drawing/2014/main" id="{00000000-0008-0000-1000-000039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>
          <a:extLst>
            <a:ext uri="{FF2B5EF4-FFF2-40B4-BE49-F238E27FC236}">
              <a16:creationId xmlns:a16="http://schemas.microsoft.com/office/drawing/2014/main" id="{00000000-0008-0000-1000-00003A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>
          <a:extLst>
            <a:ext uri="{FF2B5EF4-FFF2-40B4-BE49-F238E27FC236}">
              <a16:creationId xmlns:a16="http://schemas.microsoft.com/office/drawing/2014/main" id="{00000000-0008-0000-1000-00003B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>
          <a:extLst>
            <a:ext uri="{FF2B5EF4-FFF2-40B4-BE49-F238E27FC236}">
              <a16:creationId xmlns:a16="http://schemas.microsoft.com/office/drawing/2014/main" id="{00000000-0008-0000-1100-0000DD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>
          <a:extLst>
            <a:ext uri="{FF2B5EF4-FFF2-40B4-BE49-F238E27FC236}">
              <a16:creationId xmlns:a16="http://schemas.microsoft.com/office/drawing/2014/main" id="{00000000-0008-0000-1100-0000DE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>
          <a:extLst>
            <a:ext uri="{FF2B5EF4-FFF2-40B4-BE49-F238E27FC236}">
              <a16:creationId xmlns:a16="http://schemas.microsoft.com/office/drawing/2014/main" id="{00000000-0008-0000-1100-0000DF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>
          <a:extLst>
            <a:ext uri="{FF2B5EF4-FFF2-40B4-BE49-F238E27FC236}">
              <a16:creationId xmlns:a16="http://schemas.microsoft.com/office/drawing/2014/main" id="{00000000-0008-0000-1200-0000DD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>
          <a:extLst>
            <a:ext uri="{FF2B5EF4-FFF2-40B4-BE49-F238E27FC236}">
              <a16:creationId xmlns:a16="http://schemas.microsoft.com/office/drawing/2014/main" id="{00000000-0008-0000-1200-0000DE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>
          <a:extLst>
            <a:ext uri="{FF2B5EF4-FFF2-40B4-BE49-F238E27FC236}">
              <a16:creationId xmlns:a16="http://schemas.microsoft.com/office/drawing/2014/main" id="{00000000-0008-0000-1200-0000DF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>
          <a:extLst>
            <a:ext uri="{FF2B5EF4-FFF2-40B4-BE49-F238E27FC236}">
              <a16:creationId xmlns:a16="http://schemas.microsoft.com/office/drawing/2014/main" id="{00000000-0008-0000-1300-000039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>
          <a:extLst>
            <a:ext uri="{FF2B5EF4-FFF2-40B4-BE49-F238E27FC236}">
              <a16:creationId xmlns:a16="http://schemas.microsoft.com/office/drawing/2014/main" id="{00000000-0008-0000-1300-00003A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>
          <a:extLst>
            <a:ext uri="{FF2B5EF4-FFF2-40B4-BE49-F238E27FC236}">
              <a16:creationId xmlns:a16="http://schemas.microsoft.com/office/drawing/2014/main" id="{00000000-0008-0000-1300-00003B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>
          <a:extLst>
            <a:ext uri="{FF2B5EF4-FFF2-40B4-BE49-F238E27FC236}">
              <a16:creationId xmlns:a16="http://schemas.microsoft.com/office/drawing/2014/main" id="{00000000-0008-0000-1500-0000DC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>
          <a:extLst>
            <a:ext uri="{FF2B5EF4-FFF2-40B4-BE49-F238E27FC236}">
              <a16:creationId xmlns:a16="http://schemas.microsoft.com/office/drawing/2014/main" id="{00000000-0008-0000-1500-0000DD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>
          <a:extLst>
            <a:ext uri="{FF2B5EF4-FFF2-40B4-BE49-F238E27FC236}">
              <a16:creationId xmlns:a16="http://schemas.microsoft.com/office/drawing/2014/main" id="{00000000-0008-0000-1500-0000DE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>
          <a:extLst>
            <a:ext uri="{FF2B5EF4-FFF2-40B4-BE49-F238E27FC236}">
              <a16:creationId xmlns:a16="http://schemas.microsoft.com/office/drawing/2014/main" id="{00000000-0008-0000-0300-00009F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>
          <a:extLst>
            <a:ext uri="{FF2B5EF4-FFF2-40B4-BE49-F238E27FC236}">
              <a16:creationId xmlns:a16="http://schemas.microsoft.com/office/drawing/2014/main" id="{00000000-0008-0000-1600-0000B02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>
          <a:extLst>
            <a:ext uri="{FF2B5EF4-FFF2-40B4-BE49-F238E27FC236}">
              <a16:creationId xmlns:a16="http://schemas.microsoft.com/office/drawing/2014/main" id="{00000000-0008-0000-1700-000068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>
          <a:extLst>
            <a:ext uri="{FF2B5EF4-FFF2-40B4-BE49-F238E27FC236}">
              <a16:creationId xmlns:a16="http://schemas.microsoft.com/office/drawing/2014/main" id="{00000000-0008-0000-1700-000069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>
          <a:extLst>
            <a:ext uri="{FF2B5EF4-FFF2-40B4-BE49-F238E27FC236}">
              <a16:creationId xmlns:a16="http://schemas.microsoft.com/office/drawing/2014/main" id="{00000000-0008-0000-1700-00006A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>
          <a:extLst>
            <a:ext uri="{FF2B5EF4-FFF2-40B4-BE49-F238E27FC236}">
              <a16:creationId xmlns:a16="http://schemas.microsoft.com/office/drawing/2014/main" id="{00000000-0008-0000-1900-00000B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>
          <a:extLst>
            <a:ext uri="{FF2B5EF4-FFF2-40B4-BE49-F238E27FC236}">
              <a16:creationId xmlns:a16="http://schemas.microsoft.com/office/drawing/2014/main" id="{00000000-0008-0000-1900-00000C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>
          <a:extLst>
            <a:ext uri="{FF2B5EF4-FFF2-40B4-BE49-F238E27FC236}">
              <a16:creationId xmlns:a16="http://schemas.microsoft.com/office/drawing/2014/main" id="{00000000-0008-0000-1900-00000D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>
          <a:extLst>
            <a:ext uri="{FF2B5EF4-FFF2-40B4-BE49-F238E27FC236}">
              <a16:creationId xmlns:a16="http://schemas.microsoft.com/office/drawing/2014/main" id="{00000000-0008-0000-1A00-0000656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>
          <a:extLst>
            <a:ext uri="{FF2B5EF4-FFF2-40B4-BE49-F238E27FC236}">
              <a16:creationId xmlns:a16="http://schemas.microsoft.com/office/drawing/2014/main" id="{00000000-0008-0000-1B00-000068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>
          <a:extLst>
            <a:ext uri="{FF2B5EF4-FFF2-40B4-BE49-F238E27FC236}">
              <a16:creationId xmlns:a16="http://schemas.microsoft.com/office/drawing/2014/main" id="{00000000-0008-0000-1B00-000069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>
          <a:extLst>
            <a:ext uri="{FF2B5EF4-FFF2-40B4-BE49-F238E27FC236}">
              <a16:creationId xmlns:a16="http://schemas.microsoft.com/office/drawing/2014/main" id="{00000000-0008-0000-1B00-00006A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>
          <a:extLst>
            <a:ext uri="{FF2B5EF4-FFF2-40B4-BE49-F238E27FC236}">
              <a16:creationId xmlns:a16="http://schemas.microsoft.com/office/drawing/2014/main" id="{00000000-0008-0000-1D00-000068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>
          <a:extLst>
            <a:ext uri="{FF2B5EF4-FFF2-40B4-BE49-F238E27FC236}">
              <a16:creationId xmlns:a16="http://schemas.microsoft.com/office/drawing/2014/main" id="{00000000-0008-0000-1D00-000069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>
          <a:extLst>
            <a:ext uri="{FF2B5EF4-FFF2-40B4-BE49-F238E27FC236}">
              <a16:creationId xmlns:a16="http://schemas.microsoft.com/office/drawing/2014/main" id="{00000000-0008-0000-1D00-00006A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>
          <a:extLst>
            <a:ext uri="{FF2B5EF4-FFF2-40B4-BE49-F238E27FC236}">
              <a16:creationId xmlns:a16="http://schemas.microsoft.com/office/drawing/2014/main" id="{00000000-0008-0000-1E00-0000657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>
          <a:extLst>
            <a:ext uri="{FF2B5EF4-FFF2-40B4-BE49-F238E27FC236}">
              <a16:creationId xmlns:a16="http://schemas.microsoft.com/office/drawing/2014/main" id="{00000000-0008-0000-1F00-000068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>
          <a:extLst>
            <a:ext uri="{FF2B5EF4-FFF2-40B4-BE49-F238E27FC236}">
              <a16:creationId xmlns:a16="http://schemas.microsoft.com/office/drawing/2014/main" id="{00000000-0008-0000-1F00-000069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>
          <a:extLst>
            <a:ext uri="{FF2B5EF4-FFF2-40B4-BE49-F238E27FC236}">
              <a16:creationId xmlns:a16="http://schemas.microsoft.com/office/drawing/2014/main" id="{00000000-0008-0000-1F00-00006A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>
          <a:extLst>
            <a:ext uri="{FF2B5EF4-FFF2-40B4-BE49-F238E27FC236}">
              <a16:creationId xmlns:a16="http://schemas.microsoft.com/office/drawing/2014/main" id="{00000000-0008-0000-2100-000068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>
          <a:extLst>
            <a:ext uri="{FF2B5EF4-FFF2-40B4-BE49-F238E27FC236}">
              <a16:creationId xmlns:a16="http://schemas.microsoft.com/office/drawing/2014/main" id="{00000000-0008-0000-2100-000069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>
          <a:extLst>
            <a:ext uri="{FF2B5EF4-FFF2-40B4-BE49-F238E27FC236}">
              <a16:creationId xmlns:a16="http://schemas.microsoft.com/office/drawing/2014/main" id="{00000000-0008-0000-2100-00006A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>
          <a:extLst>
            <a:ext uri="{FF2B5EF4-FFF2-40B4-BE49-F238E27FC236}">
              <a16:creationId xmlns:a16="http://schemas.microsoft.com/office/drawing/2014/main" id="{00000000-0008-0000-2200-00002E8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>
          <a:extLst>
            <a:ext uri="{FF2B5EF4-FFF2-40B4-BE49-F238E27FC236}">
              <a16:creationId xmlns:a16="http://schemas.microsoft.com/office/drawing/2014/main" id="{00000000-0008-0000-0400-00003E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>
          <a:extLst>
            <a:ext uri="{FF2B5EF4-FFF2-40B4-BE49-F238E27FC236}">
              <a16:creationId xmlns:a16="http://schemas.microsoft.com/office/drawing/2014/main" id="{00000000-0008-0000-0400-00003F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>
          <a:extLst>
            <a:ext uri="{FF2B5EF4-FFF2-40B4-BE49-F238E27FC236}">
              <a16:creationId xmlns:a16="http://schemas.microsoft.com/office/drawing/2014/main" id="{00000000-0008-0000-0400-000040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>
          <a:extLst>
            <a:ext uri="{FF2B5EF4-FFF2-40B4-BE49-F238E27FC236}">
              <a16:creationId xmlns:a16="http://schemas.microsoft.com/office/drawing/2014/main" id="{00000000-0008-0000-2D00-0000B0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>
          <a:extLst>
            <a:ext uri="{FF2B5EF4-FFF2-40B4-BE49-F238E27FC236}">
              <a16:creationId xmlns:a16="http://schemas.microsoft.com/office/drawing/2014/main" id="{00000000-0008-0000-2D00-0000B1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>
          <a:extLst>
            <a:ext uri="{FF2B5EF4-FFF2-40B4-BE49-F238E27FC236}">
              <a16:creationId xmlns:a16="http://schemas.microsoft.com/office/drawing/2014/main" id="{00000000-0008-0000-2D00-0000B2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>
          <a:extLst>
            <a:ext uri="{FF2B5EF4-FFF2-40B4-BE49-F238E27FC236}">
              <a16:creationId xmlns:a16="http://schemas.microsoft.com/office/drawing/2014/main" id="{00000000-0008-0000-2D00-0000B3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>
          <a:extLst>
            <a:ext uri="{FF2B5EF4-FFF2-40B4-BE49-F238E27FC236}">
              <a16:creationId xmlns:a16="http://schemas.microsoft.com/office/drawing/2014/main" id="{00000000-0008-0000-2D00-0000B4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>
          <a:extLst>
            <a:ext uri="{FF2B5EF4-FFF2-40B4-BE49-F238E27FC236}">
              <a16:creationId xmlns:a16="http://schemas.microsoft.com/office/drawing/2014/main" id="{00000000-0008-0000-2D00-0000B5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>
          <a:extLst>
            <a:ext uri="{FF2B5EF4-FFF2-40B4-BE49-F238E27FC236}">
              <a16:creationId xmlns:a16="http://schemas.microsoft.com/office/drawing/2014/main" id="{00000000-0008-0000-2D00-0000B6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>
          <a:extLst>
            <a:ext uri="{FF2B5EF4-FFF2-40B4-BE49-F238E27FC236}">
              <a16:creationId xmlns:a16="http://schemas.microsoft.com/office/drawing/2014/main" id="{00000000-0008-0000-2D00-0000B7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>
          <a:extLst>
            <a:ext uri="{FF2B5EF4-FFF2-40B4-BE49-F238E27FC236}">
              <a16:creationId xmlns:a16="http://schemas.microsoft.com/office/drawing/2014/main" id="{00000000-0008-0000-2D00-0000B8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>
          <a:extLst>
            <a:ext uri="{FF2B5EF4-FFF2-40B4-BE49-F238E27FC236}">
              <a16:creationId xmlns:a16="http://schemas.microsoft.com/office/drawing/2014/main" id="{00000000-0008-0000-2D00-0000B9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>
          <a:extLst>
            <a:ext uri="{FF2B5EF4-FFF2-40B4-BE49-F238E27FC236}">
              <a16:creationId xmlns:a16="http://schemas.microsoft.com/office/drawing/2014/main" id="{00000000-0008-0000-0500-00003A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>
          <a:extLst>
            <a:ext uri="{FF2B5EF4-FFF2-40B4-BE49-F238E27FC236}">
              <a16:creationId xmlns:a16="http://schemas.microsoft.com/office/drawing/2014/main" id="{00000000-0008-0000-0500-00003B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>
          <a:extLst>
            <a:ext uri="{FF2B5EF4-FFF2-40B4-BE49-F238E27FC236}">
              <a16:creationId xmlns:a16="http://schemas.microsoft.com/office/drawing/2014/main" id="{00000000-0008-0000-0500-00003C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>
          <a:extLst>
            <a:ext uri="{FF2B5EF4-FFF2-40B4-BE49-F238E27FC236}">
              <a16:creationId xmlns:a16="http://schemas.microsoft.com/office/drawing/2014/main" id="{00000000-0008-0000-0600-000039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>
          <a:extLst>
            <a:ext uri="{FF2B5EF4-FFF2-40B4-BE49-F238E27FC236}">
              <a16:creationId xmlns:a16="http://schemas.microsoft.com/office/drawing/2014/main" id="{00000000-0008-0000-0600-00003A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>
          <a:extLst>
            <a:ext uri="{FF2B5EF4-FFF2-40B4-BE49-F238E27FC236}">
              <a16:creationId xmlns:a16="http://schemas.microsoft.com/office/drawing/2014/main" id="{00000000-0008-0000-0600-00003B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>
          <a:extLst>
            <a:ext uri="{FF2B5EF4-FFF2-40B4-BE49-F238E27FC236}">
              <a16:creationId xmlns:a16="http://schemas.microsoft.com/office/drawing/2014/main" id="{00000000-0008-0000-0700-000037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>
          <a:extLst>
            <a:ext uri="{FF2B5EF4-FFF2-40B4-BE49-F238E27FC236}">
              <a16:creationId xmlns:a16="http://schemas.microsoft.com/office/drawing/2014/main" id="{00000000-0008-0000-0700-000038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>
          <a:extLst>
            <a:ext uri="{FF2B5EF4-FFF2-40B4-BE49-F238E27FC236}">
              <a16:creationId xmlns:a16="http://schemas.microsoft.com/office/drawing/2014/main" id="{00000000-0008-0000-0700-000039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>
          <a:extLst>
            <a:ext uri="{FF2B5EF4-FFF2-40B4-BE49-F238E27FC236}">
              <a16:creationId xmlns:a16="http://schemas.microsoft.com/office/drawing/2014/main" id="{00000000-0008-0000-0800-000078F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>
          <a:extLst>
            <a:ext uri="{FF2B5EF4-FFF2-40B4-BE49-F238E27FC236}">
              <a16:creationId xmlns:a16="http://schemas.microsoft.com/office/drawing/2014/main" id="{00000000-0008-0000-0900-00003B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>
          <a:extLst>
            <a:ext uri="{FF2B5EF4-FFF2-40B4-BE49-F238E27FC236}">
              <a16:creationId xmlns:a16="http://schemas.microsoft.com/office/drawing/2014/main" id="{00000000-0008-0000-0900-00003C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>
          <a:extLst>
            <a:ext uri="{FF2B5EF4-FFF2-40B4-BE49-F238E27FC236}">
              <a16:creationId xmlns:a16="http://schemas.microsoft.com/office/drawing/2014/main" id="{00000000-0008-0000-0900-00003D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>
          <a:extLst>
            <a:ext uri="{FF2B5EF4-FFF2-40B4-BE49-F238E27FC236}">
              <a16:creationId xmlns:a16="http://schemas.microsoft.com/office/drawing/2014/main" id="{00000000-0008-0000-0A00-000039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>
          <a:extLst>
            <a:ext uri="{FF2B5EF4-FFF2-40B4-BE49-F238E27FC236}">
              <a16:creationId xmlns:a16="http://schemas.microsoft.com/office/drawing/2014/main" id="{00000000-0008-0000-0A00-00003A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>
          <a:extLst>
            <a:ext uri="{FF2B5EF4-FFF2-40B4-BE49-F238E27FC236}">
              <a16:creationId xmlns:a16="http://schemas.microsoft.com/office/drawing/2014/main" id="{00000000-0008-0000-0A00-00003B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N48"/>
  <sheetViews>
    <sheetView zoomScale="70" zoomScaleNormal="70" zoomScalePageLayoutView="80" workbookViewId="0">
      <selection activeCell="H10" sqref="H10"/>
    </sheetView>
  </sheetViews>
  <sheetFormatPr defaultRowHeight="12.5"/>
  <cols>
    <col min="1" max="1" width="2.54296875" customWidth="1"/>
    <col min="2" max="2" width="176.453125" customWidth="1"/>
    <col min="3" max="3" width="14.5429687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453125" customWidth="1"/>
    <col min="10" max="10" width="19.453125" customWidth="1"/>
    <col min="11" max="11" width="1.81640625" customWidth="1"/>
    <col min="12" max="12" width="20.81640625" hidden="1" customWidth="1"/>
    <col min="13" max="13" width="25.453125" hidden="1" customWidth="1"/>
    <col min="14" max="14" width="9.179687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5">
      <c r="B4" s="299" t="s">
        <v>134</v>
      </c>
      <c r="N4"/>
    </row>
    <row r="5" spans="2:14" ht="15.5">
      <c r="B5" s="340" t="s">
        <v>195</v>
      </c>
      <c r="N5"/>
    </row>
    <row r="6" spans="2:14" ht="15.5">
      <c r="B6" s="340" t="s">
        <v>158</v>
      </c>
      <c r="N6"/>
    </row>
    <row r="7" spans="2:14" ht="10.5" customHeight="1">
      <c r="B7" s="342"/>
      <c r="N7"/>
    </row>
    <row r="8" spans="2:14" ht="15.5">
      <c r="B8" s="297" t="s">
        <v>139</v>
      </c>
      <c r="N8"/>
    </row>
    <row r="9" spans="2:14" ht="15.5">
      <c r="B9" s="341" t="s">
        <v>159</v>
      </c>
      <c r="N9"/>
    </row>
    <row r="10" spans="2:14" ht="15.5">
      <c r="B10" s="341" t="s">
        <v>137</v>
      </c>
      <c r="N10"/>
    </row>
    <row r="11" spans="2:14" ht="15.5">
      <c r="B11" s="339" t="s">
        <v>135</v>
      </c>
      <c r="N11"/>
    </row>
    <row r="12" spans="2:14" ht="15.5">
      <c r="B12" s="339" t="s">
        <v>147</v>
      </c>
      <c r="N12"/>
    </row>
    <row r="13" spans="2:14" ht="15.5">
      <c r="B13" s="339" t="s">
        <v>153</v>
      </c>
      <c r="N13"/>
    </row>
    <row r="14" spans="2:14" ht="15.5">
      <c r="B14" s="339" t="s">
        <v>154</v>
      </c>
      <c r="N14"/>
    </row>
    <row r="15" spans="2:14" ht="15.5">
      <c r="B15" s="339" t="s">
        <v>155</v>
      </c>
      <c r="N15"/>
    </row>
    <row r="16" spans="2:14" ht="15.5">
      <c r="B16" s="339" t="s">
        <v>194</v>
      </c>
      <c r="N16"/>
    </row>
    <row r="17" spans="2:14" ht="15.5">
      <c r="B17" s="340"/>
      <c r="N17"/>
    </row>
    <row r="18" spans="2:14" ht="15.5">
      <c r="B18" s="340" t="s">
        <v>156</v>
      </c>
      <c r="N18"/>
    </row>
    <row r="19" spans="2:14" ht="10.5" customHeight="1">
      <c r="B19" s="342"/>
      <c r="N19"/>
    </row>
    <row r="20" spans="2:14" ht="15.5">
      <c r="B20" s="298" t="s">
        <v>140</v>
      </c>
      <c r="N20"/>
    </row>
    <row r="21" spans="2:14" ht="15.5">
      <c r="B21" s="340" t="s">
        <v>160</v>
      </c>
      <c r="N21"/>
    </row>
    <row r="22" spans="2:14" ht="15.5">
      <c r="B22" s="340" t="s">
        <v>161</v>
      </c>
      <c r="N22"/>
    </row>
    <row r="23" spans="2:14" ht="15.5">
      <c r="B23" s="343" t="s">
        <v>174</v>
      </c>
      <c r="N23"/>
    </row>
    <row r="24" spans="2:14" ht="15.5">
      <c r="B24" s="340" t="s">
        <v>157</v>
      </c>
      <c r="N24"/>
    </row>
    <row r="25" spans="2:14" ht="15.5">
      <c r="B25" s="340"/>
      <c r="N25"/>
    </row>
    <row r="26" spans="2:14" ht="18.5">
      <c r="B26" s="622" t="s">
        <v>198</v>
      </c>
      <c r="N26"/>
    </row>
    <row r="27" spans="2:14" s="620" customFormat="1" ht="18.5">
      <c r="B27" s="621" t="s">
        <v>148</v>
      </c>
    </row>
    <row r="28" spans="2:14" s="620" customFormat="1" ht="18.5">
      <c r="B28" s="621" t="s">
        <v>197</v>
      </c>
    </row>
    <row r="29" spans="2:14" s="620" customFormat="1" ht="15.5">
      <c r="B29" s="619"/>
    </row>
    <row r="30" spans="2:14" ht="15.5">
      <c r="B30" s="360" t="s">
        <v>207</v>
      </c>
      <c r="N30"/>
    </row>
    <row r="31" spans="2:14" ht="14.5">
      <c r="B31" s="357" t="s">
        <v>170</v>
      </c>
      <c r="N31"/>
    </row>
    <row r="32" spans="2:14" ht="29">
      <c r="B32" s="358" t="s">
        <v>172</v>
      </c>
      <c r="N32"/>
    </row>
    <row r="33" spans="2:14" ht="43.5">
      <c r="B33" s="358" t="s">
        <v>173</v>
      </c>
      <c r="N33"/>
    </row>
    <row r="34" spans="2:14" ht="14.5">
      <c r="B34" s="359" t="s">
        <v>196</v>
      </c>
      <c r="N34"/>
    </row>
    <row r="35" spans="2:14" ht="15.5">
      <c r="B35" s="344" t="s">
        <v>149</v>
      </c>
      <c r="N35"/>
    </row>
    <row r="36" spans="2:14" ht="15.5">
      <c r="B36" s="344" t="s">
        <v>150</v>
      </c>
      <c r="N36"/>
    </row>
    <row r="37" spans="2:14" ht="7.5" customHeight="1">
      <c r="B37" s="189"/>
      <c r="N37"/>
    </row>
    <row r="38" spans="2:14" ht="15.5">
      <c r="B38" s="339" t="s">
        <v>171</v>
      </c>
      <c r="N38"/>
    </row>
    <row r="39" spans="2:14" ht="10.5" customHeight="1"/>
    <row r="40" spans="2:14" ht="15.5">
      <c r="B40" s="298" t="s">
        <v>141</v>
      </c>
      <c r="N40"/>
    </row>
    <row r="41" spans="2:14" s="340" customFormat="1" ht="15.5">
      <c r="B41" s="340" t="s">
        <v>142</v>
      </c>
    </row>
    <row r="42" spans="2:14" ht="9.75" customHeight="1">
      <c r="N42"/>
    </row>
    <row r="43" spans="2:14" ht="15.5">
      <c r="B43" s="298" t="s">
        <v>143</v>
      </c>
      <c r="N43"/>
    </row>
    <row r="44" spans="2:14" s="340" customFormat="1" ht="15.5">
      <c r="B44" s="340" t="s">
        <v>144</v>
      </c>
    </row>
    <row r="45" spans="2:14" ht="8.25" customHeight="1">
      <c r="C45" s="165"/>
      <c r="N45"/>
    </row>
    <row r="46" spans="2:14" ht="15.5">
      <c r="B46" s="298" t="s">
        <v>145</v>
      </c>
      <c r="C46" s="165"/>
      <c r="N46"/>
    </row>
    <row r="47" spans="2:14" s="340" customFormat="1" ht="15.5">
      <c r="B47" s="340" t="s">
        <v>146</v>
      </c>
    </row>
    <row r="48" spans="2:14" ht="10.4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9" style="21" customWidth="1"/>
    <col min="6" max="6" width="22.54296875" style="21" customWidth="1"/>
    <col min="7" max="7" width="15.1796875" style="21" customWidth="1"/>
    <col min="8" max="8" width="13" style="21" customWidth="1"/>
    <col min="9" max="9" width="16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 xr:uid="{00000000-0004-0000-0900-000000000000}"/>
    <hyperlink ref="D9" location="Progetto!A1" display="Progetto!A1" xr:uid="{00000000-0004-0000-09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7.54296875" style="21" customWidth="1"/>
    <col min="6" max="6" width="22.81640625" style="21" customWidth="1"/>
    <col min="7" max="7" width="17.81640625" style="21" customWidth="1"/>
    <col min="8" max="8" width="16" style="21" customWidth="1"/>
    <col min="9" max="9" width="22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 xr:uid="{00000000-0004-0000-0A00-000000000000}"/>
    <hyperlink ref="D9" location="Progetto!A1" display="Progetto!A1" xr:uid="{00000000-0004-0000-0A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G12" sqref="G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" style="21" customWidth="1"/>
    <col min="5" max="5" width="19.453125" style="21" customWidth="1"/>
    <col min="6" max="6" width="24.81640625" style="21" customWidth="1"/>
    <col min="7" max="7" width="16.81640625" style="21" customWidth="1"/>
    <col min="8" max="8" width="17.81640625" style="21" customWidth="1"/>
    <col min="9" max="9" width="17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.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559"/>
    </row>
    <row r="8" spans="1:9" ht="13">
      <c r="A8" s="211"/>
      <c r="B8" s="30"/>
      <c r="C8" s="31"/>
      <c r="D8" s="692"/>
      <c r="E8" s="693"/>
      <c r="F8" s="694"/>
      <c r="G8" s="246"/>
      <c r="H8" s="243"/>
      <c r="I8" s="559"/>
    </row>
    <row r="9" spans="1:9" ht="13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 xr:uid="{00000000-0004-0000-0B00-000000000000}"/>
    <hyperlink ref="D9" location="Progetto!A1" display="Progetto!A1" xr:uid="{00000000-0004-0000-0B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G12" sqref="G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20.453125" style="21" customWidth="1"/>
    <col min="6" max="6" width="23.81640625" style="21" customWidth="1"/>
    <col min="7" max="7" width="19.81640625" style="21" customWidth="1"/>
    <col min="8" max="8" width="14.81640625" style="21" customWidth="1"/>
    <col min="9" max="9" width="18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 xr:uid="{00000000-0004-0000-0C00-000000000000}"/>
    <hyperlink ref="D9" location="Progetto!A1" display="Progetto!A1" xr:uid="{00000000-0004-0000-0C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G12" sqref="G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20.54296875" style="21" customWidth="1"/>
    <col min="6" max="11" width="19.542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 xr:uid="{00000000-0004-0000-0D00-000000000000}"/>
    <hyperlink ref="D9" location="Progetto!A1" display="Progetto!A1" xr:uid="{00000000-0004-0000-0D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G13" sqref="G12:G1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20" style="21" customWidth="1"/>
    <col min="6" max="9" width="17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 xr:uid="{00000000-0004-0000-0E00-000000000000}"/>
    <hyperlink ref="D9" location="Progetto!A1" display="Progetto!A1" xr:uid="{00000000-0004-0000-0E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81640625" style="21" customWidth="1"/>
    <col min="5" max="5" width="22.453125" style="21" customWidth="1"/>
    <col min="6" max="11" width="19.8164062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 xr:uid="{00000000-0004-0000-0F00-000000000000}"/>
    <hyperlink ref="D9" location="Progetto!A1" display="Progetto!A1" xr:uid="{00000000-0004-0000-0F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21.453125" style="21" customWidth="1"/>
    <col min="6" max="6" width="18" style="21" customWidth="1"/>
    <col min="7" max="7" width="17.453125" style="21" customWidth="1"/>
    <col min="8" max="8" width="18" style="21" customWidth="1"/>
    <col min="9" max="9" width="19.1796875" style="21" customWidth="1"/>
    <col min="10" max="11" width="18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 xr:uid="{00000000-0004-0000-1000-000000000000}"/>
    <hyperlink ref="D9" location="Progetto!A1" display="Progetto!A1" xr:uid="{00000000-0004-0000-10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H33" sqref="H3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" style="21" customWidth="1"/>
    <col min="5" max="5" width="21" style="21" customWidth="1"/>
    <col min="6" max="6" width="22.81640625" style="21" customWidth="1"/>
    <col min="7" max="7" width="15.1796875" style="21" customWidth="1"/>
    <col min="8" max="8" width="16.453125" style="21" customWidth="1"/>
    <col min="9" max="9" width="21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 xr:uid="{00000000-0004-0000-1100-000000000000}"/>
    <hyperlink ref="D9" location="Progetto!A1" display="Progetto!A1" xr:uid="{00000000-0004-0000-1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B21" sqref="B21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20" style="21" customWidth="1"/>
    <col min="6" max="6" width="24.54296875" style="21" customWidth="1"/>
    <col min="7" max="7" width="15.1796875" style="21" customWidth="1"/>
    <col min="8" max="8" width="17.54296875" style="21" customWidth="1"/>
    <col min="9" max="9" width="19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 xr:uid="{00000000-0004-0000-1200-000000000000}"/>
    <hyperlink ref="D9" location="Progetto!A1" display="Progetto!A1" xr:uid="{00000000-0004-0000-12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D13:E13"/>
  <sheetViews>
    <sheetView topLeftCell="A10" zoomScale="75" workbookViewId="0">
      <selection activeCell="D13" sqref="D13:E13"/>
    </sheetView>
  </sheetViews>
  <sheetFormatPr defaultRowHeight="12.5"/>
  <sheetData>
    <row r="13" spans="4:5" ht="13">
      <c r="D13" s="654" t="s">
        <v>222</v>
      </c>
      <c r="E13" s="654"/>
    </row>
  </sheetData>
  <sheetProtection password="CC7E" sheet="1"/>
  <mergeCells count="1">
    <mergeCell ref="D13:E13"/>
  </mergeCells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G16" sqref="G16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" style="21" customWidth="1"/>
    <col min="5" max="5" width="20.54296875" style="21" customWidth="1"/>
    <col min="6" max="6" width="23.453125" style="21" customWidth="1"/>
    <col min="7" max="7" width="21.54296875" style="21" customWidth="1"/>
    <col min="8" max="8" width="20.453125" style="21" customWidth="1"/>
    <col min="9" max="11" width="21.542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49999999999999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13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 xr:uid="{00000000-0004-0000-1300-000000000000}"/>
    <hyperlink ref="D9" location="Progetto!A1" display="Progetto!A1" xr:uid="{00000000-0004-0000-13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9.1796875" style="21" customWidth="1"/>
    <col min="5" max="5" width="19.54296875" style="21" customWidth="1"/>
    <col min="6" max="6" width="20.453125" style="21" customWidth="1"/>
    <col min="7" max="11" width="15.45312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4"/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 xr:uid="{00000000-0004-0000-14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1796875" style="21" customWidth="1"/>
    <col min="5" max="6" width="20" style="21" customWidth="1"/>
    <col min="7" max="11" width="16.542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 xr:uid="{00000000-0004-0000-1500-000000000000}"/>
    <hyperlink ref="D9" location="Progetto!A1" display="Progetto!A1" xr:uid="{00000000-0004-0000-15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20" style="21" customWidth="1"/>
    <col min="6" max="6" width="23.81640625" style="21" customWidth="1"/>
    <col min="7" max="7" width="17.81640625" style="21" customWidth="1"/>
    <col min="8" max="8" width="16" style="21" customWidth="1"/>
    <col min="9" max="9" width="19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 xr:uid="{00000000-0004-0000-1600-000000000000}"/>
    <hyperlink ref="D9" location="Progetto!A1" display="Progetto!A1" xr:uid="{00000000-0004-0000-16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A17" sqref="A17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81640625" style="21" customWidth="1"/>
    <col min="5" max="5" width="21.453125" style="21" customWidth="1"/>
    <col min="6" max="6" width="21.81640625" style="21" customWidth="1"/>
    <col min="7" max="8" width="18.453125" style="21" customWidth="1"/>
    <col min="9" max="9" width="19.1796875" style="21" customWidth="1"/>
    <col min="10" max="10" width="18.453125" style="21" customWidth="1"/>
    <col min="11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 xr:uid="{00000000-0004-0000-1700-000000000000}"/>
    <hyperlink ref="D9" location="Progetto!A1" display="Progetto!A1" xr:uid="{00000000-0004-0000-17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.453125" style="21" customWidth="1"/>
    <col min="5" max="5" width="19.54296875" style="21" customWidth="1"/>
    <col min="6" max="6" width="24.453125" style="21" customWidth="1"/>
    <col min="7" max="8" width="17.54296875" style="21" customWidth="1"/>
    <col min="9" max="9" width="18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4"/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 xr:uid="{00000000-0004-0000-18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81640625" style="21" customWidth="1"/>
    <col min="5" max="5" width="19" style="21" customWidth="1"/>
    <col min="6" max="6" width="24.453125" style="21" customWidth="1"/>
    <col min="7" max="7" width="15.1796875" style="21" customWidth="1"/>
    <col min="8" max="8" width="18.54296875" style="21" customWidth="1"/>
    <col min="9" max="9" width="19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 xr:uid="{00000000-0004-0000-1900-000000000000}"/>
    <hyperlink ref="D9" location="Progetto!A1" display="Progetto!A1" xr:uid="{00000000-0004-0000-19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1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19" style="21" customWidth="1"/>
    <col min="6" max="6" width="25.54296875" style="21" customWidth="1"/>
    <col min="7" max="7" width="17" style="21" customWidth="1"/>
    <col min="8" max="8" width="16.453125" style="21" customWidth="1"/>
    <col min="9" max="9" width="24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 xr:uid="{00000000-0004-0000-1A00-000000000000}"/>
    <hyperlink ref="D9" location="Progetto!A1" display="Progetto!A1" xr:uid="{00000000-0004-0000-1A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6.81640625" style="21" customWidth="1"/>
    <col min="5" max="6" width="22.453125" style="21" customWidth="1"/>
    <col min="7" max="7" width="16.54296875" style="21" customWidth="1"/>
    <col min="8" max="8" width="20" style="21" customWidth="1"/>
    <col min="9" max="9" width="19.54296875" style="21" customWidth="1"/>
    <col min="10" max="12" width="16.54296875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9.39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559"/>
    </row>
    <row r="8" spans="1:9" ht="13">
      <c r="A8" s="211"/>
      <c r="B8" s="30"/>
      <c r="C8" s="31"/>
      <c r="D8" s="692"/>
      <c r="E8" s="693"/>
      <c r="F8" s="694"/>
      <c r="G8" s="246"/>
      <c r="H8" s="243"/>
      <c r="I8" s="559"/>
    </row>
    <row r="9" spans="1:9" ht="13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 xr:uid="{00000000-0004-0000-1B00-000000000000}"/>
    <hyperlink ref="D9" location="Progetto!A1" display="Progetto!A1" xr:uid="{00000000-0004-0000-1B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1796875" style="21" customWidth="1"/>
    <col min="5" max="5" width="20.54296875" style="21" customWidth="1"/>
    <col min="6" max="6" width="22.54296875" style="21" customWidth="1"/>
    <col min="7" max="10" width="19.453125" style="21" customWidth="1"/>
    <col min="11" max="11" width="9.179687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4"/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 xr:uid="{00000000-0004-0000-1C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2:U133"/>
  <sheetViews>
    <sheetView tabSelected="1" zoomScale="70" zoomScaleNormal="70" zoomScalePageLayoutView="8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D2" sqref="D2"/>
    </sheetView>
  </sheetViews>
  <sheetFormatPr defaultColWidth="8.81640625" defaultRowHeight="14.5"/>
  <cols>
    <col min="1" max="1" width="2.54296875" style="278" customWidth="1"/>
    <col min="2" max="2" width="9.81640625" style="278" customWidth="1"/>
    <col min="3" max="3" width="36.453125" style="278" customWidth="1"/>
    <col min="4" max="4" width="21" style="278" customWidth="1"/>
    <col min="5" max="5" width="16.54296875" style="278" customWidth="1"/>
    <col min="6" max="6" width="22.1796875" style="278" customWidth="1"/>
    <col min="7" max="7" width="12.1796875" style="278" customWidth="1"/>
    <col min="8" max="8" width="37.54296875" style="278" bestFit="1" customWidth="1"/>
    <col min="9" max="9" width="20.453125" style="278" customWidth="1"/>
    <col min="10" max="10" width="18.1796875" style="278" customWidth="1"/>
    <col min="11" max="11" width="14.54296875" style="278" hidden="1" customWidth="1"/>
    <col min="12" max="12" width="20.453125" style="278" hidden="1" customWidth="1"/>
    <col min="13" max="13" width="9" style="278" hidden="1" customWidth="1"/>
    <col min="14" max="14" width="15.54296875" style="278" hidden="1" customWidth="1"/>
    <col min="15" max="15" width="17.54296875" style="278" hidden="1" customWidth="1"/>
    <col min="16" max="16" width="18.81640625" style="278" customWidth="1"/>
    <col min="17" max="18" width="16.54296875" style="278" customWidth="1"/>
    <col min="19" max="19" width="18.81640625" style="278" customWidth="1"/>
    <col min="20" max="20" width="9.26953125" style="548" customWidth="1"/>
    <col min="21" max="16384" width="8.81640625" style="278"/>
  </cols>
  <sheetData>
    <row r="2" spans="2:21" ht="18.5">
      <c r="B2" s="679" t="s">
        <v>206</v>
      </c>
      <c r="C2" s="679"/>
      <c r="H2" s="678" t="s">
        <v>120</v>
      </c>
      <c r="I2" s="678"/>
      <c r="J2" s="678"/>
      <c r="K2" s="678"/>
      <c r="L2" s="678"/>
      <c r="M2" s="678"/>
      <c r="N2" s="678"/>
      <c r="O2" s="678"/>
      <c r="P2" s="678"/>
      <c r="Q2" s="678"/>
      <c r="S2" s="623"/>
    </row>
    <row r="3" spans="2:21" ht="31.5" thickBot="1">
      <c r="H3" s="672"/>
      <c r="I3" s="642" t="s">
        <v>216</v>
      </c>
      <c r="J3" s="642" t="s">
        <v>214</v>
      </c>
      <c r="K3" s="643" t="s">
        <v>205</v>
      </c>
      <c r="L3" s="626"/>
      <c r="M3" s="625"/>
      <c r="N3" s="625"/>
      <c r="O3" s="641"/>
      <c r="P3" s="642" t="s">
        <v>205</v>
      </c>
      <c r="Q3" s="644" t="s">
        <v>219</v>
      </c>
      <c r="S3" s="623"/>
    </row>
    <row r="4" spans="2:21" ht="15.5">
      <c r="H4" s="673"/>
      <c r="I4" s="674"/>
      <c r="J4" s="675"/>
      <c r="K4" s="675"/>
      <c r="L4" s="675"/>
      <c r="M4" s="675"/>
      <c r="N4" s="675"/>
      <c r="O4" s="675"/>
      <c r="P4" s="675"/>
      <c r="Q4" s="676"/>
      <c r="S4" s="623"/>
    </row>
    <row r="5" spans="2:21" ht="18" customHeight="1" thickBot="1">
      <c r="B5" s="680" t="s">
        <v>138</v>
      </c>
      <c r="C5" s="680"/>
      <c r="D5" s="681"/>
      <c r="E5" s="681"/>
      <c r="F5" s="681"/>
      <c r="G5" s="631"/>
      <c r="H5" s="632" t="s">
        <v>204</v>
      </c>
      <c r="I5" s="677" t="s">
        <v>215</v>
      </c>
      <c r="J5" s="677"/>
      <c r="K5" s="677"/>
      <c r="L5" s="677"/>
      <c r="M5" s="677"/>
      <c r="N5" s="677"/>
      <c r="O5" s="677"/>
      <c r="P5" s="677"/>
      <c r="Q5" s="677"/>
      <c r="S5" s="623"/>
    </row>
    <row r="6" spans="2:21" ht="18" customHeight="1">
      <c r="B6" s="680"/>
      <c r="C6" s="680"/>
      <c r="D6" s="681"/>
      <c r="E6" s="681"/>
      <c r="F6" s="682"/>
      <c r="G6" s="639" t="s">
        <v>217</v>
      </c>
      <c r="H6" s="634" t="s">
        <v>218</v>
      </c>
      <c r="I6" s="645">
        <v>1</v>
      </c>
      <c r="J6" s="645">
        <v>1</v>
      </c>
      <c r="K6" s="646"/>
      <c r="L6" s="647"/>
      <c r="M6" s="648"/>
      <c r="N6" s="648"/>
      <c r="O6" s="648"/>
      <c r="P6" s="645">
        <v>1</v>
      </c>
      <c r="Q6" s="720">
        <v>1</v>
      </c>
      <c r="S6" s="623"/>
    </row>
    <row r="7" spans="2:21" ht="18" customHeight="1">
      <c r="B7" s="680"/>
      <c r="C7" s="680"/>
      <c r="D7" s="681"/>
      <c r="E7" s="681"/>
      <c r="F7" s="682"/>
      <c r="G7" s="640" t="s">
        <v>117</v>
      </c>
      <c r="H7" s="629" t="s">
        <v>208</v>
      </c>
      <c r="I7" s="637">
        <v>0.5</v>
      </c>
      <c r="J7" s="637">
        <v>0.7</v>
      </c>
      <c r="K7" s="630"/>
      <c r="L7" s="575"/>
      <c r="M7" s="633"/>
      <c r="N7" s="633"/>
      <c r="O7" s="633"/>
      <c r="P7" s="637">
        <v>0.6</v>
      </c>
      <c r="Q7" s="721">
        <v>0.5</v>
      </c>
      <c r="R7" s="278" t="s">
        <v>44</v>
      </c>
      <c r="S7" s="624"/>
    </row>
    <row r="8" spans="2:21" ht="18" customHeight="1">
      <c r="B8" s="680"/>
      <c r="C8" s="680"/>
      <c r="D8" s="681"/>
      <c r="E8" s="681"/>
      <c r="F8" s="682"/>
      <c r="G8" s="640" t="s">
        <v>209</v>
      </c>
      <c r="H8" s="629" t="s">
        <v>210</v>
      </c>
      <c r="I8" s="637">
        <v>0.65</v>
      </c>
      <c r="J8" s="637">
        <v>0.8</v>
      </c>
      <c r="K8" s="630"/>
      <c r="L8" s="575"/>
      <c r="M8" s="633"/>
      <c r="N8" s="633"/>
      <c r="O8" s="633"/>
      <c r="P8" s="637">
        <v>0.75</v>
      </c>
      <c r="Q8" s="650">
        <v>0.5</v>
      </c>
    </row>
    <row r="9" spans="2:21" ht="16.5" customHeight="1">
      <c r="B9" s="680"/>
      <c r="C9" s="680"/>
      <c r="D9" s="681"/>
      <c r="E9" s="681"/>
      <c r="F9" s="682"/>
      <c r="G9" s="640" t="s">
        <v>118</v>
      </c>
      <c r="H9" s="629" t="s">
        <v>211</v>
      </c>
      <c r="I9" s="637">
        <v>0.25</v>
      </c>
      <c r="J9" s="637">
        <v>0.45</v>
      </c>
      <c r="K9" s="630"/>
      <c r="L9" s="575"/>
      <c r="M9" s="633"/>
      <c r="N9" s="633"/>
      <c r="O9" s="633"/>
      <c r="P9" s="637">
        <v>0.35</v>
      </c>
      <c r="Q9" s="650">
        <v>0.25</v>
      </c>
    </row>
    <row r="10" spans="2:21" ht="15.5">
      <c r="C10" s="627" t="str">
        <f>+PSSA3_1101!A3</f>
        <v xml:space="preserve">Bando ASI No.:  </v>
      </c>
      <c r="D10" s="628"/>
      <c r="G10" s="640" t="s">
        <v>212</v>
      </c>
      <c r="H10" s="629" t="s">
        <v>213</v>
      </c>
      <c r="I10" s="637">
        <v>0.4</v>
      </c>
      <c r="J10" s="637">
        <v>0.6</v>
      </c>
      <c r="K10" s="630"/>
      <c r="L10" s="575"/>
      <c r="M10" s="633"/>
      <c r="N10" s="633"/>
      <c r="O10" s="633"/>
      <c r="P10" s="637">
        <v>0.5</v>
      </c>
      <c r="Q10" s="650">
        <v>0.4</v>
      </c>
      <c r="U10" s="280"/>
    </row>
    <row r="11" spans="2:21" ht="16" thickBot="1">
      <c r="C11" s="564" t="str">
        <f>+PSSA3_1101!A4</f>
        <v xml:space="preserve">Proposal N°     </v>
      </c>
      <c r="D11" s="289"/>
      <c r="G11" s="652" t="s">
        <v>220</v>
      </c>
      <c r="H11" s="653" t="s">
        <v>221</v>
      </c>
      <c r="I11" s="638">
        <v>0.5</v>
      </c>
      <c r="J11" s="638">
        <v>0.7</v>
      </c>
      <c r="K11" s="649"/>
      <c r="L11" s="649"/>
      <c r="M11" s="649"/>
      <c r="N11" s="649"/>
      <c r="O11" s="649"/>
      <c r="P11" s="638">
        <v>0.6</v>
      </c>
      <c r="Q11" s="651">
        <v>0.5</v>
      </c>
    </row>
    <row r="12" spans="2:21" s="277" customFormat="1" ht="29.5" thickBot="1">
      <c r="B12" s="552" t="s">
        <v>121</v>
      </c>
      <c r="C12" s="553" t="s">
        <v>175</v>
      </c>
      <c r="D12" s="683" t="s">
        <v>122</v>
      </c>
      <c r="E12" s="683"/>
      <c r="F12" s="683"/>
      <c r="G12" s="562" t="s">
        <v>123</v>
      </c>
      <c r="H12" s="562" t="s">
        <v>132</v>
      </c>
      <c r="I12" s="562" t="s">
        <v>124</v>
      </c>
      <c r="J12" s="562" t="s">
        <v>125</v>
      </c>
      <c r="K12" s="562" t="s">
        <v>126</v>
      </c>
      <c r="L12" s="550" t="s">
        <v>127</v>
      </c>
      <c r="M12" s="570" t="s">
        <v>128</v>
      </c>
      <c r="N12" s="571" t="s">
        <v>133</v>
      </c>
      <c r="O12" s="571" t="s">
        <v>129</v>
      </c>
      <c r="P12" s="551" t="s">
        <v>191</v>
      </c>
      <c r="Q12" s="551" t="s">
        <v>190</v>
      </c>
      <c r="R12" s="551" t="s">
        <v>189</v>
      </c>
      <c r="S12" s="562" t="s">
        <v>127</v>
      </c>
      <c r="T12" s="550" t="s">
        <v>36</v>
      </c>
    </row>
    <row r="13" spans="2:21" ht="8.15" customHeight="1">
      <c r="B13" s="322"/>
      <c r="C13" s="311"/>
      <c r="D13" s="279"/>
      <c r="E13" s="279"/>
      <c r="F13" s="279"/>
      <c r="G13" s="279"/>
      <c r="H13" s="279"/>
      <c r="I13" s="279"/>
      <c r="J13" s="279"/>
      <c r="K13" s="279"/>
      <c r="L13" s="312"/>
      <c r="M13" s="279"/>
      <c r="N13" s="279"/>
      <c r="O13" s="279"/>
      <c r="P13" s="513"/>
      <c r="Q13" s="513"/>
      <c r="R13" s="513"/>
      <c r="S13" s="279"/>
      <c r="T13" s="312"/>
    </row>
    <row r="14" spans="2:21">
      <c r="B14" s="334">
        <v>1101</v>
      </c>
      <c r="C14" s="655">
        <f>+PSSA3_1101!$F$3</f>
        <v>0</v>
      </c>
      <c r="D14" s="658">
        <f>+PSSA3_1101!$D$7</f>
        <v>0</v>
      </c>
      <c r="E14" s="659"/>
      <c r="F14" s="660"/>
      <c r="G14" s="566"/>
      <c r="H14" s="281">
        <f>+PSSA3_1101!$F$24</f>
        <v>0</v>
      </c>
      <c r="I14" s="281">
        <f>+PSSA3_1101!$F$33+PSSA3_1101!$F$47</f>
        <v>0</v>
      </c>
      <c r="J14" s="281">
        <f>+PSSA3_1101!$F$62</f>
        <v>0</v>
      </c>
      <c r="K14" s="294">
        <v>0</v>
      </c>
      <c r="L14" s="313">
        <f>+J14*K14</f>
        <v>0</v>
      </c>
      <c r="M14" s="309" t="e">
        <f>IF(K$62&lt;50%,K14,50%/K$62*K14)</f>
        <v>#DIV/0!</v>
      </c>
      <c r="N14" s="281" t="e">
        <f>+M14*J14</f>
        <v>#DIV/0!</v>
      </c>
      <c r="O14" s="281" t="e">
        <f>+J14-N14</f>
        <v>#DIV/0!</v>
      </c>
      <c r="P14" s="514">
        <f>+PSSA3_1101!$H$24</f>
        <v>0</v>
      </c>
      <c r="Q14" s="514">
        <f>+PSSA3_1101!$H$33+PSSA3_1101!$H$47</f>
        <v>0</v>
      </c>
      <c r="R14" s="514">
        <f>+PSSA3_1101!$H$62</f>
        <v>0</v>
      </c>
      <c r="S14" s="281">
        <f>+J14-R14</f>
        <v>0</v>
      </c>
      <c r="T14" s="635" t="e">
        <f>+S14/J14</f>
        <v>#DIV/0!</v>
      </c>
    </row>
    <row r="15" spans="2:21">
      <c r="B15" s="334">
        <v>1102</v>
      </c>
      <c r="C15" s="656"/>
      <c r="D15" s="658">
        <f>+PSSA3_1102!$D$7</f>
        <v>0</v>
      </c>
      <c r="E15" s="659"/>
      <c r="F15" s="660"/>
      <c r="G15" s="288"/>
      <c r="H15" s="281">
        <f>+PSSA3_1102!$F$24</f>
        <v>0</v>
      </c>
      <c r="I15" s="281">
        <f>+PSSA3_1102!$F$33+PSSA3_1102!$F$47</f>
        <v>0</v>
      </c>
      <c r="J15" s="281">
        <f>+PSSA3_1102!$F$62</f>
        <v>0</v>
      </c>
      <c r="K15" s="294">
        <v>0</v>
      </c>
      <c r="L15" s="313">
        <f>+J15*K15</f>
        <v>0</v>
      </c>
      <c r="M15" s="309" t="e">
        <f>IF(K$62&lt;50%,K15,50%/K$62*K15)</f>
        <v>#DIV/0!</v>
      </c>
      <c r="N15" s="281" t="e">
        <f>+M15*J15</f>
        <v>#DIV/0!</v>
      </c>
      <c r="O15" s="281" t="e">
        <f>+J15-N15</f>
        <v>#DIV/0!</v>
      </c>
      <c r="P15" s="514">
        <f>+PSSA3_1102!$H$24</f>
        <v>0</v>
      </c>
      <c r="Q15" s="514">
        <f>+PSSA3_1102!$H$33+PSSA3_1102!$H$47</f>
        <v>0</v>
      </c>
      <c r="R15" s="514">
        <f>+PSSA3_1102!$H$62</f>
        <v>0</v>
      </c>
      <c r="S15" s="281">
        <f t="shared" ref="S15:S62" si="0">+J15-R15</f>
        <v>0</v>
      </c>
      <c r="T15" s="572" t="e">
        <f>+S15/J15</f>
        <v>#DIV/0!</v>
      </c>
    </row>
    <row r="16" spans="2:21">
      <c r="B16" s="334">
        <v>1103</v>
      </c>
      <c r="C16" s="656"/>
      <c r="D16" s="658">
        <f>+PSSA3_1103!$D$7</f>
        <v>0</v>
      </c>
      <c r="E16" s="659"/>
      <c r="F16" s="660"/>
      <c r="G16" s="288"/>
      <c r="H16" s="281">
        <f>+PSSA3_1103!$F$24</f>
        <v>0</v>
      </c>
      <c r="I16" s="281">
        <f>+PSSA3_1103!$F$33+PSSA3_1103!$F$47</f>
        <v>0</v>
      </c>
      <c r="J16" s="281">
        <f>+PSSA3_1103!$F$62</f>
        <v>0</v>
      </c>
      <c r="K16" s="294">
        <v>0</v>
      </c>
      <c r="L16" s="313">
        <f>+J16*K16</f>
        <v>0</v>
      </c>
      <c r="M16" s="309" t="e">
        <f>IF(K$62&lt;50%,K16,50%/K$62*K16)</f>
        <v>#DIV/0!</v>
      </c>
      <c r="N16" s="281" t="e">
        <f>+M16*J16</f>
        <v>#DIV/0!</v>
      </c>
      <c r="O16" s="281" t="e">
        <f>+J16-N16</f>
        <v>#DIV/0!</v>
      </c>
      <c r="P16" s="514">
        <f>+PSSA3_1103!$H$24</f>
        <v>0</v>
      </c>
      <c r="Q16" s="514">
        <f>+PSSA3_1103!$H$33+PSSA3_1103!$H$47</f>
        <v>0</v>
      </c>
      <c r="R16" s="514">
        <f>+PSSA3_1103!$H$62</f>
        <v>0</v>
      </c>
      <c r="S16" s="281">
        <f t="shared" si="0"/>
        <v>0</v>
      </c>
      <c r="T16" s="572" t="e">
        <f>+S16/J16</f>
        <v>#DIV/0!</v>
      </c>
    </row>
    <row r="17" spans="2:20" ht="15" thickBot="1">
      <c r="B17" s="334">
        <v>1104</v>
      </c>
      <c r="C17" s="657"/>
      <c r="D17" s="669">
        <f>+PSSA3_1104!$D$7</f>
        <v>0</v>
      </c>
      <c r="E17" s="670"/>
      <c r="F17" s="671"/>
      <c r="G17" s="289"/>
      <c r="H17" s="281">
        <f>+PSSA3_1104!$F$24</f>
        <v>0</v>
      </c>
      <c r="I17" s="281">
        <f>+PSSA3_1104!$F$33+PSSA3_1104!$F$47</f>
        <v>0</v>
      </c>
      <c r="J17" s="281">
        <f>+PSSA3_1104!$F$62</f>
        <v>0</v>
      </c>
      <c r="K17" s="294">
        <v>0</v>
      </c>
      <c r="L17" s="314">
        <f>+J17*K17</f>
        <v>0</v>
      </c>
      <c r="M17" s="310" t="e">
        <f>IF(K$62&lt;50%,K17,50%/K$62*K17)</f>
        <v>#DIV/0!</v>
      </c>
      <c r="N17" s="282" t="e">
        <f>+M17*J17</f>
        <v>#DIV/0!</v>
      </c>
      <c r="O17" s="282" t="e">
        <f>+J17-N17</f>
        <v>#DIV/0!</v>
      </c>
      <c r="P17" s="514">
        <f>+PSSA3_1104!$H$24</f>
        <v>0</v>
      </c>
      <c r="Q17" s="514">
        <f>+PSSA3_1104!$H$33+PSSA3_1104!$H$47</f>
        <v>0</v>
      </c>
      <c r="R17" s="514">
        <f>+PSSA3_1104!$H$62</f>
        <v>0</v>
      </c>
      <c r="S17" s="281">
        <f t="shared" si="0"/>
        <v>0</v>
      </c>
      <c r="T17" s="572" t="e">
        <f>+S17/J17</f>
        <v>#DIV/0!</v>
      </c>
    </row>
    <row r="18" spans="2:20" s="277" customFormat="1" ht="20.149999999999999" customHeight="1" thickBot="1">
      <c r="B18" s="337"/>
      <c r="C18" s="565" t="s">
        <v>162</v>
      </c>
      <c r="D18" s="663"/>
      <c r="E18" s="664"/>
      <c r="F18" s="664"/>
      <c r="G18" s="665"/>
      <c r="H18" s="568">
        <f>SUM(H14:H17)</f>
        <v>0</v>
      </c>
      <c r="I18" s="283">
        <f>SUM(I14:I17)</f>
        <v>0</v>
      </c>
      <c r="J18" s="283">
        <f>SUM(J14:J17)</f>
        <v>0</v>
      </c>
      <c r="K18" s="290"/>
      <c r="L18" s="308"/>
      <c r="M18" s="291"/>
      <c r="N18" s="283" t="e">
        <f>SUM(N14:N17)</f>
        <v>#DIV/0!</v>
      </c>
      <c r="O18" s="284" t="e">
        <f>SUM(O14:O17)</f>
        <v>#DIV/0!</v>
      </c>
      <c r="P18" s="515">
        <f>SUM(P14:P17)</f>
        <v>0</v>
      </c>
      <c r="Q18" s="515">
        <f>SUM(Q14:Q17)</f>
        <v>0</v>
      </c>
      <c r="R18" s="515">
        <f>SUM(R14:R17)</f>
        <v>0</v>
      </c>
      <c r="S18" s="283">
        <f t="shared" si="0"/>
        <v>0</v>
      </c>
      <c r="T18" s="636" t="e">
        <f>+S18/J18</f>
        <v>#DIV/0!</v>
      </c>
    </row>
    <row r="19" spans="2:20" ht="8.15" customHeight="1">
      <c r="B19" s="336"/>
      <c r="C19" s="315"/>
      <c r="D19" s="316"/>
      <c r="E19" s="316"/>
      <c r="F19" s="316"/>
      <c r="G19" s="316"/>
      <c r="H19" s="317"/>
      <c r="I19" s="317"/>
      <c r="J19" s="317"/>
      <c r="K19" s="279"/>
      <c r="L19" s="318"/>
      <c r="M19" s="279"/>
      <c r="N19" s="573"/>
      <c r="O19" s="573"/>
      <c r="P19" s="516"/>
      <c r="Q19" s="516"/>
      <c r="R19" s="516"/>
      <c r="S19" s="317"/>
      <c r="T19" s="574"/>
    </row>
    <row r="20" spans="2:20">
      <c r="B20" s="334">
        <v>2101</v>
      </c>
      <c r="C20" s="655">
        <f>+C14</f>
        <v>0</v>
      </c>
      <c r="D20" s="658">
        <f>+PSSA3_2101!$D$7</f>
        <v>0</v>
      </c>
      <c r="E20" s="659"/>
      <c r="F20" s="660"/>
      <c r="G20" s="288"/>
      <c r="H20" s="281">
        <f>+PSSA3_2101!$F$24</f>
        <v>0</v>
      </c>
      <c r="I20" s="281">
        <f>+PSSA3_2101!$F$33+PSSA3_2101!$F$47</f>
        <v>0</v>
      </c>
      <c r="J20" s="281">
        <f>+PSSA3_2101!$F$62</f>
        <v>0</v>
      </c>
      <c r="K20" s="294">
        <v>0</v>
      </c>
      <c r="L20" s="313">
        <f>+J20*K20</f>
        <v>0</v>
      </c>
      <c r="M20" s="309" t="e">
        <f>IF(K$62&lt;50%,K20,50%/K$62*K20)</f>
        <v>#DIV/0!</v>
      </c>
      <c r="N20" s="281" t="e">
        <f>+M20*J20</f>
        <v>#DIV/0!</v>
      </c>
      <c r="O20" s="281" t="e">
        <f>+J20-N20</f>
        <v>#DIV/0!</v>
      </c>
      <c r="P20" s="514">
        <f>+PSSA3_2101!$H$24</f>
        <v>0</v>
      </c>
      <c r="Q20" s="514">
        <f>+PSSA3_2101!$H$33+PSSA3_2101!$H$47</f>
        <v>0</v>
      </c>
      <c r="R20" s="514">
        <f>+PSSA3_2101!$H$62</f>
        <v>0</v>
      </c>
      <c r="S20" s="281">
        <f t="shared" si="0"/>
        <v>0</v>
      </c>
      <c r="T20" s="572" t="e">
        <f>+S20/J20</f>
        <v>#DIV/0!</v>
      </c>
    </row>
    <row r="21" spans="2:20">
      <c r="B21" s="334">
        <v>2102</v>
      </c>
      <c r="C21" s="656"/>
      <c r="D21" s="658">
        <f>+PSSA3_2102!$D$7</f>
        <v>0</v>
      </c>
      <c r="E21" s="659"/>
      <c r="F21" s="660"/>
      <c r="G21" s="288"/>
      <c r="H21" s="281">
        <f>+PSSA3_2102!$F$24</f>
        <v>0</v>
      </c>
      <c r="I21" s="281">
        <f>+PSSA3_2102!$F$33+PSSA3_2102!$F$47</f>
        <v>0</v>
      </c>
      <c r="J21" s="281">
        <f>+PSSA3_2102!$F$62</f>
        <v>0</v>
      </c>
      <c r="K21" s="294">
        <v>0</v>
      </c>
      <c r="L21" s="313">
        <f>+J21*K21</f>
        <v>0</v>
      </c>
      <c r="M21" s="309" t="e">
        <f>IF(K$62&lt;50%,K21,50%/K$62*K21)</f>
        <v>#DIV/0!</v>
      </c>
      <c r="N21" s="281" t="e">
        <f>+M21*J21</f>
        <v>#DIV/0!</v>
      </c>
      <c r="O21" s="281" t="e">
        <f>+J21-N21</f>
        <v>#DIV/0!</v>
      </c>
      <c r="P21" s="514">
        <f>+PSSA3_2102!$H$24</f>
        <v>0</v>
      </c>
      <c r="Q21" s="514">
        <f>+PSSA3_2102!$H$33+PSSA3_2102!$H$47</f>
        <v>0</v>
      </c>
      <c r="R21" s="514">
        <f>+PSSA3_2102!$H$62</f>
        <v>0</v>
      </c>
      <c r="S21" s="281">
        <f t="shared" si="0"/>
        <v>0</v>
      </c>
      <c r="T21" s="572" t="e">
        <f>+S21/J21</f>
        <v>#DIV/0!</v>
      </c>
    </row>
    <row r="22" spans="2:20">
      <c r="B22" s="334">
        <v>2103</v>
      </c>
      <c r="C22" s="656"/>
      <c r="D22" s="658">
        <f>+PSSA3_2103!$D$7</f>
        <v>0</v>
      </c>
      <c r="E22" s="659"/>
      <c r="F22" s="660"/>
      <c r="G22" s="288"/>
      <c r="H22" s="281">
        <f>+PSSA3_2103!$F$24</f>
        <v>0</v>
      </c>
      <c r="I22" s="281">
        <f>+PSSA3_2103!$F$33+PSSA3_2103!$F$47</f>
        <v>0</v>
      </c>
      <c r="J22" s="281">
        <f>+PSSA3_2103!$F$62</f>
        <v>0</v>
      </c>
      <c r="K22" s="294">
        <v>0</v>
      </c>
      <c r="L22" s="313">
        <f>+J22*K22</f>
        <v>0</v>
      </c>
      <c r="M22" s="309" t="e">
        <f>IF(K$62&lt;50%,K22,50%/K$62*K22)</f>
        <v>#DIV/0!</v>
      </c>
      <c r="N22" s="281" t="e">
        <f>+M22*J22</f>
        <v>#DIV/0!</v>
      </c>
      <c r="O22" s="281" t="e">
        <f>+J22-N22</f>
        <v>#DIV/0!</v>
      </c>
      <c r="P22" s="514">
        <f>+PSSA3_2103!$H$24</f>
        <v>0</v>
      </c>
      <c r="Q22" s="514">
        <f>+PSSA3_2103!$H$33+PSSA3_2103!$H$47</f>
        <v>0</v>
      </c>
      <c r="R22" s="514">
        <f>+PSSA3_2103!$H$62</f>
        <v>0</v>
      </c>
      <c r="S22" s="281">
        <f t="shared" si="0"/>
        <v>0</v>
      </c>
      <c r="T22" s="572" t="e">
        <f>+S22/J22</f>
        <v>#DIV/0!</v>
      </c>
    </row>
    <row r="23" spans="2:20" ht="15" thickBot="1">
      <c r="B23" s="334">
        <v>2104</v>
      </c>
      <c r="C23" s="657"/>
      <c r="D23" s="669">
        <f>+PSSA3_2104!$D$7</f>
        <v>0</v>
      </c>
      <c r="E23" s="670"/>
      <c r="F23" s="671"/>
      <c r="G23" s="289"/>
      <c r="H23" s="281">
        <f>+PSSA3_2104!$F$24</f>
        <v>0</v>
      </c>
      <c r="I23" s="281">
        <f>+PSSA3_2104!$F$33+PSSA3_2104!$F$47</f>
        <v>0</v>
      </c>
      <c r="J23" s="281">
        <f>+PSSA3_2104!$F$62</f>
        <v>0</v>
      </c>
      <c r="K23" s="294">
        <v>0</v>
      </c>
      <c r="L23" s="313">
        <f>+J23*K23</f>
        <v>0</v>
      </c>
      <c r="M23" s="309" t="e">
        <f>IF(K$62&lt;50%,K23,50%/K$62*K23)</f>
        <v>#DIV/0!</v>
      </c>
      <c r="N23" s="281" t="e">
        <f>+M23*J23</f>
        <v>#DIV/0!</v>
      </c>
      <c r="O23" s="281" t="e">
        <f>+J23-N23</f>
        <v>#DIV/0!</v>
      </c>
      <c r="P23" s="514">
        <f>+PSSA3_2104!$H$24</f>
        <v>0</v>
      </c>
      <c r="Q23" s="514">
        <f>+PSSA3_2104!$H$33+PSSA3_2104!$H$47</f>
        <v>0</v>
      </c>
      <c r="R23" s="514">
        <f>+PSSA3_2104!$H$62</f>
        <v>0</v>
      </c>
      <c r="S23" s="281">
        <f t="shared" si="0"/>
        <v>0</v>
      </c>
      <c r="T23" s="572" t="e">
        <f>+S23/J23</f>
        <v>#DIV/0!</v>
      </c>
    </row>
    <row r="24" spans="2:20" s="277" customFormat="1" ht="20.149999999999999" customHeight="1" thickBot="1">
      <c r="B24" s="337"/>
      <c r="C24" s="565" t="s">
        <v>163</v>
      </c>
      <c r="D24" s="663"/>
      <c r="E24" s="664"/>
      <c r="F24" s="664"/>
      <c r="G24" s="665"/>
      <c r="H24" s="568">
        <f>SUM(H20:H23)</f>
        <v>0</v>
      </c>
      <c r="I24" s="283">
        <f>SUM(I20:I23)</f>
        <v>0</v>
      </c>
      <c r="J24" s="283">
        <f>SUM(J20:J23)</f>
        <v>0</v>
      </c>
      <c r="K24" s="290"/>
      <c r="L24" s="308"/>
      <c r="M24" s="291"/>
      <c r="N24" s="283" t="e">
        <f>SUM(N20:N23)</f>
        <v>#DIV/0!</v>
      </c>
      <c r="O24" s="284" t="e">
        <f>SUM(O20:O23)</f>
        <v>#DIV/0!</v>
      </c>
      <c r="P24" s="515">
        <f>SUM(P20:P23)</f>
        <v>0</v>
      </c>
      <c r="Q24" s="515">
        <f>SUM(Q20:Q23)</f>
        <v>0</v>
      </c>
      <c r="R24" s="515">
        <f>SUM(R20:R23)</f>
        <v>0</v>
      </c>
      <c r="S24" s="283">
        <f t="shared" si="0"/>
        <v>0</v>
      </c>
      <c r="T24" s="569" t="e">
        <f>+S24/J24</f>
        <v>#DIV/0!</v>
      </c>
    </row>
    <row r="25" spans="2:20" ht="8.15" customHeight="1">
      <c r="B25" s="336"/>
      <c r="C25" s="315"/>
      <c r="D25" s="316"/>
      <c r="E25" s="316"/>
      <c r="F25" s="316"/>
      <c r="G25" s="316"/>
      <c r="H25" s="317"/>
      <c r="I25" s="317"/>
      <c r="J25" s="317"/>
      <c r="K25" s="279"/>
      <c r="L25" s="318"/>
      <c r="M25" s="279"/>
      <c r="N25" s="573"/>
      <c r="O25" s="573"/>
      <c r="P25" s="516"/>
      <c r="Q25" s="516"/>
      <c r="R25" s="516"/>
      <c r="S25" s="317"/>
      <c r="T25" s="574"/>
    </row>
    <row r="26" spans="2:20">
      <c r="B26" s="334">
        <v>3101</v>
      </c>
      <c r="C26" s="655">
        <f>+PSSA3_3101!$F$3</f>
        <v>0</v>
      </c>
      <c r="D26" s="658">
        <f>+PSSA3_3101!$D$7</f>
        <v>0</v>
      </c>
      <c r="E26" s="659"/>
      <c r="F26" s="660"/>
      <c r="G26" s="288"/>
      <c r="H26" s="281">
        <f>+PSSA3_3101!$F$24</f>
        <v>0</v>
      </c>
      <c r="I26" s="281">
        <f>+PSSA3_3101!$F$33+PSSA3_3101!$F$47</f>
        <v>0</v>
      </c>
      <c r="J26" s="281">
        <f>+PSSA3_3101!$F$62</f>
        <v>0</v>
      </c>
      <c r="K26" s="294">
        <v>0</v>
      </c>
      <c r="L26" s="313">
        <f>+J26*K26</f>
        <v>0</v>
      </c>
      <c r="M26" s="309" t="e">
        <f>IF(K$62&lt;50%,K26,50%/K$62*K26)</f>
        <v>#DIV/0!</v>
      </c>
      <c r="N26" s="281" t="e">
        <f>+M26*J26</f>
        <v>#DIV/0!</v>
      </c>
      <c r="O26" s="281" t="e">
        <f>+J26-N26</f>
        <v>#DIV/0!</v>
      </c>
      <c r="P26" s="514">
        <f>+PSSA3_3101!$H$24</f>
        <v>0</v>
      </c>
      <c r="Q26" s="514">
        <f>+PSSA3_3101!$H$33+PSSA3_3101!$H$47</f>
        <v>0</v>
      </c>
      <c r="R26" s="514">
        <f>+PSSA3_3101!$H$62</f>
        <v>0</v>
      </c>
      <c r="S26" s="281">
        <f t="shared" si="0"/>
        <v>0</v>
      </c>
      <c r="T26" s="572" t="e">
        <f>+S26/J26</f>
        <v>#DIV/0!</v>
      </c>
    </row>
    <row r="27" spans="2:20">
      <c r="B27" s="334">
        <v>3102</v>
      </c>
      <c r="C27" s="656"/>
      <c r="D27" s="658">
        <f>+PSSA3_3102!$D$7</f>
        <v>0</v>
      </c>
      <c r="E27" s="659"/>
      <c r="F27" s="660"/>
      <c r="G27" s="288"/>
      <c r="H27" s="281">
        <f>+PSSA3_3102!$F$24</f>
        <v>0</v>
      </c>
      <c r="I27" s="281">
        <f>+PSSA3_3102!$F$33+PSSA3_3102!$F$47</f>
        <v>0</v>
      </c>
      <c r="J27" s="281">
        <f>+PSSA3_3102!$F$62</f>
        <v>0</v>
      </c>
      <c r="K27" s="294">
        <v>0</v>
      </c>
      <c r="L27" s="313">
        <f>+J27*K27</f>
        <v>0</v>
      </c>
      <c r="M27" s="309" t="e">
        <f>IF(K$62&lt;50%,K27,50%/K$62*K27)</f>
        <v>#DIV/0!</v>
      </c>
      <c r="N27" s="281" t="e">
        <f>+M27*J27</f>
        <v>#DIV/0!</v>
      </c>
      <c r="O27" s="281" t="e">
        <f>+J27-N27</f>
        <v>#DIV/0!</v>
      </c>
      <c r="P27" s="514">
        <f>+PSSA3_3102!$H$24</f>
        <v>0</v>
      </c>
      <c r="Q27" s="514">
        <f>+PSSA3_3102!$H$33+PSSA3_3102!$H$47</f>
        <v>0</v>
      </c>
      <c r="R27" s="514">
        <f>+PSSA3_3102!$H$62</f>
        <v>0</v>
      </c>
      <c r="S27" s="281">
        <f t="shared" si="0"/>
        <v>0</v>
      </c>
      <c r="T27" s="572" t="e">
        <f>+S27/J27</f>
        <v>#DIV/0!</v>
      </c>
    </row>
    <row r="28" spans="2:20">
      <c r="B28" s="334">
        <v>3103</v>
      </c>
      <c r="C28" s="656"/>
      <c r="D28" s="658">
        <f>+PSSA3_3103!$D$7</f>
        <v>0</v>
      </c>
      <c r="E28" s="659"/>
      <c r="F28" s="660"/>
      <c r="G28" s="288"/>
      <c r="H28" s="281">
        <f>+PSSA3_3103!$F$24</f>
        <v>0</v>
      </c>
      <c r="I28" s="281">
        <f>+PSSA3_3103!$F$33+PSSA3_3103!$F$47</f>
        <v>0</v>
      </c>
      <c r="J28" s="281">
        <f>+PSSA3_3103!$F$62</f>
        <v>0</v>
      </c>
      <c r="K28" s="294">
        <v>0</v>
      </c>
      <c r="L28" s="313">
        <f>+J28*K28</f>
        <v>0</v>
      </c>
      <c r="M28" s="309" t="e">
        <f>IF(K$62&lt;50%,K28,50%/K$62*K28)</f>
        <v>#DIV/0!</v>
      </c>
      <c r="N28" s="281" t="e">
        <f>+M28*J28</f>
        <v>#DIV/0!</v>
      </c>
      <c r="O28" s="281" t="e">
        <f>+J28-N28</f>
        <v>#DIV/0!</v>
      </c>
      <c r="P28" s="514">
        <f>+PSSA3_3103!$H$24</f>
        <v>0</v>
      </c>
      <c r="Q28" s="514">
        <f>+PSSA3_3103!$H$33+PSSA3_3103!$H$47</f>
        <v>0</v>
      </c>
      <c r="R28" s="514">
        <f>+PSSA3_3103!$H$62</f>
        <v>0</v>
      </c>
      <c r="S28" s="281">
        <f t="shared" si="0"/>
        <v>0</v>
      </c>
      <c r="T28" s="572" t="e">
        <f>+S28/J28</f>
        <v>#DIV/0!</v>
      </c>
    </row>
    <row r="29" spans="2:20" ht="15" thickBot="1">
      <c r="B29" s="334">
        <v>3104</v>
      </c>
      <c r="C29" s="657"/>
      <c r="D29" s="669">
        <f>+PSSA3_3104!$D$7</f>
        <v>0</v>
      </c>
      <c r="E29" s="670"/>
      <c r="F29" s="671"/>
      <c r="G29" s="289"/>
      <c r="H29" s="281">
        <f>+PSSA3_3104!$F$24</f>
        <v>0</v>
      </c>
      <c r="I29" s="281">
        <f>+PSSA3_3104!$F$33+PSSA3_3104!$F$47</f>
        <v>0</v>
      </c>
      <c r="J29" s="281">
        <f>+PSSA3_3104!$F$62</f>
        <v>0</v>
      </c>
      <c r="K29" s="294">
        <v>0</v>
      </c>
      <c r="L29" s="313">
        <f>+J29*K29</f>
        <v>0</v>
      </c>
      <c r="M29" s="309" t="e">
        <f>IF(K$62&lt;50%,K29,50%/K$62*K29)</f>
        <v>#DIV/0!</v>
      </c>
      <c r="N29" s="281" t="e">
        <f>+M29*J29</f>
        <v>#DIV/0!</v>
      </c>
      <c r="O29" s="281" t="e">
        <f>+J29-N29</f>
        <v>#DIV/0!</v>
      </c>
      <c r="P29" s="514">
        <f>+PSSA3_3104!$H$24</f>
        <v>0</v>
      </c>
      <c r="Q29" s="514">
        <f>+PSSA3_3104!$H$33+PSSA3_3104!$H$47</f>
        <v>0</v>
      </c>
      <c r="R29" s="514">
        <f>+PSSA3_3104!$H$62</f>
        <v>0</v>
      </c>
      <c r="S29" s="281">
        <f t="shared" si="0"/>
        <v>0</v>
      </c>
      <c r="T29" s="572" t="e">
        <f>+S29/J29</f>
        <v>#DIV/0!</v>
      </c>
    </row>
    <row r="30" spans="2:20" s="277" customFormat="1" ht="20.149999999999999" customHeight="1" thickBot="1">
      <c r="B30" s="337"/>
      <c r="C30" s="565" t="s">
        <v>164</v>
      </c>
      <c r="D30" s="663"/>
      <c r="E30" s="664"/>
      <c r="F30" s="664"/>
      <c r="G30" s="665"/>
      <c r="H30" s="568">
        <f>SUM(H26:H29)</f>
        <v>0</v>
      </c>
      <c r="I30" s="283">
        <f>SUM(I26:I29)</f>
        <v>0</v>
      </c>
      <c r="J30" s="283">
        <f>SUM(J26:J29)</f>
        <v>0</v>
      </c>
      <c r="K30" s="290"/>
      <c r="L30" s="308"/>
      <c r="M30" s="291"/>
      <c r="N30" s="283" t="e">
        <f>SUM(N26:N29)</f>
        <v>#DIV/0!</v>
      </c>
      <c r="O30" s="284" t="e">
        <f>SUM(O26:O29)</f>
        <v>#DIV/0!</v>
      </c>
      <c r="P30" s="515">
        <f>SUM(P26:P29)</f>
        <v>0</v>
      </c>
      <c r="Q30" s="515">
        <f>SUM(Q26:Q29)</f>
        <v>0</v>
      </c>
      <c r="R30" s="515">
        <f>SUM(R26:R29)</f>
        <v>0</v>
      </c>
      <c r="S30" s="283">
        <f t="shared" si="0"/>
        <v>0</v>
      </c>
      <c r="T30" s="569" t="e">
        <f>+S30/J30</f>
        <v>#DIV/0!</v>
      </c>
    </row>
    <row r="31" spans="2:20" ht="8.15" customHeight="1">
      <c r="B31" s="336"/>
      <c r="C31" s="315"/>
      <c r="D31" s="316"/>
      <c r="E31" s="316"/>
      <c r="F31" s="316"/>
      <c r="G31" s="316"/>
      <c r="H31" s="317"/>
      <c r="I31" s="317"/>
      <c r="J31" s="317"/>
      <c r="K31" s="279"/>
      <c r="L31" s="318"/>
      <c r="M31" s="279"/>
      <c r="N31" s="573"/>
      <c r="O31" s="573"/>
      <c r="P31" s="516"/>
      <c r="Q31" s="516"/>
      <c r="R31" s="516"/>
      <c r="S31" s="317"/>
      <c r="T31" s="574"/>
    </row>
    <row r="32" spans="2:20">
      <c r="B32" s="334">
        <v>4101</v>
      </c>
      <c r="C32" s="655">
        <f>+C26</f>
        <v>0</v>
      </c>
      <c r="D32" s="658">
        <f>+PSSA3_4101!$D$7</f>
        <v>0</v>
      </c>
      <c r="E32" s="659"/>
      <c r="F32" s="660"/>
      <c r="G32" s="288"/>
      <c r="H32" s="281">
        <f>+PSSA3_4101!$F$24</f>
        <v>0</v>
      </c>
      <c r="I32" s="281">
        <f>+PSSA3_4101!$F$33+PSSA3_4101!$F$47</f>
        <v>0</v>
      </c>
      <c r="J32" s="281">
        <f>+PSSA3_4101!$F$62</f>
        <v>0</v>
      </c>
      <c r="K32" s="294">
        <v>0</v>
      </c>
      <c r="L32" s="313">
        <f>+J32*K32</f>
        <v>0</v>
      </c>
      <c r="M32" s="309" t="e">
        <f>IF(K$62&lt;50%,K32,50%/K$62*K32)</f>
        <v>#DIV/0!</v>
      </c>
      <c r="N32" s="281" t="e">
        <f>+M32*J32</f>
        <v>#DIV/0!</v>
      </c>
      <c r="O32" s="281" t="e">
        <f>+J32-N32</f>
        <v>#DIV/0!</v>
      </c>
      <c r="P32" s="514">
        <f>+PSSA3_4101!$H$24</f>
        <v>0</v>
      </c>
      <c r="Q32" s="514">
        <f>+PSSA3_4101!$H$33+PSSA3_4101!$H$47</f>
        <v>0</v>
      </c>
      <c r="R32" s="514">
        <f>+PSSA3_4101!$H$62</f>
        <v>0</v>
      </c>
      <c r="S32" s="281">
        <f t="shared" si="0"/>
        <v>0</v>
      </c>
      <c r="T32" s="572" t="e">
        <f>+S32/J32</f>
        <v>#DIV/0!</v>
      </c>
    </row>
    <row r="33" spans="2:20">
      <c r="B33" s="334">
        <v>4102</v>
      </c>
      <c r="C33" s="656"/>
      <c r="D33" s="658">
        <f>+PSSA3_4102!$D$7</f>
        <v>0</v>
      </c>
      <c r="E33" s="659"/>
      <c r="F33" s="660"/>
      <c r="G33" s="288"/>
      <c r="H33" s="281">
        <f>+PSSA3_4102!$F$24</f>
        <v>0</v>
      </c>
      <c r="I33" s="281">
        <f>+PSSA3_4102!$F$33+PSSA3_4102!$F$47</f>
        <v>0</v>
      </c>
      <c r="J33" s="281">
        <f>+PSSA3_4102!$F$62</f>
        <v>0</v>
      </c>
      <c r="K33" s="294">
        <v>0</v>
      </c>
      <c r="L33" s="313">
        <f>+J33*K33</f>
        <v>0</v>
      </c>
      <c r="M33" s="309" t="e">
        <f>IF(K$62&lt;50%,K33,50%/K$62*K33)</f>
        <v>#DIV/0!</v>
      </c>
      <c r="N33" s="281" t="e">
        <f>+M33*J33</f>
        <v>#DIV/0!</v>
      </c>
      <c r="O33" s="281" t="e">
        <f>+J33-N33</f>
        <v>#DIV/0!</v>
      </c>
      <c r="P33" s="514">
        <f>+PSSA3_4102!$H$24</f>
        <v>0</v>
      </c>
      <c r="Q33" s="514">
        <f>+PSSA3_4102!$H$33+PSSA3_4102!$H$47</f>
        <v>0</v>
      </c>
      <c r="R33" s="514">
        <f>+PSSA3_4102!$H$62</f>
        <v>0</v>
      </c>
      <c r="S33" s="281">
        <f t="shared" si="0"/>
        <v>0</v>
      </c>
      <c r="T33" s="572" t="e">
        <f>+S33/J33</f>
        <v>#DIV/0!</v>
      </c>
    </row>
    <row r="34" spans="2:20">
      <c r="B34" s="334">
        <v>4103</v>
      </c>
      <c r="C34" s="656"/>
      <c r="D34" s="658">
        <f>+PSSA3_4103!$D$7</f>
        <v>0</v>
      </c>
      <c r="E34" s="659"/>
      <c r="F34" s="660"/>
      <c r="G34" s="288"/>
      <c r="H34" s="281">
        <f>+PSSA3_4103!$F$24</f>
        <v>0</v>
      </c>
      <c r="I34" s="281">
        <f>+PSSA3_4103!$F$33+PSSA3_4103!$F$47</f>
        <v>0</v>
      </c>
      <c r="J34" s="281">
        <f>+PSSA3_4103!$F$62</f>
        <v>0</v>
      </c>
      <c r="K34" s="294">
        <v>0</v>
      </c>
      <c r="L34" s="313">
        <f>+J34*K34</f>
        <v>0</v>
      </c>
      <c r="M34" s="309" t="e">
        <f>IF(K$62&lt;50%,K34,50%/K$62*K34)</f>
        <v>#DIV/0!</v>
      </c>
      <c r="N34" s="281" t="e">
        <f>+M34*J34</f>
        <v>#DIV/0!</v>
      </c>
      <c r="O34" s="281" t="e">
        <f>+J34-N34</f>
        <v>#DIV/0!</v>
      </c>
      <c r="P34" s="514">
        <f>+PSSA3_4103!$H$24</f>
        <v>0</v>
      </c>
      <c r="Q34" s="514">
        <f>+PSSA3_4103!$H$33+PSSA3_4103!$H$47</f>
        <v>0</v>
      </c>
      <c r="R34" s="514">
        <f>+PSSA3_4103!$H$62</f>
        <v>0</v>
      </c>
      <c r="S34" s="281">
        <f t="shared" si="0"/>
        <v>0</v>
      </c>
      <c r="T34" s="572" t="e">
        <f>+S34/J34</f>
        <v>#DIV/0!</v>
      </c>
    </row>
    <row r="35" spans="2:20" ht="15" thickBot="1">
      <c r="B35" s="334">
        <v>4104</v>
      </c>
      <c r="C35" s="657"/>
      <c r="D35" s="669">
        <f>+PSSA3_4104!$D$7</f>
        <v>0</v>
      </c>
      <c r="E35" s="670"/>
      <c r="F35" s="671"/>
      <c r="G35" s="289"/>
      <c r="H35" s="281">
        <f>+PSSA3_4104!$F$24</f>
        <v>0</v>
      </c>
      <c r="I35" s="281">
        <f>+PSSA3_4104!$F$33+PSSA3_4104!$F$47</f>
        <v>0</v>
      </c>
      <c r="J35" s="281">
        <f>+PSSA3_4104!$F$62</f>
        <v>0</v>
      </c>
      <c r="K35" s="294">
        <v>0</v>
      </c>
      <c r="L35" s="313">
        <f>+J35*K35</f>
        <v>0</v>
      </c>
      <c r="M35" s="309" t="e">
        <f>IF(K$62&lt;50%,K35,50%/K$62*K35)</f>
        <v>#DIV/0!</v>
      </c>
      <c r="N35" s="281" t="e">
        <f>+M35*J35</f>
        <v>#DIV/0!</v>
      </c>
      <c r="O35" s="281" t="e">
        <f>+J35-N35</f>
        <v>#DIV/0!</v>
      </c>
      <c r="P35" s="514">
        <f>+PSSA3_4104!$H$24</f>
        <v>0</v>
      </c>
      <c r="Q35" s="514">
        <f>+PSSA3_4104!$H$33+PSSA3_4104!$H$47</f>
        <v>0</v>
      </c>
      <c r="R35" s="514">
        <f>+PSSA3_4104!$H$62</f>
        <v>0</v>
      </c>
      <c r="S35" s="281">
        <f t="shared" si="0"/>
        <v>0</v>
      </c>
      <c r="T35" s="572" t="e">
        <f>+S35/J35</f>
        <v>#DIV/0!</v>
      </c>
    </row>
    <row r="36" spans="2:20" s="277" customFormat="1" ht="20.149999999999999" customHeight="1" thickBot="1">
      <c r="B36" s="337"/>
      <c r="C36" s="565" t="s">
        <v>165</v>
      </c>
      <c r="D36" s="663"/>
      <c r="E36" s="664"/>
      <c r="F36" s="664"/>
      <c r="G36" s="665"/>
      <c r="H36" s="568">
        <f>SUM(H32:H35)</f>
        <v>0</v>
      </c>
      <c r="I36" s="283">
        <f>SUM(I32:I35)</f>
        <v>0</v>
      </c>
      <c r="J36" s="283">
        <f>SUM(J32:J35)</f>
        <v>0</v>
      </c>
      <c r="K36" s="290"/>
      <c r="L36" s="308"/>
      <c r="M36" s="291"/>
      <c r="N36" s="283" t="e">
        <f>SUM(N32:N35)</f>
        <v>#DIV/0!</v>
      </c>
      <c r="O36" s="284" t="e">
        <f>SUM(O32:O35)</f>
        <v>#DIV/0!</v>
      </c>
      <c r="P36" s="515">
        <f>SUM(P32:P35)</f>
        <v>0</v>
      </c>
      <c r="Q36" s="515">
        <f>SUM(Q32:Q35)</f>
        <v>0</v>
      </c>
      <c r="R36" s="515">
        <f>SUM(R32:R35)</f>
        <v>0</v>
      </c>
      <c r="S36" s="283">
        <f t="shared" si="0"/>
        <v>0</v>
      </c>
      <c r="T36" s="569" t="e">
        <f>+S36/J36</f>
        <v>#DIV/0!</v>
      </c>
    </row>
    <row r="37" spans="2:20" ht="8.15" customHeight="1">
      <c r="B37" s="337"/>
      <c r="C37" s="319"/>
      <c r="D37" s="316"/>
      <c r="E37" s="316"/>
      <c r="F37" s="316"/>
      <c r="G37" s="316"/>
      <c r="H37" s="317"/>
      <c r="I37" s="317"/>
      <c r="J37" s="317"/>
      <c r="K37" s="279"/>
      <c r="L37" s="318"/>
      <c r="M37" s="279"/>
      <c r="N37" s="573"/>
      <c r="O37" s="573"/>
      <c r="P37" s="516"/>
      <c r="Q37" s="516"/>
      <c r="R37" s="516"/>
      <c r="S37" s="317"/>
      <c r="T37" s="574"/>
    </row>
    <row r="38" spans="2:20">
      <c r="B38" s="334">
        <v>5101</v>
      </c>
      <c r="C38" s="655">
        <f>+PSSA3_5101!$F$3</f>
        <v>0</v>
      </c>
      <c r="D38" s="658">
        <f>+PSSA3_5101!$D$7</f>
        <v>0</v>
      </c>
      <c r="E38" s="659"/>
      <c r="F38" s="660"/>
      <c r="G38" s="288"/>
      <c r="H38" s="281">
        <f>+PSSA3_5101!$F$24</f>
        <v>0</v>
      </c>
      <c r="I38" s="281">
        <f>+PSSA3_5101!$F$33+PSSA3_5101!$F$47</f>
        <v>0</v>
      </c>
      <c r="J38" s="281">
        <f>+PSSA3_5101!$F$62</f>
        <v>0</v>
      </c>
      <c r="K38" s="294">
        <v>0</v>
      </c>
      <c r="L38" s="313">
        <f>+J38*K38</f>
        <v>0</v>
      </c>
      <c r="M38" s="309" t="e">
        <f>IF(K$62&lt;50%,K38,50%/K$62*K38)</f>
        <v>#DIV/0!</v>
      </c>
      <c r="N38" s="281" t="e">
        <f>+M38*J38</f>
        <v>#DIV/0!</v>
      </c>
      <c r="O38" s="281" t="e">
        <f>+J38-N38</f>
        <v>#DIV/0!</v>
      </c>
      <c r="P38" s="514">
        <f>+PSSA3_5101!$H$24</f>
        <v>0</v>
      </c>
      <c r="Q38" s="514">
        <f>+PSSA3_5101!$H$33+PSSA3_5101!$H$47</f>
        <v>0</v>
      </c>
      <c r="R38" s="514">
        <f>+PSSA3_5101!$H$62</f>
        <v>0</v>
      </c>
      <c r="S38" s="281">
        <f t="shared" si="0"/>
        <v>0</v>
      </c>
      <c r="T38" s="572" t="e">
        <f>+S38/J38</f>
        <v>#DIV/0!</v>
      </c>
    </row>
    <row r="39" spans="2:20">
      <c r="B39" s="334">
        <v>5102</v>
      </c>
      <c r="C39" s="656"/>
      <c r="D39" s="658">
        <f>+PSSA3_5102!$D$7</f>
        <v>0</v>
      </c>
      <c r="E39" s="659"/>
      <c r="F39" s="660"/>
      <c r="G39" s="288"/>
      <c r="H39" s="281">
        <f>+PSSA3_5102!$F$24</f>
        <v>0</v>
      </c>
      <c r="I39" s="281">
        <f>+PSSA3_5102!$F$33+PSSA3_5102!$F$47</f>
        <v>0</v>
      </c>
      <c r="J39" s="281">
        <f>+PSSA3_5102!$F$62</f>
        <v>0</v>
      </c>
      <c r="K39" s="294">
        <v>0</v>
      </c>
      <c r="L39" s="313">
        <f>+J39*K39</f>
        <v>0</v>
      </c>
      <c r="M39" s="309" t="e">
        <f>IF(K$62&lt;50%,K39,50%/K$62*K39)</f>
        <v>#DIV/0!</v>
      </c>
      <c r="N39" s="281" t="e">
        <f>+M39*J39</f>
        <v>#DIV/0!</v>
      </c>
      <c r="O39" s="281" t="e">
        <f>+J39-N39</f>
        <v>#DIV/0!</v>
      </c>
      <c r="P39" s="514">
        <f>+PSSA3_5102!$H$24</f>
        <v>0</v>
      </c>
      <c r="Q39" s="514">
        <f>+PSSA3_5102!$H$33+PSSA3_5102!$H$47</f>
        <v>0</v>
      </c>
      <c r="R39" s="514">
        <f>+PSSA3_5102!$H$62</f>
        <v>0</v>
      </c>
      <c r="S39" s="281">
        <f t="shared" si="0"/>
        <v>0</v>
      </c>
      <c r="T39" s="572" t="e">
        <f>+S39/J39</f>
        <v>#DIV/0!</v>
      </c>
    </row>
    <row r="40" spans="2:20">
      <c r="B40" s="334">
        <v>5103</v>
      </c>
      <c r="C40" s="656"/>
      <c r="D40" s="658">
        <f>+PSSA3_5103!$D$7</f>
        <v>0</v>
      </c>
      <c r="E40" s="659"/>
      <c r="F40" s="660"/>
      <c r="G40" s="288"/>
      <c r="H40" s="281">
        <f>+PSSA3_5103!$F$24</f>
        <v>0</v>
      </c>
      <c r="I40" s="281">
        <f>+PSSA3_5103!$F$33+PSSA3_5103!$F$47</f>
        <v>0</v>
      </c>
      <c r="J40" s="281">
        <f>+PSSA3_5103!$F$62</f>
        <v>0</v>
      </c>
      <c r="K40" s="294">
        <v>0</v>
      </c>
      <c r="L40" s="313">
        <f>+J40*K40</f>
        <v>0</v>
      </c>
      <c r="M40" s="309" t="e">
        <f>IF(K$62&lt;50%,K40,50%/K$62*K40)</f>
        <v>#DIV/0!</v>
      </c>
      <c r="N40" s="281" t="e">
        <f>+M40*J40</f>
        <v>#DIV/0!</v>
      </c>
      <c r="O40" s="281" t="e">
        <f>+J40-N40</f>
        <v>#DIV/0!</v>
      </c>
      <c r="P40" s="514">
        <f>+PSSA3_5103!$H$24</f>
        <v>0</v>
      </c>
      <c r="Q40" s="514">
        <f>+PSSA3_5103!$H$33+PSSA3_5103!$H$47</f>
        <v>0</v>
      </c>
      <c r="R40" s="514">
        <f>+PSSA3_5103!$H$62</f>
        <v>0</v>
      </c>
      <c r="S40" s="281">
        <f t="shared" si="0"/>
        <v>0</v>
      </c>
      <c r="T40" s="572" t="e">
        <f>+S40/J40</f>
        <v>#DIV/0!</v>
      </c>
    </row>
    <row r="41" spans="2:20" ht="15" thickBot="1">
      <c r="B41" s="334">
        <v>5104</v>
      </c>
      <c r="C41" s="657"/>
      <c r="D41" s="669">
        <f>+PSSA3_5104!$D$7</f>
        <v>0</v>
      </c>
      <c r="E41" s="670"/>
      <c r="F41" s="671"/>
      <c r="G41" s="289"/>
      <c r="H41" s="281">
        <f>+PSSA3_5104!$F$24</f>
        <v>0</v>
      </c>
      <c r="I41" s="281">
        <f>+PSSA3_5104!$F$33+PSSA3_5104!$F$47</f>
        <v>0</v>
      </c>
      <c r="J41" s="281">
        <f>+PSSA3_5104!$F$62</f>
        <v>0</v>
      </c>
      <c r="K41" s="294">
        <v>0</v>
      </c>
      <c r="L41" s="313">
        <f>+J41*K41</f>
        <v>0</v>
      </c>
      <c r="M41" s="309" t="e">
        <f>IF(K$62&lt;50%,K41,50%/K$62*K41)</f>
        <v>#DIV/0!</v>
      </c>
      <c r="N41" s="281" t="e">
        <f>+M41*J41</f>
        <v>#DIV/0!</v>
      </c>
      <c r="O41" s="281" t="e">
        <f>+J41-N41</f>
        <v>#DIV/0!</v>
      </c>
      <c r="P41" s="514">
        <f>+PSSA3_5104!$H$24</f>
        <v>0</v>
      </c>
      <c r="Q41" s="514">
        <f>+PSSA3_5104!$H$33+PSSA3_5104!$H$47</f>
        <v>0</v>
      </c>
      <c r="R41" s="514">
        <f>+PSSA3_5104!$H$62</f>
        <v>0</v>
      </c>
      <c r="S41" s="281">
        <f t="shared" si="0"/>
        <v>0</v>
      </c>
      <c r="T41" s="572" t="e">
        <f>+S41/J41</f>
        <v>#DIV/0!</v>
      </c>
    </row>
    <row r="42" spans="2:20" s="277" customFormat="1" ht="20.149999999999999" customHeight="1" thickBot="1">
      <c r="B42" s="337"/>
      <c r="C42" s="565" t="s">
        <v>166</v>
      </c>
      <c r="D42" s="663"/>
      <c r="E42" s="664"/>
      <c r="F42" s="664"/>
      <c r="G42" s="665"/>
      <c r="H42" s="568">
        <f>SUM(H38:H41)</f>
        <v>0</v>
      </c>
      <c r="I42" s="283">
        <f>SUM(I38:I41)</f>
        <v>0</v>
      </c>
      <c r="J42" s="283">
        <f>SUM(J38:J41)</f>
        <v>0</v>
      </c>
      <c r="K42" s="290"/>
      <c r="L42" s="308"/>
      <c r="M42" s="291"/>
      <c r="N42" s="283" t="e">
        <f>SUM(N38:N41)</f>
        <v>#DIV/0!</v>
      </c>
      <c r="O42" s="284" t="e">
        <f>SUM(O38:O41)</f>
        <v>#DIV/0!</v>
      </c>
      <c r="P42" s="515">
        <f>SUM(P38:P41)</f>
        <v>0</v>
      </c>
      <c r="Q42" s="515">
        <f>SUM(Q38:Q41)</f>
        <v>0</v>
      </c>
      <c r="R42" s="515">
        <f>SUM(R38:R41)</f>
        <v>0</v>
      </c>
      <c r="S42" s="283">
        <f t="shared" si="0"/>
        <v>0</v>
      </c>
      <c r="T42" s="569" t="e">
        <f>+S42/J42</f>
        <v>#DIV/0!</v>
      </c>
    </row>
    <row r="43" spans="2:20" ht="8.15" customHeight="1">
      <c r="B43" s="337"/>
      <c r="C43" s="319"/>
      <c r="D43" s="316"/>
      <c r="E43" s="316"/>
      <c r="F43" s="316"/>
      <c r="G43" s="316"/>
      <c r="H43" s="317"/>
      <c r="I43" s="317"/>
      <c r="J43" s="317"/>
      <c r="K43" s="279"/>
      <c r="L43" s="318"/>
      <c r="M43" s="279"/>
      <c r="N43" s="573"/>
      <c r="O43" s="573"/>
      <c r="P43" s="516"/>
      <c r="Q43" s="516"/>
      <c r="R43" s="516"/>
      <c r="S43" s="317"/>
      <c r="T43" s="574"/>
    </row>
    <row r="44" spans="2:20">
      <c r="B44" s="334">
        <v>6101</v>
      </c>
      <c r="C44" s="655">
        <f>+C38</f>
        <v>0</v>
      </c>
      <c r="D44" s="658">
        <f>+PSSA3_6101!$D$7</f>
        <v>0</v>
      </c>
      <c r="E44" s="659"/>
      <c r="F44" s="660"/>
      <c r="G44" s="288"/>
      <c r="H44" s="281">
        <f>+PSSA3_6101!$F$24</f>
        <v>0</v>
      </c>
      <c r="I44" s="281">
        <f>+PSSA3_6101!$F$33+PSSA3_6101!$F$47</f>
        <v>0</v>
      </c>
      <c r="J44" s="281">
        <f>+PSSA3_6101!$F$62</f>
        <v>0</v>
      </c>
      <c r="K44" s="294">
        <v>0</v>
      </c>
      <c r="L44" s="313">
        <f>+J44*K44</f>
        <v>0</v>
      </c>
      <c r="M44" s="309" t="e">
        <f>IF(K$62&lt;50%,K44,50%/K$62*K44)</f>
        <v>#DIV/0!</v>
      </c>
      <c r="N44" s="281" t="e">
        <f>+M44*J44</f>
        <v>#DIV/0!</v>
      </c>
      <c r="O44" s="281" t="e">
        <f>+J44-N44</f>
        <v>#DIV/0!</v>
      </c>
      <c r="P44" s="514">
        <f>+PSSA3_6101!$H$24</f>
        <v>0</v>
      </c>
      <c r="Q44" s="514">
        <f>+PSSA3_6101!$H$33+PSSA3_6101!$H$47</f>
        <v>0</v>
      </c>
      <c r="R44" s="514">
        <f>+PSSA3_6101!$H$62</f>
        <v>0</v>
      </c>
      <c r="S44" s="281">
        <f t="shared" si="0"/>
        <v>0</v>
      </c>
      <c r="T44" s="572" t="e">
        <f>+S44/J44</f>
        <v>#DIV/0!</v>
      </c>
    </row>
    <row r="45" spans="2:20">
      <c r="B45" s="334">
        <v>6102</v>
      </c>
      <c r="C45" s="656"/>
      <c r="D45" s="658">
        <f>+PSSA3_6102!$D$7</f>
        <v>0</v>
      </c>
      <c r="E45" s="659"/>
      <c r="F45" s="660"/>
      <c r="G45" s="288"/>
      <c r="H45" s="281">
        <f>+PSSA3_6102!$F$24</f>
        <v>0</v>
      </c>
      <c r="I45" s="281">
        <f>+PSSA3_6102!$F$33+PSSA3_6102!$F$47</f>
        <v>0</v>
      </c>
      <c r="J45" s="281">
        <f>+PSSA3_6102!$F$62</f>
        <v>0</v>
      </c>
      <c r="K45" s="294">
        <v>0</v>
      </c>
      <c r="L45" s="313">
        <f>+J45*K45</f>
        <v>0</v>
      </c>
      <c r="M45" s="309" t="e">
        <f>IF(K$62&lt;50%,K45,50%/K$62*K45)</f>
        <v>#DIV/0!</v>
      </c>
      <c r="N45" s="281" t="e">
        <f>+M45*J45</f>
        <v>#DIV/0!</v>
      </c>
      <c r="O45" s="281" t="e">
        <f>+J45-N45</f>
        <v>#DIV/0!</v>
      </c>
      <c r="P45" s="514">
        <f>+PSSA3_6102!$H$24</f>
        <v>0</v>
      </c>
      <c r="Q45" s="514">
        <f>+PSSA3_6102!$H$33+PSSA3_6102!$H$47</f>
        <v>0</v>
      </c>
      <c r="R45" s="514">
        <f>+PSSA3_6102!$H$62</f>
        <v>0</v>
      </c>
      <c r="S45" s="281">
        <f t="shared" si="0"/>
        <v>0</v>
      </c>
      <c r="T45" s="572" t="e">
        <f>+S45/J45</f>
        <v>#DIV/0!</v>
      </c>
    </row>
    <row r="46" spans="2:20">
      <c r="B46" s="334">
        <v>6103</v>
      </c>
      <c r="C46" s="656"/>
      <c r="D46" s="658">
        <f>+PSSA3_6103!$D$7</f>
        <v>0</v>
      </c>
      <c r="E46" s="659"/>
      <c r="F46" s="660"/>
      <c r="G46" s="288"/>
      <c r="H46" s="281">
        <f>+PSSA3_6103!$F$24</f>
        <v>0</v>
      </c>
      <c r="I46" s="281">
        <f>+PSSA3_6103!$F$33+PSSA3_6103!$F$47</f>
        <v>0</v>
      </c>
      <c r="J46" s="281">
        <f>+PSSA3_6103!$F$62</f>
        <v>0</v>
      </c>
      <c r="K46" s="294">
        <v>0</v>
      </c>
      <c r="L46" s="313">
        <f>+J46*K46</f>
        <v>0</v>
      </c>
      <c r="M46" s="309" t="e">
        <f>IF(K$62&lt;50%,K46,50%/K$62*K46)</f>
        <v>#DIV/0!</v>
      </c>
      <c r="N46" s="281" t="e">
        <f>+M46*J46</f>
        <v>#DIV/0!</v>
      </c>
      <c r="O46" s="281" t="e">
        <f>+J46-N46</f>
        <v>#DIV/0!</v>
      </c>
      <c r="P46" s="514">
        <f>+PSSA3_6103!$H$24</f>
        <v>0</v>
      </c>
      <c r="Q46" s="514">
        <f>+PSSA3_6103!$H$33+PSSA3_6103!$H$47</f>
        <v>0</v>
      </c>
      <c r="R46" s="514">
        <f>+PSSA3_6103!$H$62</f>
        <v>0</v>
      </c>
      <c r="S46" s="281">
        <f t="shared" si="0"/>
        <v>0</v>
      </c>
      <c r="T46" s="572" t="e">
        <f>+S46/J46</f>
        <v>#DIV/0!</v>
      </c>
    </row>
    <row r="47" spans="2:20" ht="15" thickBot="1">
      <c r="B47" s="334">
        <v>6104</v>
      </c>
      <c r="C47" s="657"/>
      <c r="D47" s="669">
        <f>+PSSA3_6104!$D$7</f>
        <v>0</v>
      </c>
      <c r="E47" s="670"/>
      <c r="F47" s="671"/>
      <c r="G47" s="289"/>
      <c r="H47" s="281">
        <f>+PSSA3_6104!$F$24</f>
        <v>0</v>
      </c>
      <c r="I47" s="281">
        <f>+PSSA3_6104!$F$33+PSSA3_6104!$F$47</f>
        <v>0</v>
      </c>
      <c r="J47" s="281">
        <f>+PSSA3_6104!$F$62</f>
        <v>0</v>
      </c>
      <c r="K47" s="294">
        <v>0</v>
      </c>
      <c r="L47" s="313">
        <f>+J47*K47</f>
        <v>0</v>
      </c>
      <c r="M47" s="309" t="e">
        <f>IF(K$62&lt;50%,K47,50%/K$62*K47)</f>
        <v>#DIV/0!</v>
      </c>
      <c r="N47" s="281" t="e">
        <f>+M47*J47</f>
        <v>#DIV/0!</v>
      </c>
      <c r="O47" s="281" t="e">
        <f>+J47-N47</f>
        <v>#DIV/0!</v>
      </c>
      <c r="P47" s="514">
        <f>+PSSA3_6104!$H$24</f>
        <v>0</v>
      </c>
      <c r="Q47" s="514">
        <f>+PSSA3_6104!$H$33+PSSA3_6104!$H$47</f>
        <v>0</v>
      </c>
      <c r="R47" s="514">
        <f>+PSSA3_6104!$H$62</f>
        <v>0</v>
      </c>
      <c r="S47" s="281">
        <f t="shared" si="0"/>
        <v>0</v>
      </c>
      <c r="T47" s="572" t="e">
        <f>+S47/J47</f>
        <v>#DIV/0!</v>
      </c>
    </row>
    <row r="48" spans="2:20" s="277" customFormat="1" ht="20.149999999999999" customHeight="1" thickBot="1">
      <c r="B48" s="337"/>
      <c r="C48" s="565" t="s">
        <v>167</v>
      </c>
      <c r="D48" s="663"/>
      <c r="E48" s="664"/>
      <c r="F48" s="664"/>
      <c r="G48" s="665"/>
      <c r="H48" s="568">
        <f>SUM(H44:H47)</f>
        <v>0</v>
      </c>
      <c r="I48" s="283">
        <f>SUM(I44:I47)</f>
        <v>0</v>
      </c>
      <c r="J48" s="283">
        <f>SUM(J44:J47)</f>
        <v>0</v>
      </c>
      <c r="K48" s="290"/>
      <c r="L48" s="308"/>
      <c r="M48" s="291"/>
      <c r="N48" s="283" t="e">
        <f>SUM(N44:N47)</f>
        <v>#DIV/0!</v>
      </c>
      <c r="O48" s="284" t="e">
        <f>SUM(O44:O47)</f>
        <v>#DIV/0!</v>
      </c>
      <c r="P48" s="515">
        <f>SUM(P44:P47)</f>
        <v>0</v>
      </c>
      <c r="Q48" s="515">
        <f>SUM(Q44:Q47)</f>
        <v>0</v>
      </c>
      <c r="R48" s="515">
        <f>SUM(R44:R47)</f>
        <v>0</v>
      </c>
      <c r="S48" s="283">
        <f t="shared" si="0"/>
        <v>0</v>
      </c>
      <c r="T48" s="569" t="e">
        <f>+S48/J48</f>
        <v>#DIV/0!</v>
      </c>
    </row>
    <row r="49" spans="2:20" ht="8.15" customHeight="1">
      <c r="B49" s="337"/>
      <c r="C49" s="319"/>
      <c r="D49" s="316"/>
      <c r="E49" s="316"/>
      <c r="F49" s="316"/>
      <c r="G49" s="320"/>
      <c r="H49" s="279"/>
      <c r="I49" s="279"/>
      <c r="J49" s="279"/>
      <c r="K49" s="279"/>
      <c r="L49" s="321"/>
      <c r="M49" s="279"/>
      <c r="N49" s="575"/>
      <c r="O49" s="575"/>
      <c r="P49" s="513"/>
      <c r="Q49" s="513"/>
      <c r="R49" s="513"/>
      <c r="S49" s="279"/>
      <c r="T49" s="576"/>
    </row>
    <row r="50" spans="2:20">
      <c r="B50" s="334">
        <v>7101</v>
      </c>
      <c r="C50" s="655">
        <f>+PSSA3_7101!$F$3</f>
        <v>0</v>
      </c>
      <c r="D50" s="658">
        <f>+PSSA3_7101!$D$7</f>
        <v>0</v>
      </c>
      <c r="E50" s="659"/>
      <c r="F50" s="660"/>
      <c r="G50" s="288"/>
      <c r="H50" s="281">
        <f>+PSSA3_7101!$F$24</f>
        <v>0</v>
      </c>
      <c r="I50" s="281">
        <f>+PSSA3_7101!$F$33+PSSA3_7101!$F$47</f>
        <v>0</v>
      </c>
      <c r="J50" s="281">
        <f>+PSSA3_7101!$F$62</f>
        <v>0</v>
      </c>
      <c r="K50" s="294">
        <v>0</v>
      </c>
      <c r="L50" s="313">
        <f>+J50*K50</f>
        <v>0</v>
      </c>
      <c r="M50" s="309" t="e">
        <f>IF(K$62&lt;50%,K50,50%/K$62*K50)</f>
        <v>#DIV/0!</v>
      </c>
      <c r="N50" s="281" t="e">
        <f>+M50*J50</f>
        <v>#DIV/0!</v>
      </c>
      <c r="O50" s="281" t="e">
        <f>+J50-N50</f>
        <v>#DIV/0!</v>
      </c>
      <c r="P50" s="514">
        <f>+PSSA3_7101!$H$24</f>
        <v>0</v>
      </c>
      <c r="Q50" s="514">
        <f>+PSSA3_7101!$H$33+PSSA3_7101!$H$47</f>
        <v>0</v>
      </c>
      <c r="R50" s="514">
        <f>+PSSA3_7101!$H$62</f>
        <v>0</v>
      </c>
      <c r="S50" s="281">
        <f t="shared" si="0"/>
        <v>0</v>
      </c>
      <c r="T50" s="572" t="e">
        <f>+S50/J50</f>
        <v>#DIV/0!</v>
      </c>
    </row>
    <row r="51" spans="2:20">
      <c r="B51" s="334">
        <v>7102</v>
      </c>
      <c r="C51" s="656"/>
      <c r="D51" s="658">
        <f>+PSSA3_7102!$D$7</f>
        <v>0</v>
      </c>
      <c r="E51" s="659"/>
      <c r="F51" s="660"/>
      <c r="G51" s="288"/>
      <c r="H51" s="281">
        <f>+PSSA3_7102!$F$24</f>
        <v>0</v>
      </c>
      <c r="I51" s="281">
        <f>+PSSA3_7102!$F$33+PSSA3_7102!$F$47</f>
        <v>0</v>
      </c>
      <c r="J51" s="281">
        <f>+PSSA3_7102!$F$62</f>
        <v>0</v>
      </c>
      <c r="K51" s="294">
        <v>0</v>
      </c>
      <c r="L51" s="313">
        <f>+J51*K51</f>
        <v>0</v>
      </c>
      <c r="M51" s="309" t="e">
        <f>IF(K$62&lt;50%,K51,50%/K$62*K51)</f>
        <v>#DIV/0!</v>
      </c>
      <c r="N51" s="281" t="e">
        <f>+M51*J51</f>
        <v>#DIV/0!</v>
      </c>
      <c r="O51" s="281" t="e">
        <f>+J51-N51</f>
        <v>#DIV/0!</v>
      </c>
      <c r="P51" s="514">
        <f>+PSSA3_7102!$H$24</f>
        <v>0</v>
      </c>
      <c r="Q51" s="514">
        <f>+PSSA3_7102!$H$33+PSSA3_7102!$H$47</f>
        <v>0</v>
      </c>
      <c r="R51" s="514">
        <f>+PSSA3_7102!$H$62</f>
        <v>0</v>
      </c>
      <c r="S51" s="281">
        <f t="shared" si="0"/>
        <v>0</v>
      </c>
      <c r="T51" s="572" t="e">
        <f>+S51/J51</f>
        <v>#DIV/0!</v>
      </c>
    </row>
    <row r="52" spans="2:20">
      <c r="B52" s="334">
        <v>7103</v>
      </c>
      <c r="C52" s="656"/>
      <c r="D52" s="658">
        <f>+PSSA3_7103!$D$7</f>
        <v>0</v>
      </c>
      <c r="E52" s="659"/>
      <c r="F52" s="660"/>
      <c r="G52" s="288"/>
      <c r="H52" s="281">
        <f>+PSSA3_7103!$F$24</f>
        <v>0</v>
      </c>
      <c r="I52" s="281">
        <f>+PSSA3_7103!$F$33+PSSA3_7103!$F$47</f>
        <v>0</v>
      </c>
      <c r="J52" s="281">
        <f>+PSSA3_7103!$F$62</f>
        <v>0</v>
      </c>
      <c r="K52" s="294">
        <v>0</v>
      </c>
      <c r="L52" s="313">
        <f>+J52*K52</f>
        <v>0</v>
      </c>
      <c r="M52" s="309" t="e">
        <f>IF(K$62&lt;50%,K52,50%/K$62*K52)</f>
        <v>#DIV/0!</v>
      </c>
      <c r="N52" s="281" t="e">
        <f>+M52*J52</f>
        <v>#DIV/0!</v>
      </c>
      <c r="O52" s="281" t="e">
        <f>+J52-N52</f>
        <v>#DIV/0!</v>
      </c>
      <c r="P52" s="514">
        <f>+PSSA3_7103!$H$24</f>
        <v>0</v>
      </c>
      <c r="Q52" s="514">
        <f>+PSSA3_7103!$H$33+PSSA3_7103!$H$47</f>
        <v>0</v>
      </c>
      <c r="R52" s="514">
        <f>+PSSA3_7103!$H$62</f>
        <v>0</v>
      </c>
      <c r="S52" s="281">
        <f t="shared" si="0"/>
        <v>0</v>
      </c>
      <c r="T52" s="572" t="e">
        <f>+S52/J52</f>
        <v>#DIV/0!</v>
      </c>
    </row>
    <row r="53" spans="2:20" ht="15" thickBot="1">
      <c r="B53" s="334">
        <v>7104</v>
      </c>
      <c r="C53" s="657"/>
      <c r="D53" s="669">
        <f>+PSSA3_7104!$D$7</f>
        <v>0</v>
      </c>
      <c r="E53" s="670"/>
      <c r="F53" s="671"/>
      <c r="G53" s="289"/>
      <c r="H53" s="281">
        <f>+PSSA3_7104!$F$24</f>
        <v>0</v>
      </c>
      <c r="I53" s="281">
        <f>+PSSA3_7104!$F$33+PSSA3_7104!$F$47</f>
        <v>0</v>
      </c>
      <c r="J53" s="281">
        <f>+PSSA3_7104!$F$62</f>
        <v>0</v>
      </c>
      <c r="K53" s="294">
        <v>0</v>
      </c>
      <c r="L53" s="313">
        <f>+J53*K53</f>
        <v>0</v>
      </c>
      <c r="M53" s="309" t="e">
        <f>IF(K$62&lt;50%,K53,50%/K$62*K53)</f>
        <v>#DIV/0!</v>
      </c>
      <c r="N53" s="281" t="e">
        <f>+M53*J53</f>
        <v>#DIV/0!</v>
      </c>
      <c r="O53" s="281" t="e">
        <f>+J53-N53</f>
        <v>#DIV/0!</v>
      </c>
      <c r="P53" s="514">
        <f>+PSSA3_7104!$H$24</f>
        <v>0</v>
      </c>
      <c r="Q53" s="514">
        <f>+PSSA3_7104!$H$33+PSSA3_7104!$H$47</f>
        <v>0</v>
      </c>
      <c r="R53" s="514">
        <f>+PSSA3_7104!$H$62</f>
        <v>0</v>
      </c>
      <c r="S53" s="281">
        <f t="shared" si="0"/>
        <v>0</v>
      </c>
      <c r="T53" s="572" t="e">
        <f>+S53/J53</f>
        <v>#DIV/0!</v>
      </c>
    </row>
    <row r="54" spans="2:20" s="277" customFormat="1" ht="20.149999999999999" customHeight="1" thickBot="1">
      <c r="B54" s="337"/>
      <c r="C54" s="565" t="s">
        <v>168</v>
      </c>
      <c r="D54" s="663"/>
      <c r="E54" s="664"/>
      <c r="F54" s="664"/>
      <c r="G54" s="665"/>
      <c r="H54" s="568">
        <f>SUM(H50:H53)</f>
        <v>0</v>
      </c>
      <c r="I54" s="283">
        <f>SUM(I50:I53)</f>
        <v>0</v>
      </c>
      <c r="J54" s="283">
        <f>SUM(J50:J53)</f>
        <v>0</v>
      </c>
      <c r="K54" s="290"/>
      <c r="L54" s="308"/>
      <c r="M54" s="291"/>
      <c r="N54" s="283" t="e">
        <f>SUM(N50:N53)</f>
        <v>#DIV/0!</v>
      </c>
      <c r="O54" s="284" t="e">
        <f>SUM(O50:O53)</f>
        <v>#DIV/0!</v>
      </c>
      <c r="P54" s="515">
        <f>SUM(P50:P53)</f>
        <v>0</v>
      </c>
      <c r="Q54" s="515">
        <f>SUM(Q50:Q53)</f>
        <v>0</v>
      </c>
      <c r="R54" s="515">
        <f>SUM(R50:R53)</f>
        <v>0</v>
      </c>
      <c r="S54" s="283">
        <f t="shared" si="0"/>
        <v>0</v>
      </c>
      <c r="T54" s="569" t="e">
        <f>+S54/J54</f>
        <v>#DIV/0!</v>
      </c>
    </row>
    <row r="55" spans="2:20" ht="8.15" customHeight="1">
      <c r="B55" s="337"/>
      <c r="C55" s="319"/>
      <c r="D55" s="316"/>
      <c r="E55" s="316"/>
      <c r="F55" s="316"/>
      <c r="G55" s="316"/>
      <c r="H55" s="317"/>
      <c r="I55" s="317"/>
      <c r="J55" s="317"/>
      <c r="K55" s="279"/>
      <c r="L55" s="318"/>
      <c r="M55" s="279"/>
      <c r="N55" s="573"/>
      <c r="O55" s="573"/>
      <c r="P55" s="516"/>
      <c r="Q55" s="516"/>
      <c r="R55" s="516"/>
      <c r="S55" s="317"/>
      <c r="T55" s="574"/>
    </row>
    <row r="56" spans="2:20">
      <c r="B56" s="334">
        <v>8101</v>
      </c>
      <c r="C56" s="655">
        <f>+C50</f>
        <v>0</v>
      </c>
      <c r="D56" s="658">
        <f>+PSSA3_8101!$D$7</f>
        <v>0</v>
      </c>
      <c r="E56" s="659"/>
      <c r="F56" s="660"/>
      <c r="G56" s="288"/>
      <c r="H56" s="281">
        <f>+PSSA3_8101!$F$24</f>
        <v>0</v>
      </c>
      <c r="I56" s="281">
        <f>+PSSA3_8101!$F$33+PSSA3_8101!$F$47</f>
        <v>0</v>
      </c>
      <c r="J56" s="281">
        <f>+PSSA3_8101!$F$62</f>
        <v>0</v>
      </c>
      <c r="K56" s="294">
        <v>0</v>
      </c>
      <c r="L56" s="313">
        <f>+J56*K56</f>
        <v>0</v>
      </c>
      <c r="M56" s="309" t="e">
        <f>IF(K$62&lt;50%,K56,50%/K$62*K56)</f>
        <v>#DIV/0!</v>
      </c>
      <c r="N56" s="281" t="e">
        <f>+M56*J56</f>
        <v>#DIV/0!</v>
      </c>
      <c r="O56" s="281" t="e">
        <f>+J56-N56</f>
        <v>#DIV/0!</v>
      </c>
      <c r="P56" s="514">
        <f>+PSSA3_8101!$H$24</f>
        <v>0</v>
      </c>
      <c r="Q56" s="514">
        <f>+PSSA3_8101!$H$33+PSSA3_8101!$H$47</f>
        <v>0</v>
      </c>
      <c r="R56" s="514">
        <f>+PSSA3_8101!$H$62</f>
        <v>0</v>
      </c>
      <c r="S56" s="281">
        <f t="shared" si="0"/>
        <v>0</v>
      </c>
      <c r="T56" s="572" t="e">
        <f>+S56/J56</f>
        <v>#DIV/0!</v>
      </c>
    </row>
    <row r="57" spans="2:20">
      <c r="B57" s="334">
        <v>8102</v>
      </c>
      <c r="C57" s="656"/>
      <c r="D57" s="658">
        <f>+PSSA3_8102!$D$7</f>
        <v>0</v>
      </c>
      <c r="E57" s="659"/>
      <c r="F57" s="660"/>
      <c r="G57" s="288"/>
      <c r="H57" s="281">
        <f>+PSSA3_8102!$F$24</f>
        <v>0</v>
      </c>
      <c r="I57" s="281">
        <f>+PSSA3_8102!$F$33+PSSA3_8102!$F$47</f>
        <v>0</v>
      </c>
      <c r="J57" s="281">
        <f>+PSSA3_8102!$F$62</f>
        <v>0</v>
      </c>
      <c r="K57" s="294">
        <v>0</v>
      </c>
      <c r="L57" s="313">
        <f>+J57*K57</f>
        <v>0</v>
      </c>
      <c r="M57" s="309" t="e">
        <f>IF(K$62&lt;50%,K57,50%/K$62*K57)</f>
        <v>#DIV/0!</v>
      </c>
      <c r="N57" s="281" t="e">
        <f>+M57*J57</f>
        <v>#DIV/0!</v>
      </c>
      <c r="O57" s="281" t="e">
        <f>+J57-N57</f>
        <v>#DIV/0!</v>
      </c>
      <c r="P57" s="514">
        <f>+PSSA3_8102!$H$24</f>
        <v>0</v>
      </c>
      <c r="Q57" s="514">
        <f>+PSSA3_8102!$H$33+PSSA3_8102!$H$47</f>
        <v>0</v>
      </c>
      <c r="R57" s="514">
        <f>+PSSA3_8102!$H$62</f>
        <v>0</v>
      </c>
      <c r="S57" s="281">
        <f t="shared" si="0"/>
        <v>0</v>
      </c>
      <c r="T57" s="572" t="e">
        <f>+S57/J57</f>
        <v>#DIV/0!</v>
      </c>
    </row>
    <row r="58" spans="2:20">
      <c r="B58" s="334">
        <v>8103</v>
      </c>
      <c r="C58" s="656"/>
      <c r="D58" s="658">
        <f>+PSSA3_8103!$D$7</f>
        <v>0</v>
      </c>
      <c r="E58" s="659"/>
      <c r="F58" s="660"/>
      <c r="G58" s="288"/>
      <c r="H58" s="281">
        <f>+PSSA3_8103!$F$24</f>
        <v>0</v>
      </c>
      <c r="I58" s="281">
        <f>+PSSA3_8103!$F$33+PSSA3_8103!$F$47</f>
        <v>0</v>
      </c>
      <c r="J58" s="281">
        <f>+PSSA3_8103!$F$62</f>
        <v>0</v>
      </c>
      <c r="K58" s="294">
        <v>0</v>
      </c>
      <c r="L58" s="313">
        <f>+J58*K58</f>
        <v>0</v>
      </c>
      <c r="M58" s="309" t="e">
        <f>IF(K$62&lt;50%,K58,50%/K$62*K58)</f>
        <v>#DIV/0!</v>
      </c>
      <c r="N58" s="281" t="e">
        <f>+M58*J58</f>
        <v>#DIV/0!</v>
      </c>
      <c r="O58" s="281" t="e">
        <f>+J58-N58</f>
        <v>#DIV/0!</v>
      </c>
      <c r="P58" s="514">
        <f>+PSSA3_8103!$H$24</f>
        <v>0</v>
      </c>
      <c r="Q58" s="514">
        <f>+PSSA3_8103!$H$33+PSSA3_8103!$H$47</f>
        <v>0</v>
      </c>
      <c r="R58" s="514">
        <f>+PSSA3_8103!$H$62</f>
        <v>0</v>
      </c>
      <c r="S58" s="281">
        <f t="shared" si="0"/>
        <v>0</v>
      </c>
      <c r="T58" s="572" t="e">
        <f>+S58/J58</f>
        <v>#DIV/0!</v>
      </c>
    </row>
    <row r="59" spans="2:20" ht="15" thickBot="1">
      <c r="B59" s="338">
        <v>8104</v>
      </c>
      <c r="C59" s="657"/>
      <c r="D59" s="666">
        <f>+PSSA3_8104!$D$7</f>
        <v>0</v>
      </c>
      <c r="E59" s="667"/>
      <c r="F59" s="668"/>
      <c r="G59" s="331"/>
      <c r="H59" s="332">
        <f>+PSSA3_8104!$F$24</f>
        <v>0</v>
      </c>
      <c r="I59" s="332">
        <f>+PSSA3_8104!$F$33+PSSA3_8104!$F$47</f>
        <v>0</v>
      </c>
      <c r="J59" s="332">
        <f>+PSSA3_8104!$F$62</f>
        <v>0</v>
      </c>
      <c r="K59" s="294">
        <v>0</v>
      </c>
      <c r="L59" s="333">
        <f>+J59*K59</f>
        <v>0</v>
      </c>
      <c r="M59" s="309" t="e">
        <f>IF(K$62&lt;50%,K59,50%/K$62*K59)</f>
        <v>#DIV/0!</v>
      </c>
      <c r="N59" s="281" t="e">
        <f>+M59*J59</f>
        <v>#DIV/0!</v>
      </c>
      <c r="O59" s="281" t="e">
        <f>+J59-N59</f>
        <v>#DIV/0!</v>
      </c>
      <c r="P59" s="514">
        <f>+PSSA3_8104!$H$24</f>
        <v>0</v>
      </c>
      <c r="Q59" s="514">
        <f>+PSSA3_8104!$H$33+PSSA3_8104!$H$47</f>
        <v>0</v>
      </c>
      <c r="R59" s="514">
        <f>+PSSA3_8104!$H$62</f>
        <v>0</v>
      </c>
      <c r="S59" s="332">
        <f t="shared" si="0"/>
        <v>0</v>
      </c>
      <c r="T59" s="577" t="e">
        <f>+S59/J59</f>
        <v>#DIV/0!</v>
      </c>
    </row>
    <row r="60" spans="2:20" s="277" customFormat="1" ht="20.149999999999999" customHeight="1" thickBot="1">
      <c r="B60" s="337"/>
      <c r="C60" s="565" t="s">
        <v>169</v>
      </c>
      <c r="D60" s="663"/>
      <c r="E60" s="664"/>
      <c r="F60" s="664"/>
      <c r="G60" s="665"/>
      <c r="H60" s="568">
        <f>SUM(H56:H59)</f>
        <v>0</v>
      </c>
      <c r="I60" s="283">
        <f>SUM(I56:I59)</f>
        <v>0</v>
      </c>
      <c r="J60" s="283">
        <f>SUM(J56:J59)</f>
        <v>0</v>
      </c>
      <c r="K60" s="290"/>
      <c r="L60" s="308"/>
      <c r="M60" s="291"/>
      <c r="N60" s="283" t="e">
        <f>SUM(N56:N59)</f>
        <v>#DIV/0!</v>
      </c>
      <c r="O60" s="284" t="e">
        <f>SUM(O56:O59)</f>
        <v>#DIV/0!</v>
      </c>
      <c r="P60" s="515">
        <f>SUM(P56:P59)</f>
        <v>0</v>
      </c>
      <c r="Q60" s="515">
        <f>SUM(Q56:Q59)</f>
        <v>0</v>
      </c>
      <c r="R60" s="515">
        <f>SUM(R56:R59)</f>
        <v>0</v>
      </c>
      <c r="S60" s="283">
        <f t="shared" si="0"/>
        <v>0</v>
      </c>
      <c r="T60" s="569" t="e">
        <f>+S60/J60</f>
        <v>#DIV/0!</v>
      </c>
    </row>
    <row r="61" spans="2:20" ht="8.15" customHeight="1" thickBot="1">
      <c r="C61" s="287"/>
      <c r="D61" s="285"/>
      <c r="E61" s="285"/>
      <c r="F61" s="285"/>
      <c r="L61" s="286"/>
      <c r="N61" s="286"/>
      <c r="O61" s="286"/>
      <c r="P61" s="517"/>
      <c r="Q61" s="517"/>
      <c r="R61" s="517"/>
      <c r="T61" s="549"/>
    </row>
    <row r="62" spans="2:20" s="345" customFormat="1" ht="23.5" customHeight="1" thickBot="1">
      <c r="C62" s="346"/>
      <c r="D62" s="661" t="s">
        <v>130</v>
      </c>
      <c r="E62" s="662"/>
      <c r="F62" s="347"/>
      <c r="G62" s="348"/>
      <c r="H62" s="349">
        <f>+H18+H24+H30+H36+H42+H48+H54+H60</f>
        <v>0</v>
      </c>
      <c r="I62" s="349">
        <f>+I18+I24+I30+I36+I42+I48+I54+I60</f>
        <v>0</v>
      </c>
      <c r="J62" s="350">
        <f>+J18+J24+J30+J36+J42+J48+J54+J60</f>
        <v>0</v>
      </c>
      <c r="K62" s="351" t="e">
        <f>+L62/J62</f>
        <v>#DIV/0!</v>
      </c>
      <c r="L62" s="349">
        <f>SUM(L14:L61)</f>
        <v>0</v>
      </c>
      <c r="M62" s="351" t="e">
        <f>+N62/J62</f>
        <v>#DIV/0!</v>
      </c>
      <c r="N62" s="349" t="e">
        <f>+N18+N24+N30+N36+N42+N48+N54+N60</f>
        <v>#DIV/0!</v>
      </c>
      <c r="O62" s="352" t="e">
        <f>+O18+O24+O30+O36+O42+O48+O54+O60</f>
        <v>#DIV/0!</v>
      </c>
      <c r="P62" s="518">
        <f>+P18+P24+P30+P36+P42+P48+P54+P60</f>
        <v>0</v>
      </c>
      <c r="Q62" s="518">
        <f>+Q18+Q24+Q30+Q36+Q42+Q48+Q54+Q60</f>
        <v>0</v>
      </c>
      <c r="R62" s="519">
        <f>+R18+R24+R30+R36+R42+R48+R54+R60</f>
        <v>0</v>
      </c>
      <c r="S62" s="349">
        <f t="shared" si="0"/>
        <v>0</v>
      </c>
      <c r="T62" s="567" t="e">
        <f>+S62/J62</f>
        <v>#DIV/0!</v>
      </c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287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335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N70" s="286"/>
      <c r="O70" s="286"/>
    </row>
    <row r="71" spans="3:15">
      <c r="C71" s="287"/>
      <c r="D71" s="285"/>
      <c r="E71" s="285"/>
      <c r="F71" s="285"/>
      <c r="L71" s="286"/>
      <c r="N71" s="286"/>
      <c r="O71" s="286"/>
    </row>
    <row r="72" spans="3:15">
      <c r="C72" s="287"/>
      <c r="D72" s="285"/>
      <c r="E72" s="285"/>
      <c r="F72" s="285"/>
      <c r="L72" s="286"/>
      <c r="O72" s="286"/>
    </row>
    <row r="73" spans="3:15">
      <c r="C73" s="287"/>
      <c r="D73" s="285"/>
      <c r="E73" s="285"/>
      <c r="F73" s="285"/>
      <c r="L73" s="286"/>
      <c r="O73" s="286"/>
    </row>
    <row r="74" spans="3:15">
      <c r="C74" s="287"/>
      <c r="D74" s="285"/>
      <c r="E74" s="285"/>
      <c r="F74" s="285"/>
    </row>
    <row r="75" spans="3:15">
      <c r="C75" s="287"/>
      <c r="D75" s="285"/>
      <c r="E75" s="285"/>
      <c r="F75" s="285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  <row r="132" spans="3:3">
      <c r="C132" s="287"/>
    </row>
    <row r="133" spans="3:3">
      <c r="C133" s="287"/>
    </row>
  </sheetData>
  <sheetProtection password="CC7E" sheet="1" objects="1" scenarios="1"/>
  <mergeCells count="57">
    <mergeCell ref="C14:C17"/>
    <mergeCell ref="C20:C23"/>
    <mergeCell ref="B2:C2"/>
    <mergeCell ref="B5:C9"/>
    <mergeCell ref="D5:F9"/>
    <mergeCell ref="D12:F12"/>
    <mergeCell ref="D15:F15"/>
    <mergeCell ref="D22:F22"/>
    <mergeCell ref="H3:H4"/>
    <mergeCell ref="I4:Q4"/>
    <mergeCell ref="I5:Q5"/>
    <mergeCell ref="H2:Q2"/>
    <mergeCell ref="D24:G24"/>
    <mergeCell ref="D26:F26"/>
    <mergeCell ref="D27:F27"/>
    <mergeCell ref="D14:F14"/>
    <mergeCell ref="D16:F16"/>
    <mergeCell ref="D17:F17"/>
    <mergeCell ref="D18:G18"/>
    <mergeCell ref="D20:F20"/>
    <mergeCell ref="D21:F21"/>
    <mergeCell ref="D23:F23"/>
    <mergeCell ref="D29:F29"/>
    <mergeCell ref="D30:G30"/>
    <mergeCell ref="D53:F53"/>
    <mergeCell ref="D35:F35"/>
    <mergeCell ref="D36:G36"/>
    <mergeCell ref="D38:F38"/>
    <mergeCell ref="D39:F39"/>
    <mergeCell ref="D33:F33"/>
    <mergeCell ref="D47:F47"/>
    <mergeCell ref="D48:G48"/>
    <mergeCell ref="D50:F50"/>
    <mergeCell ref="D51:F51"/>
    <mergeCell ref="D52:F52"/>
    <mergeCell ref="D28:F28"/>
    <mergeCell ref="D32:F32"/>
    <mergeCell ref="D62:E62"/>
    <mergeCell ref="D54:G54"/>
    <mergeCell ref="D56:F56"/>
    <mergeCell ref="D57:F57"/>
    <mergeCell ref="D58:F58"/>
    <mergeCell ref="D59:F59"/>
    <mergeCell ref="D60:G60"/>
    <mergeCell ref="D34:F34"/>
    <mergeCell ref="D40:F40"/>
    <mergeCell ref="D41:F41"/>
    <mergeCell ref="D42:G42"/>
    <mergeCell ref="D44:F44"/>
    <mergeCell ref="D45:F45"/>
    <mergeCell ref="D46:F46"/>
    <mergeCell ref="C56:C59"/>
    <mergeCell ref="C26:C29"/>
    <mergeCell ref="C32:C35"/>
    <mergeCell ref="C38:C41"/>
    <mergeCell ref="C44:C47"/>
    <mergeCell ref="C50:C53"/>
  </mergeCells>
  <phoneticPr fontId="61" type="noConversion"/>
  <conditionalFormatting sqref="K62 M62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50:F53 D20:F23 D14:F17 D26:F29 D32:F35 D38:F41 D44:F47 D56:F59" xr:uid="{00000000-0002-0000-0200-000000000000}"/>
    <dataValidation allowBlank="1" showInputMessage="1" showErrorMessage="1" prompt="Descrizione Nodo" sqref="D18 D24 D54 D30 D36 D42 D48 D60" xr:uid="{00000000-0002-0000-0200-000001000000}"/>
    <dataValidation allowBlank="1" showInputMessage="1" showErrorMessage="1" prompt="Titolo progetto" sqref="D5:D8" xr:uid="{00000000-0002-0000-0200-000002000000}"/>
  </dataValidations>
  <hyperlinks>
    <hyperlink ref="B14" location="PSSA3_1101!Area_stampa" display="PSSA3_1101!Area_stampa" xr:uid="{00000000-0004-0000-0200-000000000000}"/>
    <hyperlink ref="B15" location="PSSA3_1102!Area_stampa" display="PSSA3_1102!Area_stampa" xr:uid="{00000000-0004-0000-0200-000001000000}"/>
    <hyperlink ref="B16" location="PSSA3_1103!Area_stampa" display="PSSA3_1103!Area_stampa" xr:uid="{00000000-0004-0000-0200-000002000000}"/>
    <hyperlink ref="B17" location="PSSA3_1104!Area_stampa" display="PSSA3_1104!Area_stampa" xr:uid="{00000000-0004-0000-0200-000003000000}"/>
    <hyperlink ref="B20" location="PSSA3_2101!Area_stampa" display="PSSA3_2101!Area_stampa" xr:uid="{00000000-0004-0000-0200-000004000000}"/>
    <hyperlink ref="B21" location="PSSA3_2101!Area_stampa" display="PSSA3_2101!Area_stampa" xr:uid="{00000000-0004-0000-0200-000005000000}"/>
    <hyperlink ref="B22" location="PSSA3_2103!Area_stampa" display="PSSA3_2103!Area_stampa" xr:uid="{00000000-0004-0000-0200-000006000000}"/>
    <hyperlink ref="B23" location="PSSA3_2104!Area_stampa" display="PSSA3_2104!Area_stampa" xr:uid="{00000000-0004-0000-0200-000007000000}"/>
    <hyperlink ref="B26" location="PSSA3_3101!Area_stampa" display="PSSA3_3101!Area_stampa" xr:uid="{00000000-0004-0000-0200-000008000000}"/>
    <hyperlink ref="B27" location="PSSA3_3102!Area_stampa" display="PSSA3_3102!Area_stampa" xr:uid="{00000000-0004-0000-0200-000009000000}"/>
    <hyperlink ref="B28" location="PSSA3_3103!Area_stampa" display="PSSA3_3103!Area_stampa" xr:uid="{00000000-0004-0000-0200-00000A000000}"/>
    <hyperlink ref="B29" location="PSSA3_3104!Area_stampa" display="PSSA3_3104!Area_stampa" xr:uid="{00000000-0004-0000-0200-00000B000000}"/>
    <hyperlink ref="B32" location="PSSA3_4101!Area_stampa" display="PSSA3_4101!Area_stampa" xr:uid="{00000000-0004-0000-0200-00000C000000}"/>
    <hyperlink ref="B33" location="PSSA3_4102!Area_stampa" display="PSSA3_4102!Area_stampa" xr:uid="{00000000-0004-0000-0200-00000D000000}"/>
    <hyperlink ref="B34" location="PSSA3_4103!Area_stampa" display="PSSA3_4103!Area_stampa" xr:uid="{00000000-0004-0000-0200-00000E000000}"/>
    <hyperlink ref="B35" location="PSSA3_4104!Area_stampa" display="PSSA3_4104!Area_stampa" xr:uid="{00000000-0004-0000-0200-00000F000000}"/>
    <hyperlink ref="B38" location="PSSA3_5101!Area_stampa" display="PSSA3_5101!Area_stampa" xr:uid="{00000000-0004-0000-0200-000010000000}"/>
    <hyperlink ref="B39" location="PSSA3_5102!Area_stampa" display="PSSA3_5102!Area_stampa" xr:uid="{00000000-0004-0000-0200-000011000000}"/>
    <hyperlink ref="B40" location="PSSA3_5103!Area_stampa" display="PSSA3_5103!Area_stampa" xr:uid="{00000000-0004-0000-0200-000012000000}"/>
    <hyperlink ref="B41" location="PSSA3_5104!Area_stampa" display="PSSA3_5104!Area_stampa" xr:uid="{00000000-0004-0000-0200-000013000000}"/>
    <hyperlink ref="B44" location="PSSA3_6101!Area_stampa" display="PSSA3_6101!Area_stampa" xr:uid="{00000000-0004-0000-0200-000014000000}"/>
    <hyperlink ref="B45" location="PSSA3_6102!Area_stampa" display="PSSA3_6102!Area_stampa" xr:uid="{00000000-0004-0000-0200-000015000000}"/>
    <hyperlink ref="B46" location="PSSA3_6103!Area_stampa" display="PSSA3_6103!Area_stampa" xr:uid="{00000000-0004-0000-0200-000016000000}"/>
    <hyperlink ref="B47" location="PSSA3_6104!Area_stampa" display="PSSA3_6104!Area_stampa" xr:uid="{00000000-0004-0000-0200-000017000000}"/>
    <hyperlink ref="B50" location="PSSA3_7101!Area_stampa" display="PSSA3_7101!Area_stampa" xr:uid="{00000000-0004-0000-0200-000018000000}"/>
    <hyperlink ref="B51" location="PSSA3_7102!Area_stampa" display="PSSA3_7102!Area_stampa" xr:uid="{00000000-0004-0000-0200-000019000000}"/>
    <hyperlink ref="B52" location="PSSA3_7103!Area_stampa" display="PSSA3_7103!Area_stampa" xr:uid="{00000000-0004-0000-0200-00001A000000}"/>
    <hyperlink ref="B53" location="PSSA3_7104!Area_stampa" display="PSSA3_7104!Area_stampa" xr:uid="{00000000-0004-0000-0200-00001B000000}"/>
    <hyperlink ref="B56" location="PSSA3_8101!Area_stampa" display="PSSA3_8101!Area_stampa" xr:uid="{00000000-0004-0000-0200-00001C000000}"/>
    <hyperlink ref="B57" location="PSSA3_8102!Area_stampa" display="PSSA3_8102!Area_stampa" xr:uid="{00000000-0004-0000-0200-00001D000000}"/>
    <hyperlink ref="B58" location="PSSA3_8103!Area_stampa" display="PSSA3_8103!Area_stampa" xr:uid="{00000000-0004-0000-0200-00001E000000}"/>
    <hyperlink ref="B59" location="PSSA3_8104!Area_stampa" display="PSSA3_8104!Area_stampa" xr:uid="{00000000-0004-0000-0200-00001F000000}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1796875" style="21" customWidth="1"/>
    <col min="5" max="5" width="19.54296875" style="21" customWidth="1"/>
    <col min="6" max="6" width="26.54296875" style="21" customWidth="1"/>
    <col min="7" max="7" width="15.1796875" style="21" customWidth="1"/>
    <col min="8" max="8" width="18.1796875" style="21" customWidth="1"/>
    <col min="9" max="9" width="24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 xr:uid="{00000000-0004-0000-1D00-000000000000}"/>
    <hyperlink ref="D9" location="Progetto!A1" display="Progetto!A1" xr:uid="{00000000-0004-0000-1D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19.54296875" style="21" customWidth="1"/>
    <col min="6" max="6" width="25.453125" style="21" customWidth="1"/>
    <col min="7" max="7" width="17" style="21" customWidth="1"/>
    <col min="8" max="8" width="15.81640625" style="21" customWidth="1"/>
    <col min="9" max="9" width="17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 xr:uid="{00000000-0004-0000-1E00-000000000000}"/>
    <hyperlink ref="D9" location="Progetto!A1" display="Progetto!A1" xr:uid="{00000000-0004-0000-1E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6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18" style="21" customWidth="1"/>
    <col min="6" max="6" width="24.81640625" style="21" customWidth="1"/>
    <col min="7" max="7" width="16" style="21" customWidth="1"/>
    <col min="8" max="8" width="17" style="21" customWidth="1"/>
    <col min="9" max="9" width="19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 xr:uid="{00000000-0004-0000-1F00-000000000000}"/>
    <hyperlink ref="D9" location="Progetto!A1" display="Progetto!A1" xr:uid="{00000000-0004-0000-1F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" style="21" customWidth="1"/>
    <col min="5" max="5" width="19.54296875" style="21" customWidth="1"/>
    <col min="6" max="6" width="23.453125" style="21" customWidth="1"/>
    <col min="7" max="7" width="15.81640625" style="21" customWidth="1"/>
    <col min="8" max="8" width="15.54296875" style="21" customWidth="1"/>
    <col min="9" max="9" width="17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4"/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 xr:uid="{00000000-0004-0000-20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.54296875" style="21" customWidth="1"/>
    <col min="5" max="5" width="19.453125" style="21" customWidth="1"/>
    <col min="6" max="6" width="20.54296875" style="21" customWidth="1"/>
    <col min="7" max="7" width="16.453125" style="21" customWidth="1"/>
    <col min="8" max="8" width="18.1796875" style="21" customWidth="1"/>
    <col min="9" max="9" width="17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 xr:uid="{00000000-0004-0000-2100-000000000000}"/>
    <hyperlink ref="D9" location="Progetto!A1" display="Progetto!A1" xr:uid="{00000000-0004-0000-2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5.1796875" style="21" customWidth="1"/>
    <col min="4" max="4" width="17.81640625" style="21" customWidth="1"/>
    <col min="5" max="5" width="18.54296875" style="21" customWidth="1"/>
    <col min="6" max="6" width="22.1796875" style="21" customWidth="1"/>
    <col min="7" max="7" width="15.1796875" style="21" customWidth="1"/>
    <col min="8" max="8" width="19.453125" style="21" customWidth="1"/>
    <col min="9" max="9" width="17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 xr:uid="{00000000-0004-0000-2200-000000000000}"/>
    <hyperlink ref="D9" location="Progetto!A1" display="Progetto!A1" xr:uid="{00000000-0004-0000-22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8"/>
      <c r="H4" s="699"/>
      <c r="I4" s="699"/>
      <c r="J4" s="700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8"/>
      <c r="H5" s="699"/>
      <c r="I5" s="699"/>
      <c r="J5" s="700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1"/>
      <c r="F7" s="702"/>
      <c r="G7" s="702"/>
      <c r="H7" s="702"/>
      <c r="I7" s="702"/>
      <c r="J7" s="703"/>
    </row>
    <row r="8" spans="2:10">
      <c r="B8" s="387"/>
      <c r="C8" s="388"/>
      <c r="D8" s="389"/>
      <c r="E8" s="704"/>
      <c r="F8" s="705"/>
      <c r="G8" s="705"/>
      <c r="H8" s="705"/>
      <c r="I8" s="705"/>
      <c r="J8" s="706"/>
    </row>
    <row r="9" spans="2:10" ht="13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8"/>
      <c r="H4" s="699"/>
      <c r="I4" s="699"/>
      <c r="J4" s="700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8"/>
      <c r="H5" s="699"/>
      <c r="I5" s="699"/>
      <c r="J5" s="700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1"/>
      <c r="F7" s="702"/>
      <c r="G7" s="702"/>
      <c r="H7" s="702"/>
      <c r="I7" s="702"/>
      <c r="J7" s="703"/>
    </row>
    <row r="8" spans="2:10">
      <c r="B8" s="387"/>
      <c r="C8" s="388"/>
      <c r="D8" s="389"/>
      <c r="E8" s="704"/>
      <c r="F8" s="705"/>
      <c r="G8" s="705"/>
      <c r="H8" s="705"/>
      <c r="I8" s="705"/>
      <c r="J8" s="706"/>
    </row>
    <row r="9" spans="2:10" ht="13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B1:N67"/>
  <sheetViews>
    <sheetView zoomScale="80" zoomScaleNormal="80" workbookViewId="0">
      <selection activeCell="H12" sqref="H12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8"/>
      <c r="H4" s="699"/>
      <c r="I4" s="699"/>
      <c r="J4" s="700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8"/>
      <c r="H5" s="699"/>
      <c r="I5" s="699"/>
      <c r="J5" s="700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1"/>
      <c r="F7" s="702"/>
      <c r="G7" s="702"/>
      <c r="H7" s="702"/>
      <c r="I7" s="702"/>
      <c r="J7" s="703"/>
    </row>
    <row r="8" spans="2:10">
      <c r="B8" s="387"/>
      <c r="C8" s="388"/>
      <c r="D8" s="389"/>
      <c r="E8" s="704"/>
      <c r="F8" s="705"/>
      <c r="G8" s="705"/>
      <c r="H8" s="705"/>
      <c r="I8" s="705"/>
      <c r="J8" s="706"/>
    </row>
    <row r="9" spans="2:10" ht="13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8"/>
      <c r="H4" s="699"/>
      <c r="I4" s="699"/>
      <c r="J4" s="700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8"/>
      <c r="H5" s="699"/>
      <c r="I5" s="699"/>
      <c r="J5" s="700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1"/>
      <c r="F7" s="702"/>
      <c r="G7" s="702"/>
      <c r="H7" s="702"/>
      <c r="I7" s="702"/>
      <c r="J7" s="703"/>
    </row>
    <row r="8" spans="2:10">
      <c r="B8" s="387"/>
      <c r="C8" s="388"/>
      <c r="D8" s="389"/>
      <c r="E8" s="704"/>
      <c r="F8" s="705"/>
      <c r="G8" s="705"/>
      <c r="H8" s="705"/>
      <c r="I8" s="705"/>
      <c r="J8" s="706"/>
    </row>
    <row r="9" spans="2:10" ht="13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theme="0" tint="-0.14999847407452621"/>
  </sheetPr>
  <dimension ref="A1:N88"/>
  <sheetViews>
    <sheetView showGridLines="0" topLeftCell="A2" zoomScale="70" zoomScaleNormal="70" workbookViewId="0">
      <selection activeCell="D17" sqref="D17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6.453125" style="21" customWidth="1"/>
    <col min="4" max="4" width="15.54296875" style="21" customWidth="1"/>
    <col min="5" max="5" width="18.1796875" style="21" customWidth="1"/>
    <col min="6" max="6" width="24.453125" style="21" customWidth="1"/>
    <col min="7" max="7" width="15.81640625" style="21" customWidth="1"/>
    <col min="8" max="8" width="17.1796875" style="21" customWidth="1"/>
    <col min="9" max="9" width="17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14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14" ht="14">
      <c r="A2" s="578" t="s">
        <v>0</v>
      </c>
      <c r="B2" s="579"/>
      <c r="C2" s="57" t="s">
        <v>1</v>
      </c>
      <c r="D2" s="580" t="s">
        <v>46</v>
      </c>
      <c r="E2" s="581" t="s">
        <v>2</v>
      </c>
      <c r="F2" s="582">
        <v>1</v>
      </c>
      <c r="G2" s="583"/>
      <c r="H2" s="584" t="s">
        <v>37</v>
      </c>
      <c r="I2" s="585">
        <v>1</v>
      </c>
      <c r="N2" s="21" t="s">
        <v>44</v>
      </c>
    </row>
    <row r="3" spans="1:14" ht="26.25" customHeight="1">
      <c r="A3" s="586" t="s">
        <v>151</v>
      </c>
      <c r="B3" s="329">
        <f>+Progetto!D10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4">
      <c r="A4" s="586" t="s">
        <v>152</v>
      </c>
      <c r="B4" s="330">
        <f>+Progetto!D11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7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 ht="13">
      <c r="A6" s="695"/>
      <c r="B6" s="695"/>
      <c r="C6" s="695"/>
      <c r="D6" s="325" t="s">
        <v>5</v>
      </c>
      <c r="E6" s="22"/>
      <c r="F6" s="210"/>
      <c r="G6" s="22"/>
      <c r="H6" s="22"/>
      <c r="I6" s="23"/>
    </row>
    <row r="7" spans="1:14" ht="18" customHeight="1">
      <c r="A7" s="688"/>
      <c r="B7" s="688"/>
      <c r="C7" s="688"/>
      <c r="D7" s="689"/>
      <c r="E7" s="690"/>
      <c r="F7" s="691"/>
      <c r="G7" s="246"/>
      <c r="H7" s="243"/>
      <c r="I7" s="243"/>
    </row>
    <row r="8" spans="1:14" ht="13">
      <c r="A8" s="588"/>
      <c r="B8" s="30"/>
      <c r="C8" s="31"/>
      <c r="D8" s="692"/>
      <c r="E8" s="693"/>
      <c r="F8" s="694"/>
      <c r="G8" s="246"/>
      <c r="H8" s="243"/>
      <c r="I8" s="243"/>
    </row>
    <row r="9" spans="1:14" ht="13">
      <c r="A9" s="589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 ht="13">
      <c r="A10" s="590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1" t="s">
        <v>72</v>
      </c>
    </row>
    <row r="11" spans="1:14">
      <c r="A11" s="592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3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4">
        <f>+F12-H12</f>
        <v>0</v>
      </c>
    </row>
    <row r="13" spans="1:14" ht="13.5" customHeight="1">
      <c r="A13" s="593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4">
        <f t="shared" ref="I13:I23" si="2">+F13-H13</f>
        <v>0</v>
      </c>
      <c r="J13" s="21" t="s">
        <v>44</v>
      </c>
    </row>
    <row r="14" spans="1:14">
      <c r="A14" s="593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4">
        <f t="shared" si="2"/>
        <v>0</v>
      </c>
    </row>
    <row r="15" spans="1:14">
      <c r="A15" s="593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4">
        <f t="shared" si="2"/>
        <v>0</v>
      </c>
    </row>
    <row r="16" spans="1:14">
      <c r="A16" s="593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4">
        <f t="shared" si="2"/>
        <v>0</v>
      </c>
    </row>
    <row r="17" spans="1:14">
      <c r="A17" s="593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4">
        <f t="shared" si="2"/>
        <v>0</v>
      </c>
    </row>
    <row r="18" spans="1:14">
      <c r="A18" s="593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4">
        <f t="shared" si="2"/>
        <v>0</v>
      </c>
    </row>
    <row r="19" spans="1:14">
      <c r="A19" s="595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4">
        <f t="shared" si="2"/>
        <v>0</v>
      </c>
    </row>
    <row r="20" spans="1:14">
      <c r="A20" s="593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4">
        <f t="shared" si="2"/>
        <v>0</v>
      </c>
    </row>
    <row r="21" spans="1:14">
      <c r="A21" s="593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4">
        <f t="shared" si="2"/>
        <v>0</v>
      </c>
    </row>
    <row r="22" spans="1:14">
      <c r="A22" s="593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4">
        <f t="shared" si="2"/>
        <v>0</v>
      </c>
    </row>
    <row r="23" spans="1:14">
      <c r="A23" s="593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4">
        <f t="shared" si="2"/>
        <v>0</v>
      </c>
    </row>
    <row r="24" spans="1:14" ht="13">
      <c r="A24" s="596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7">
        <f>SUM(I12:I23)</f>
        <v>0</v>
      </c>
    </row>
    <row r="25" spans="1:14" ht="13">
      <c r="A25" s="590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8"/>
    </row>
    <row r="26" spans="1:14">
      <c r="A26" s="686"/>
      <c r="B26" s="687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599">
        <f t="shared" ref="I26:I31" si="5">+F26-H26</f>
        <v>0</v>
      </c>
    </row>
    <row r="27" spans="1:14">
      <c r="A27" s="686"/>
      <c r="B27" s="687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599">
        <f t="shared" si="5"/>
        <v>0</v>
      </c>
    </row>
    <row r="28" spans="1:14">
      <c r="A28" s="686"/>
      <c r="B28" s="687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599">
        <f t="shared" si="5"/>
        <v>0</v>
      </c>
    </row>
    <row r="29" spans="1:14">
      <c r="A29" s="686"/>
      <c r="B29" s="687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599">
        <f t="shared" si="5"/>
        <v>0</v>
      </c>
      <c r="N29" s="21" t="s">
        <v>44</v>
      </c>
    </row>
    <row r="30" spans="1:14">
      <c r="A30" s="686"/>
      <c r="B30" s="687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599">
        <f t="shared" si="5"/>
        <v>0</v>
      </c>
    </row>
    <row r="31" spans="1:14">
      <c r="A31" s="686"/>
      <c r="B31" s="687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599">
        <f t="shared" si="5"/>
        <v>0</v>
      </c>
    </row>
    <row r="32" spans="1:14">
      <c r="A32" s="600"/>
      <c r="B32" s="25"/>
      <c r="C32" s="49"/>
      <c r="D32" s="167"/>
      <c r="E32" s="167"/>
      <c r="F32" s="262"/>
      <c r="G32" s="168"/>
      <c r="H32" s="172"/>
      <c r="I32" s="599" t="s">
        <v>44</v>
      </c>
    </row>
    <row r="33" spans="1:10" ht="13">
      <c r="A33" s="601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2">
        <f>SUM(I26:I32)</f>
        <v>0</v>
      </c>
    </row>
    <row r="34" spans="1:10" ht="25">
      <c r="A34" s="590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8"/>
      <c r="J34" s="53"/>
    </row>
    <row r="35" spans="1:10">
      <c r="A35" s="603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599">
        <f t="shared" ref="I35:I46" si="6">+F35-H35</f>
        <v>0</v>
      </c>
    </row>
    <row r="36" spans="1:10">
      <c r="A36" s="604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599">
        <f t="shared" si="6"/>
        <v>0</v>
      </c>
    </row>
    <row r="37" spans="1:10">
      <c r="A37" s="604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599">
        <f t="shared" si="6"/>
        <v>0</v>
      </c>
    </row>
    <row r="38" spans="1:10">
      <c r="A38" s="604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599">
        <f t="shared" si="6"/>
        <v>0</v>
      </c>
    </row>
    <row r="39" spans="1:10">
      <c r="A39" s="604" t="s">
        <v>23</v>
      </c>
      <c r="B39" s="54"/>
      <c r="C39" s="170"/>
      <c r="D39" s="55"/>
      <c r="E39" s="170"/>
      <c r="F39" s="264"/>
      <c r="G39" s="251"/>
      <c r="H39" s="174"/>
      <c r="I39" s="605"/>
    </row>
    <row r="40" spans="1:10">
      <c r="A40" s="604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599">
        <f t="shared" si="6"/>
        <v>0</v>
      </c>
    </row>
    <row r="41" spans="1:10">
      <c r="A41" s="604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599">
        <f t="shared" si="6"/>
        <v>0</v>
      </c>
    </row>
    <row r="42" spans="1:10">
      <c r="A42" s="604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599">
        <f t="shared" si="6"/>
        <v>0</v>
      </c>
    </row>
    <row r="43" spans="1:10">
      <c r="A43" s="604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599">
        <f t="shared" si="6"/>
        <v>0</v>
      </c>
    </row>
    <row r="44" spans="1:10">
      <c r="A44" s="604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599">
        <f t="shared" si="6"/>
        <v>0</v>
      </c>
    </row>
    <row r="45" spans="1:10">
      <c r="A45" s="604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599">
        <f t="shared" si="6"/>
        <v>0</v>
      </c>
    </row>
    <row r="46" spans="1:10">
      <c r="A46" s="589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599">
        <f t="shared" si="6"/>
        <v>0</v>
      </c>
    </row>
    <row r="47" spans="1:10" ht="13">
      <c r="A47" s="606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7">
        <f>SUM(I35:I46)</f>
        <v>0</v>
      </c>
    </row>
    <row r="48" spans="1:10" ht="14">
      <c r="A48" s="608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7">
        <f>+I24+I33+I47</f>
        <v>0</v>
      </c>
    </row>
    <row r="49" spans="1:9" ht="25">
      <c r="A49" s="609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3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599">
        <f>+F50-H50</f>
        <v>0</v>
      </c>
    </row>
    <row r="51" spans="1:9">
      <c r="A51" s="604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599">
        <f>+F51-H51</f>
        <v>0</v>
      </c>
    </row>
    <row r="52" spans="1:9">
      <c r="A52" s="604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599">
        <f>+F52-H52</f>
        <v>0</v>
      </c>
    </row>
    <row r="53" spans="1:9">
      <c r="A53" s="589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599">
        <f>+F53-H53</f>
        <v>0</v>
      </c>
    </row>
    <row r="54" spans="1:9">
      <c r="A54" s="610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599">
        <f>+F54-H54</f>
        <v>0</v>
      </c>
    </row>
    <row r="55" spans="1:9">
      <c r="A55" s="611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599">
        <v>0</v>
      </c>
    </row>
    <row r="56" spans="1:9">
      <c r="A56" s="610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2">
        <f>+I54+I55</f>
        <v>0</v>
      </c>
    </row>
    <row r="57" spans="1:9">
      <c r="A57" s="613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2">
        <f t="shared" ref="I57:I62" si="10">+F57-H57</f>
        <v>0</v>
      </c>
    </row>
    <row r="58" spans="1:9">
      <c r="A58" s="613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2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2">
        <f t="shared" si="10"/>
        <v>0</v>
      </c>
    </row>
    <row r="60" spans="1:9">
      <c r="A60" s="610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4">
        <f t="shared" si="10"/>
        <v>0</v>
      </c>
    </row>
    <row r="61" spans="1:9">
      <c r="A61" s="613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4">
        <f t="shared" si="10"/>
        <v>0</v>
      </c>
    </row>
    <row r="62" spans="1:9" s="68" customFormat="1" ht="13">
      <c r="A62" s="615" t="s">
        <v>103</v>
      </c>
      <c r="B62" s="67"/>
      <c r="C62" s="67"/>
      <c r="D62" s="67"/>
      <c r="E62" s="67"/>
      <c r="F62" s="616">
        <f>+F60-F61</f>
        <v>0</v>
      </c>
      <c r="G62" s="617"/>
      <c r="H62" s="618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 xr:uid="{00000000-0004-0000-0300-000000000000}"/>
    <hyperlink ref="D9" location="Progetto!A1" display="Progetto!A1" xr:uid="{00000000-0004-0000-0300-000001000000}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8"/>
      <c r="H4" s="699"/>
      <c r="I4" s="699"/>
      <c r="J4" s="700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8"/>
      <c r="H5" s="699"/>
      <c r="I5" s="699"/>
      <c r="J5" s="700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1"/>
      <c r="F7" s="702"/>
      <c r="G7" s="702"/>
      <c r="H7" s="702"/>
      <c r="I7" s="702"/>
      <c r="J7" s="703"/>
    </row>
    <row r="8" spans="2:10">
      <c r="B8" s="387"/>
      <c r="C8" s="388"/>
      <c r="D8" s="389"/>
      <c r="E8" s="704"/>
      <c r="F8" s="705"/>
      <c r="G8" s="705"/>
      <c r="H8" s="705"/>
      <c r="I8" s="705"/>
      <c r="J8" s="706"/>
    </row>
    <row r="9" spans="2:10" ht="13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8"/>
      <c r="H4" s="699"/>
      <c r="I4" s="699"/>
      <c r="J4" s="700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8"/>
      <c r="H5" s="699"/>
      <c r="I5" s="699"/>
      <c r="J5" s="700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1"/>
      <c r="F7" s="702"/>
      <c r="G7" s="702"/>
      <c r="H7" s="702"/>
      <c r="I7" s="702"/>
      <c r="J7" s="703"/>
    </row>
    <row r="8" spans="2:10">
      <c r="B8" s="387"/>
      <c r="C8" s="388"/>
      <c r="D8" s="389"/>
      <c r="E8" s="704"/>
      <c r="F8" s="705"/>
      <c r="G8" s="705"/>
      <c r="H8" s="705"/>
      <c r="I8" s="705"/>
      <c r="J8" s="706"/>
    </row>
    <row r="9" spans="2:10" ht="13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8"/>
      <c r="H4" s="699"/>
      <c r="I4" s="699"/>
      <c r="J4" s="700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8"/>
      <c r="H5" s="699"/>
      <c r="I5" s="699"/>
      <c r="J5" s="700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1"/>
      <c r="F7" s="702"/>
      <c r="G7" s="702"/>
      <c r="H7" s="702"/>
      <c r="I7" s="702"/>
      <c r="J7" s="703"/>
    </row>
    <row r="8" spans="2:10">
      <c r="B8" s="387"/>
      <c r="C8" s="388"/>
      <c r="D8" s="389"/>
      <c r="E8" s="704"/>
      <c r="F8" s="705"/>
      <c r="G8" s="705"/>
      <c r="H8" s="705"/>
      <c r="I8" s="705"/>
      <c r="J8" s="706"/>
    </row>
    <row r="9" spans="2:10" ht="13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8"/>
      <c r="H4" s="699"/>
      <c r="I4" s="699"/>
      <c r="J4" s="700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8"/>
      <c r="H5" s="699"/>
      <c r="I5" s="699"/>
      <c r="J5" s="700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1"/>
      <c r="F7" s="702"/>
      <c r="G7" s="702"/>
      <c r="H7" s="702"/>
      <c r="I7" s="702"/>
      <c r="J7" s="703"/>
    </row>
    <row r="8" spans="2:10">
      <c r="B8" s="387"/>
      <c r="C8" s="388"/>
      <c r="D8" s="389"/>
      <c r="E8" s="704"/>
      <c r="F8" s="705"/>
      <c r="G8" s="705"/>
      <c r="H8" s="705"/>
      <c r="I8" s="705"/>
      <c r="J8" s="706"/>
    </row>
    <row r="9" spans="2:10" ht="13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707">
        <f>+PSSA3_8101!A26</f>
        <v>0</v>
      </c>
      <c r="C26" s="708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707">
        <f>+PSSA3_8101!A27</f>
        <v>0</v>
      </c>
      <c r="C27" s="708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707">
        <f>+PSSA3_8101!A28</f>
        <v>0</v>
      </c>
      <c r="C28" s="708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707">
        <f>+PSSA3_8101!A29</f>
        <v>0</v>
      </c>
      <c r="C29" s="708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707">
        <f>+PSSA3_8101!A30</f>
        <v>0</v>
      </c>
      <c r="C30" s="708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707">
        <f>+PSSA3_8101!A31</f>
        <v>0</v>
      </c>
      <c r="C31" s="708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 ht="13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</sheetPr>
  <dimension ref="B1:N67"/>
  <sheetViews>
    <sheetView topLeftCell="A16" zoomScale="80" zoomScaleNormal="80" workbookViewId="0">
      <selection activeCell="P16" sqref="P16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.453125" style="21" customWidth="1"/>
    <col min="8" max="8" width="12.453125" style="21" customWidth="1"/>
    <col min="9" max="10" width="14.8164062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8"/>
      <c r="H4" s="699"/>
      <c r="I4" s="699"/>
      <c r="J4" s="700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8"/>
      <c r="H5" s="699"/>
      <c r="I5" s="699"/>
      <c r="J5" s="700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1"/>
      <c r="F7" s="702"/>
      <c r="G7" s="702"/>
      <c r="H7" s="702"/>
      <c r="I7" s="702"/>
      <c r="J7" s="703"/>
    </row>
    <row r="8" spans="2:10">
      <c r="B8" s="387"/>
      <c r="C8" s="388"/>
      <c r="D8" s="389"/>
      <c r="E8" s="704"/>
      <c r="F8" s="705"/>
      <c r="G8" s="705"/>
      <c r="H8" s="705"/>
      <c r="I8" s="705"/>
      <c r="J8" s="706"/>
    </row>
    <row r="9" spans="2:10" ht="13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707">
        <v>0</v>
      </c>
      <c r="C26" s="708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707">
        <v>0</v>
      </c>
      <c r="C27" s="708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707">
        <v>0</v>
      </c>
      <c r="C28" s="708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707">
        <v>0</v>
      </c>
      <c r="C29" s="708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707">
        <v>0</v>
      </c>
      <c r="C30" s="708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709">
        <v>0</v>
      </c>
      <c r="C31" s="710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 ht="13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 ht="13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85">
    <tabColor indexed="51"/>
    <pageSetUpPr fitToPage="1"/>
  </sheetPr>
  <dimension ref="A1:IV38"/>
  <sheetViews>
    <sheetView topLeftCell="B1" zoomScale="70" zoomScaleNormal="70" workbookViewId="0">
      <selection activeCell="D15" sqref="D15"/>
    </sheetView>
  </sheetViews>
  <sheetFormatPr defaultColWidth="8.81640625" defaultRowHeight="12.5"/>
  <cols>
    <col min="1" max="1" width="17.453125" style="70" hidden="1" customWidth="1"/>
    <col min="2" max="2" width="11.453125" style="70" customWidth="1"/>
    <col min="3" max="3" width="60.54296875" style="70" customWidth="1"/>
    <col min="4" max="4" width="39.453125" style="70" customWidth="1"/>
    <col min="5" max="5" width="21.453125" style="70" hidden="1" customWidth="1"/>
    <col min="6" max="6" width="18.453125" style="70" customWidth="1"/>
    <col min="7" max="7" width="23.453125" style="70" customWidth="1"/>
    <col min="8" max="8" width="25" style="70" customWidth="1"/>
    <col min="9" max="9" width="24.54296875" style="70" customWidth="1"/>
    <col min="10" max="10" width="27.1796875" style="70" hidden="1" customWidth="1"/>
    <col min="11" max="11" width="17.1796875" style="70" customWidth="1"/>
    <col min="12" max="12" width="16.81640625" style="70" customWidth="1"/>
    <col min="13" max="13" width="16.453125" style="70" customWidth="1"/>
    <col min="14" max="14" width="16.54296875" style="70" customWidth="1"/>
    <col min="15" max="15" width="15.1796875" style="70" customWidth="1"/>
    <col min="16" max="16" width="28.1796875" style="70" hidden="1" customWidth="1"/>
    <col min="17" max="17" width="8.81640625" style="70" hidden="1" customWidth="1"/>
    <col min="18" max="18" width="83.453125" style="70" hidden="1" customWidth="1"/>
    <col min="19" max="16384" width="8.81640625" style="70"/>
  </cols>
  <sheetData>
    <row r="1" spans="1:18" ht="13" thickBot="1"/>
    <row r="2" spans="1:18" ht="31.5" customHeight="1" thickBot="1">
      <c r="B2" s="711" t="s">
        <v>116</v>
      </c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3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6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6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6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714" t="s">
        <v>66</v>
      </c>
    </row>
    <row r="7" spans="1:18" ht="16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714"/>
    </row>
    <row r="8" spans="1:18" ht="16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714"/>
    </row>
    <row r="9" spans="1:18" ht="16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6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6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6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6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6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6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6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6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6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6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6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6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6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6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6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6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6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6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6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6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6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6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6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6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6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6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 xr:uid="{00000000-0004-0000-2C00-000000000000}"/>
    <hyperlink ref="A5" location="WP1200!Area_stampa" display="WP1200!Area_stampa" xr:uid="{00000000-0004-0000-2C00-000001000000}"/>
    <hyperlink ref="A6" location="WP1300!Area_stampa" display="WP1300!Area_stampa" xr:uid="{00000000-0004-0000-2C00-000002000000}"/>
    <hyperlink ref="A7" location="WP1400!Area_stampa" display="WP1400!Area_stampa" xr:uid="{00000000-0004-0000-2C00-000003000000}"/>
    <hyperlink ref="A8" location="WP1500!Area_stampa" display="WP1500!Area_stampa" xr:uid="{00000000-0004-0000-2C00-000004000000}"/>
    <hyperlink ref="A9" location="WP2100!Area_stampa" display="WP2100!Area_stampa" xr:uid="{00000000-0004-0000-2C00-000005000000}"/>
    <hyperlink ref="A10" location="WP2210!Area_stampa" display="WP2210!Area_stampa" xr:uid="{00000000-0004-0000-2C00-000006000000}"/>
    <hyperlink ref="A11" location="WP2220!Area_stampa" display="WP2220!Area_stampa" xr:uid="{00000000-0004-0000-2C00-000007000000}"/>
    <hyperlink ref="A12" location="WP2230!Area_stampa" display="WP2230!Area_stampa" xr:uid="{00000000-0004-0000-2C00-000008000000}"/>
    <hyperlink ref="A13" location="WP2240!Area_stampa" display="WP2240!Area_stampa" xr:uid="{00000000-0004-0000-2C00-000009000000}"/>
    <hyperlink ref="A14" location="WP2300!Area_stampa" display="WP2300!Area_stampa" xr:uid="{00000000-0004-0000-2C00-00000A000000}"/>
    <hyperlink ref="A15" location="WP2400!Area_stampa" display="WP2400!Area_stampa" xr:uid="{00000000-0004-0000-2C00-00000B000000}"/>
    <hyperlink ref="A16" location="WP3100!Area_stampa" display="WP3100!Area_stampa" xr:uid="{00000000-0004-0000-2C00-00000C000000}"/>
    <hyperlink ref="A17" location="WP3210!Area_stampa" display="WP3210!Area_stampa" xr:uid="{00000000-0004-0000-2C00-00000D000000}"/>
    <hyperlink ref="A18" location="WP3220!Area_stampa" display="WP3220!Area_stampa" xr:uid="{00000000-0004-0000-2C00-00000E000000}"/>
    <hyperlink ref="A19" location="WP3230!Area_stampa" display="WP3230!Area_stampa" xr:uid="{00000000-0004-0000-2C00-00000F000000}"/>
    <hyperlink ref="A20" location="WP3240!Area_stampa" display="WP3240!Area_stampa" xr:uid="{00000000-0004-0000-2C00-000010000000}"/>
    <hyperlink ref="A21" location="WP3300!Area_stampa" display="WP3300!Area_stampa" xr:uid="{00000000-0004-0000-2C00-000011000000}"/>
    <hyperlink ref="A22" location="WP3220!Area_stampa" display="WP3220!Area_stampa" xr:uid="{00000000-0004-0000-2C00-000012000000}"/>
    <hyperlink ref="A23" location="WP3230!Area_stampa" display="WP3230!Area_stampa" xr:uid="{00000000-0004-0000-2C00-000013000000}"/>
    <hyperlink ref="A24" location="WP3240!Area_stampa" display="WP3240!Area_stampa" xr:uid="{00000000-0004-0000-2C00-000014000000}"/>
    <hyperlink ref="A25" location="WP3300!Area_stampa" display="WP3300!Area_stampa" xr:uid="{00000000-0004-0000-2C00-000015000000}"/>
    <hyperlink ref="A26" location="WP3240!Area_stampa" display="WP3240!Area_stampa" xr:uid="{00000000-0004-0000-2C00-000016000000}"/>
    <hyperlink ref="A27" location="WP3300!Area_stampa" display="WP3300!Area_stampa" xr:uid="{00000000-0004-0000-2C00-000017000000}"/>
    <hyperlink ref="A28" location="WP3220!Area_stampa" display="WP3220!Area_stampa" xr:uid="{00000000-0004-0000-2C00-000018000000}"/>
    <hyperlink ref="A29" location="WP3230!Area_stampa" display="WP3230!Area_stampa" xr:uid="{00000000-0004-0000-2C00-000019000000}"/>
    <hyperlink ref="A30" location="WP3240!Area_stampa" display="WP3240!Area_stampa" xr:uid="{00000000-0004-0000-2C00-00001A000000}"/>
    <hyperlink ref="A31" location="WP3300!Area_stampa" display="WP3300!Area_stampa" xr:uid="{00000000-0004-0000-2C00-00001B000000}"/>
    <hyperlink ref="A32" location="WP3220!Area_stampa" display="WP3220!Area_stampa" xr:uid="{00000000-0004-0000-2C00-00001C000000}"/>
    <hyperlink ref="A33" location="WP3230!Area_stampa" display="WP3230!Area_stampa" xr:uid="{00000000-0004-0000-2C00-00001D000000}"/>
    <hyperlink ref="A34" location="WP3240!Area_stampa" display="WP3240!Area_stampa" xr:uid="{00000000-0004-0000-2C00-00001E000000}"/>
    <hyperlink ref="A35" location="WP3300!Area_stampa" display="WP3300!Area_stampa" xr:uid="{00000000-0004-0000-2C00-00001F000000}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1796875" defaultRowHeight="15.5"/>
  <cols>
    <col min="1" max="1" width="2.54296875" style="1" customWidth="1"/>
    <col min="2" max="2" width="11.453125" style="2" customWidth="1"/>
    <col min="3" max="3" width="77.453125" style="1" customWidth="1"/>
    <col min="4" max="4" width="26.1796875" style="1" customWidth="1"/>
    <col min="5" max="5" width="25.453125" style="1" customWidth="1"/>
    <col min="6" max="6" width="19.453125" style="1" customWidth="1"/>
    <col min="7" max="7" width="11.81640625" style="1" customWidth="1"/>
    <col min="8" max="8" width="12.453125" style="1" customWidth="1"/>
    <col min="9" max="9" width="11" style="1" customWidth="1"/>
    <col min="10" max="10" width="11.54296875" style="3" customWidth="1"/>
    <col min="11" max="11" width="17.54296875" style="1" hidden="1" customWidth="1"/>
    <col min="12" max="13" width="16.54296875" style="1" hidden="1" customWidth="1"/>
    <col min="14" max="14" width="22.453125" style="1" customWidth="1"/>
    <col min="15" max="17" width="9.1796875" style="1" customWidth="1"/>
    <col min="18" max="18" width="5" style="1" customWidth="1"/>
    <col min="19" max="19" width="11.54296875" style="1" bestFit="1" customWidth="1"/>
    <col min="20" max="16384" width="9.1796875" style="1"/>
  </cols>
  <sheetData>
    <row r="1" spans="2:19" ht="16" thickBot="1"/>
    <row r="2" spans="2:19" ht="23.25" customHeight="1" thickBot="1">
      <c r="B2" s="715" t="s">
        <v>47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7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83">
    <pageSetUpPr fitToPage="1"/>
  </sheetPr>
  <dimension ref="B1:H79"/>
  <sheetViews>
    <sheetView zoomScale="70" zoomScaleNormal="70" workbookViewId="0">
      <selection activeCell="G1" sqref="G1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40.54296875" style="1" customWidth="1"/>
    <col min="4" max="4" width="66.453125" style="1" customWidth="1"/>
    <col min="5" max="5" width="38.54296875" style="1" customWidth="1"/>
    <col min="6" max="6" width="16" style="1" customWidth="1"/>
    <col min="7" max="7" width="25.1796875" style="1" customWidth="1"/>
    <col min="8" max="8" width="27.5429687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15" t="s">
        <v>59</v>
      </c>
      <c r="C2" s="718"/>
      <c r="D2" s="718"/>
      <c r="E2" s="718"/>
      <c r="F2" s="718"/>
      <c r="G2" s="718"/>
      <c r="H2" s="719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6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6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6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6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6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6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6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6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6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6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6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6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6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6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6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6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6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6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6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6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6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6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6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6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6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6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6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6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6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6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6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6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6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6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6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6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6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6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6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6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6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6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6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6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6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6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6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6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6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6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6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6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6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6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6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6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6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6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6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6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6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6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6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6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6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6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6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6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6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" style="21" customWidth="1"/>
    <col min="5" max="5" width="19.453125" style="21" customWidth="1"/>
    <col min="6" max="6" width="22.1796875" style="21" customWidth="1"/>
    <col min="7" max="8" width="15.1796875" style="21" customWidth="1"/>
    <col min="9" max="9" width="19.17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 xr:uid="{00000000-0004-0000-0400-000000000000}"/>
    <hyperlink ref="D9" location="Progetto!A1" display="Progetto!A1" xr:uid="{00000000-0004-0000-04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21" style="21" customWidth="1"/>
    <col min="6" max="6" width="23.54296875" style="21" customWidth="1"/>
    <col min="7" max="7" width="17.81640625" style="21" customWidth="1"/>
    <col min="8" max="8" width="17.1796875" style="21" customWidth="1"/>
    <col min="9" max="9" width="23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 xr:uid="{00000000-0004-0000-0500-000000000000}"/>
    <hyperlink ref="D9" location="Progetto!A1" display="Progetto!A1" xr:uid="{00000000-0004-0000-05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9.453125" style="21" customWidth="1"/>
    <col min="6" max="6" width="22.453125" style="21" customWidth="1"/>
    <col min="7" max="7" width="15.1796875" style="21" customWidth="1"/>
    <col min="8" max="8" width="14.453125" style="21" customWidth="1"/>
    <col min="9" max="9" width="21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 xr:uid="{00000000-0004-0000-0600-000000000000}"/>
    <hyperlink ref="D9" location="Progetto!A1" display="Progetto!A1" xr:uid="{00000000-0004-0000-06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9.1796875" style="21" customWidth="1"/>
    <col min="6" max="6" width="22.453125" style="21" customWidth="1"/>
    <col min="7" max="7" width="15.1796875" style="21" customWidth="1"/>
    <col min="8" max="8" width="13" style="21" customWidth="1"/>
    <col min="9" max="9" width="18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 xr:uid="{00000000-0004-0000-0700-000000000000}"/>
    <hyperlink ref="D9" location="Progetto!A1" display="Progetto!A1" xr:uid="{00000000-0004-0000-07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6" width="19.1796875" style="21" customWidth="1"/>
    <col min="7" max="7" width="15.1796875" style="21" customWidth="1"/>
    <col min="8" max="8" width="13" style="21" customWidth="1"/>
    <col min="9" max="9" width="18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4" t="s">
        <v>83</v>
      </c>
      <c r="E1" s="685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7"/>
      <c r="B7" s="688"/>
      <c r="C7" s="688"/>
      <c r="D7" s="689"/>
      <c r="E7" s="690"/>
      <c r="F7" s="691"/>
      <c r="G7" s="246"/>
      <c r="H7" s="243"/>
      <c r="I7" s="243"/>
    </row>
    <row r="8" spans="1:9" ht="13">
      <c r="A8" s="211"/>
      <c r="B8" s="30"/>
      <c r="C8" s="31"/>
      <c r="D8" s="692"/>
      <c r="E8" s="693"/>
      <c r="F8" s="694"/>
      <c r="G8" s="246"/>
      <c r="H8" s="243"/>
      <c r="I8" s="243"/>
    </row>
    <row r="9" spans="1:9" ht="13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6"/>
      <c r="B26" s="68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6"/>
      <c r="B27" s="68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6"/>
      <c r="B28" s="68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6"/>
      <c r="B29" s="68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6"/>
      <c r="B30" s="68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6"/>
      <c r="B31" s="68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 xr:uid="{00000000-0004-0000-0800-000000000000}"/>
    <hyperlink ref="D9" location="Progetto!A1" display="Progetto!A1" xr:uid="{00000000-0004-0000-08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raffaella.feltrin@asi.it</dc:creator>
  <cp:lastModifiedBy>Feltrin Raffaella</cp:lastModifiedBy>
  <cp:lastPrinted>2020-04-06T15:03:25Z</cp:lastPrinted>
  <dcterms:created xsi:type="dcterms:W3CDTF">2001-07-18T09:55:12Z</dcterms:created>
  <dcterms:modified xsi:type="dcterms:W3CDTF">2022-07-20T13:00:29Z</dcterms:modified>
</cp:coreProperties>
</file>