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edoarda.sanci\Documents\BANDO TECNOLOGIE SPAZIALI INNOVATIVE\ALLEGATI BANDO\"/>
    </mc:Choice>
  </mc:AlternateContent>
  <xr:revisionPtr revIDLastSave="0" documentId="8_{4A4932FB-5904-4B55-801F-39D198D9FCDD}" xr6:coauthVersionLast="36" xr6:coauthVersionMax="36" xr10:uidLastSave="{00000000-0000-0000-0000-000000000000}"/>
  <bookViews>
    <workbookView xWindow="0" yWindow="0" windowWidth="28770" windowHeight="12360" tabRatio="805" firstSheet="1" activeTab="1" xr2:uid="{00000000-000D-0000-FFFF-FFFF00000000}"/>
  </bookViews>
  <sheets>
    <sheet name="SPIEGAZIONI PSS-A" sheetId="52" r:id="rId1"/>
    <sheet name="Da leggere" sheetId="149" r:id="rId2"/>
    <sheet name="PSS-A1" sheetId="65" r:id="rId3"/>
    <sheet name="Foglio1" sheetId="167" r:id="rId4"/>
    <sheet name="1" sheetId="23" r:id="rId5"/>
    <sheet name="2" sheetId="24" r:id="rId6"/>
    <sheet name="3" sheetId="53" r:id="rId7"/>
    <sheet name="4" sheetId="93" r:id="rId8"/>
    <sheet name="5" sheetId="108" r:id="rId9"/>
    <sheet name="6" sheetId="150" r:id="rId10"/>
    <sheet name="7" sheetId="151" r:id="rId11"/>
    <sheet name="8" sheetId="152" r:id="rId12"/>
    <sheet name="9" sheetId="153" r:id="rId13"/>
    <sheet name="10" sheetId="154" r:id="rId14"/>
    <sheet name="11" sheetId="156" r:id="rId15"/>
    <sheet name="12" sheetId="157" r:id="rId16"/>
    <sheet name="13" sheetId="158" r:id="rId17"/>
    <sheet name="14" sheetId="159" r:id="rId18"/>
    <sheet name="15" sheetId="160" r:id="rId19"/>
    <sheet name="16" sheetId="161" r:id="rId20"/>
    <sheet name="17" sheetId="162" r:id="rId21"/>
    <sheet name="18" sheetId="163" r:id="rId22"/>
    <sheet name="19" sheetId="164" r:id="rId23"/>
    <sheet name="20" sheetId="165" r:id="rId24"/>
    <sheet name="TOTALE" sheetId="20" r:id="rId25"/>
    <sheet name="PSS A8" sheetId="166" r:id="rId26"/>
    <sheet name="VIAGGI E TRASFERTE" sheetId="46" r:id="rId27"/>
    <sheet name="ALTRICOSTI" sheetId="47" r:id="rId28"/>
    <sheet name="COSTI ORARI" sheetId="48" r:id="rId29"/>
  </sheets>
  <definedNames>
    <definedName name="_xlnm.Print_Area" localSheetId="4">'1'!$A$2:$I$65</definedName>
    <definedName name="_xlnm.Print_Area" localSheetId="13">'10'!$A$2:$I$65</definedName>
    <definedName name="_xlnm.Print_Area" localSheetId="14">'11'!$A$2:$I$65</definedName>
    <definedName name="_xlnm.Print_Area" localSheetId="15">'12'!$A$2:$I$65</definedName>
    <definedName name="_xlnm.Print_Area" localSheetId="16">'13'!$A$2:$I$65</definedName>
    <definedName name="_xlnm.Print_Area" localSheetId="17">'14'!$A$2:$I$65</definedName>
    <definedName name="_xlnm.Print_Area" localSheetId="18">'15'!$A$2:$I$65</definedName>
    <definedName name="_xlnm.Print_Area" localSheetId="19">'16'!$A$2:$I$65</definedName>
    <definedName name="_xlnm.Print_Area" localSheetId="20">'17'!$A$2:$I$65</definedName>
    <definedName name="_xlnm.Print_Area" localSheetId="21">'18'!$A$2:$I$65</definedName>
    <definedName name="_xlnm.Print_Area" localSheetId="22">'19'!$A$2:$I$65</definedName>
    <definedName name="_xlnm.Print_Area" localSheetId="5">'2'!$A$2:$I$65</definedName>
    <definedName name="_xlnm.Print_Area" localSheetId="23">'20'!$A$2:$I$65</definedName>
    <definedName name="_xlnm.Print_Area" localSheetId="6">'3'!$A$2:$I$65</definedName>
    <definedName name="_xlnm.Print_Area" localSheetId="7">'4'!$A$2:$I$65</definedName>
    <definedName name="_xlnm.Print_Area" localSheetId="8">'5'!$A$2:$I$65</definedName>
    <definedName name="_xlnm.Print_Area" localSheetId="9">'6'!$A$2:$I$65</definedName>
    <definedName name="_xlnm.Print_Area" localSheetId="10">'7'!$A$2:$I$65</definedName>
    <definedName name="_xlnm.Print_Area" localSheetId="11">'8'!$A$2:$I$65</definedName>
    <definedName name="_xlnm.Print_Area" localSheetId="12">'9'!$A$2:$I$65</definedName>
    <definedName name="_xlnm.Print_Area" localSheetId="27">ALTRICOSTI!$B$2:$H$76</definedName>
    <definedName name="_xlnm.Print_Area" localSheetId="28">'COSTI ORARI'!$B$4:$L$46</definedName>
    <definedName name="_xlnm.Print_Area" localSheetId="0">'SPIEGAZIONI PSS-A'!$A$1:$M$67</definedName>
    <definedName name="_xlnm.Print_Area" localSheetId="24">TOTALE!$B$2:$J$65</definedName>
    <definedName name="_xlnm.Print_Area" localSheetId="26">'VIAGGI E TRASFERTE'!$B$2:$N$101</definedName>
    <definedName name="Durata" localSheetId="13">OFFSET('10'!Evento,0,3)</definedName>
    <definedName name="Durata" localSheetId="14">OFFSET('11'!Evento,0,3)</definedName>
    <definedName name="Durata" localSheetId="15">OFFSET('12'!Evento,0,3)</definedName>
    <definedName name="Durata" localSheetId="16">OFFSET('13'!Evento,0,3)</definedName>
    <definedName name="Durata" localSheetId="17">OFFSET('14'!Evento,0,3)</definedName>
    <definedName name="Durata" localSheetId="18">OFFSET('15'!Evento,0,3)</definedName>
    <definedName name="Durata" localSheetId="19">OFFSET('16'!Evento,0,3)</definedName>
    <definedName name="Durata" localSheetId="20">OFFSET('17'!Evento,0,3)</definedName>
    <definedName name="Durata" localSheetId="21">OFFSET('18'!Evento,0,3)</definedName>
    <definedName name="Durata" localSheetId="22">OFFSET('19'!Evento,0,3)</definedName>
    <definedName name="Durata" localSheetId="23">OFFSET('20'!Evento,0,3)</definedName>
    <definedName name="Durata" localSheetId="8">OFFSET(Evento,0,3)</definedName>
    <definedName name="Durata" localSheetId="9">OFFSET('6'!Evento,0,3)</definedName>
    <definedName name="Durata" localSheetId="10">OFFSET('7'!Evento,0,3)</definedName>
    <definedName name="Durata" localSheetId="11">OFFSET('8'!Evento,0,3)</definedName>
    <definedName name="Durata" localSheetId="12">OFFSET('9'!Evento,0,3)</definedName>
    <definedName name="Durata">OFFSET(Evento,0,3)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>OFFSET(#REF!,0,0,COUNTIF(#REF!,"&lt;&gt;")-1)</definedName>
    <definedName name="Inizio" localSheetId="13">OFFSET('10'!Evento,0,1)</definedName>
    <definedName name="Inizio" localSheetId="14">OFFSET('11'!Evento,0,1)</definedName>
    <definedName name="Inizio" localSheetId="15">OFFSET('12'!Evento,0,1)</definedName>
    <definedName name="Inizio" localSheetId="16">OFFSET('13'!Evento,0,1)</definedName>
    <definedName name="Inizio" localSheetId="17">OFFSET('14'!Evento,0,1)</definedName>
    <definedName name="Inizio" localSheetId="18">OFFSET('15'!Evento,0,1)</definedName>
    <definedName name="Inizio" localSheetId="19">OFFSET('16'!Evento,0,1)</definedName>
    <definedName name="Inizio" localSheetId="20">OFFSET('17'!Evento,0,1)</definedName>
    <definedName name="Inizio" localSheetId="21">OFFSET('18'!Evento,0,1)</definedName>
    <definedName name="Inizio" localSheetId="22">OFFSET('19'!Evento,0,1)</definedName>
    <definedName name="Inizio" localSheetId="23">OFFSET('20'!Evento,0,1)</definedName>
    <definedName name="Inizio" localSheetId="8">OFFSET(Evento,0,1)</definedName>
    <definedName name="Inizio" localSheetId="9">OFFSET('6'!Evento,0,1)</definedName>
    <definedName name="Inizio" localSheetId="10">OFFSET('7'!Evento,0,1)</definedName>
    <definedName name="Inizio" localSheetId="11">OFFSET('8'!Evento,0,1)</definedName>
    <definedName name="Inizio" localSheetId="12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F63" i="24"/>
  <c r="I63" i="24" s="1"/>
  <c r="F63" i="108"/>
  <c r="I63" i="108" s="1"/>
  <c r="F46" i="166"/>
  <c r="I57" i="108"/>
  <c r="G59" i="20"/>
  <c r="V44" i="166"/>
  <c r="I57" i="93"/>
  <c r="E46" i="166"/>
  <c r="I59" i="53"/>
  <c r="D52" i="166" s="1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I65" i="24"/>
  <c r="C58" i="166" s="1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<sst xmlns="http://schemas.openxmlformats.org/spreadsheetml/2006/main" count="1589" uniqueCount="189">
  <si>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</si>
  <si>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</si>
  <si>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</si>
  <si>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</si>
  <si>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</si>
  <si>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</si>
  <si>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</si>
  <si>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</si>
  <si>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</si>
  <si>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</si>
  <si>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</si>
  <si>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</si>
  <si>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</si>
  <si>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</si>
  <si>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</si>
  <si>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</si>
  <si>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</si>
  <si>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</si>
  <si>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</si>
  <si>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</si>
  <si>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</si>
  <si>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</si>
  <si>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</si>
  <si>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</si>
  <si>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</si>
  <si>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</si>
  <si>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</si>
  <si>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</si>
  <si>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</si>
  <si>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</si>
  <si>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</si>
  <si>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</si>
  <si>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</si>
  <si>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</si>
  <si>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</si>
  <si>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</si>
  <si>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</si>
  <si>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</si>
  <si>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</si>
  <si>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</si>
  <si>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</si>
  <si>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</si>
  <si>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</si>
  <si>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</si>
  <si>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</si>
  <si>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</si>
  <si>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</si>
  <si>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</si>
  <si>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</si>
  <si>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</si>
  <si>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</si>
  <si>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</si>
  <si>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</si>
  <si>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</si>
  <si>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</si>
  <si>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</si>
  <si>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</si>
  <si>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</si>
  <si>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</si>
  <si>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</si>
  <si>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</si>
  <si>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</si>
  <si>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</si>
  <si>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</si>
  <si>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</si>
  <si>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</si>
  <si>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</si>
  <si>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</si>
  <si>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</si>
  <si>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</si>
  <si>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</si>
  <si>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</si>
  <si>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</si>
  <si>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</si>
  <si>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</si>
  <si>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</si>
  <si>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</si>
  <si>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</si>
  <si>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</si>
  <si>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</si>
  <si>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</si>
  <si>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</si>
  <si>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</si>
  <si>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</si>
  <si>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</si>
  <si>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</si>
  <si>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</si>
  <si>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</si>
  <si>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</si>
  <si>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</si>
  <si>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</si>
  <si>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</si>
  <si>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</si>
  <si>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</si>
  <si>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</si>
  <si>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</si>
  <si>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</si>
  <si>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</si>
  <si>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</si>
  <si>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</si>
  <si>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</si>
  <si>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</si>
  <si>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</si>
  <si>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</si>
  <si>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</si>
  <si>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</si>
  <si>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</si>
  <si>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</si>
  <si>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</si>
  <si>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</si>
  <si>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</si>
  <si>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</si>
  <si>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</si>
  <si>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</si>
  <si>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</si>
  <si>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</si>
  <si>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</si>
  <si>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</si>
  <si>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</si>
  <si>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</si>
  <si>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</si>
  <si>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</si>
  <si>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</si>
  <si>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</si>
  <si>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</si>
  <si>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</si>
  <si>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</si>
  <si>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</si>
  <si>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</si>
  <si>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</si>
  <si>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</si>
  <si>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</si>
  <si>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</si>
  <si>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</si>
  <si>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</si>
  <si>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</si>
  <si>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</si>
  <si>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12 Cost without additional charge - Inserire la somma dell'importo totale dei SUBCO</t>
  </si>
  <si>
    <t>PSSA2  Issue 3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</si>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</sst>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164" fontId="19" fillId="0" borderId="0" xfId="3" applyFont="1"/>
    <xf numFmtId="164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3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6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71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70" fontId="1" fillId="0" borderId="43" xfId="3" applyNumberFormat="1" applyFont="1" applyBorder="1" applyProtection="1"/>
    <xf numFmtId="3" fontId="34" fillId="3" borderId="7" xfId="5" applyNumberFormat="1" applyFont="1" applyFill="1" applyBorder="1"/>
    <xf numFmtId="170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164" fontId="1" fillId="0" borderId="18" xfId="3" applyFont="1" applyBorder="1" applyAlignment="1" applyProtection="1">
      <alignment vertical="center"/>
    </xf>
    <xf numFmtId="164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7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71" fontId="1" fillId="0" borderId="3" xfId="6" applyNumberFormat="1" applyFont="1" applyBorder="1" applyProtection="1"/>
    <xf numFmtId="167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164" fontId="1" fillId="0" borderId="7" xfId="3" applyFont="1" applyBorder="1" applyProtection="1"/>
    <xf numFmtId="164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7" fontId="3" fillId="0" borderId="18" xfId="5" applyNumberFormat="1" applyBorder="1"/>
    <xf numFmtId="167" fontId="36" fillId="0" borderId="11" xfId="5" applyNumberFormat="1" applyFont="1" applyBorder="1"/>
    <xf numFmtId="167" fontId="1" fillId="0" borderId="0" xfId="5" applyNumberFormat="1" applyFont="1" applyAlignment="1">
      <alignment vertical="center"/>
    </xf>
    <xf numFmtId="167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71" fontId="1" fillId="1" borderId="7" xfId="5" applyNumberFormat="1" applyFont="1" applyFill="1" applyBorder="1"/>
    <xf numFmtId="3" fontId="34" fillId="1" borderId="7" xfId="5" applyNumberFormat="1" applyFont="1" applyFill="1" applyBorder="1"/>
    <xf numFmtId="167" fontId="1" fillId="0" borderId="7" xfId="5" applyNumberFormat="1" applyFont="1" applyBorder="1"/>
    <xf numFmtId="164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164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164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164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164" fontId="1" fillId="0" borderId="7" xfId="5" applyNumberFormat="1" applyFont="1" applyBorder="1" applyAlignment="1">
      <alignment horizontal="right"/>
    </xf>
    <xf numFmtId="164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164" fontId="2" fillId="0" borderId="7" xfId="5" applyNumberFormat="1" applyFont="1" applyBorder="1"/>
    <xf numFmtId="164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164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164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164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164" fontId="22" fillId="2" borderId="9" xfId="3" applyFont="1" applyFill="1" applyBorder="1" applyAlignment="1" applyProtection="1">
      <alignment horizontal="right"/>
      <protection locked="0"/>
    </xf>
    <xf numFmtId="172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right"/>
      <protection locked="0"/>
    </xf>
    <xf numFmtId="172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164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7" fontId="1" fillId="0" borderId="10" xfId="5" applyNumberFormat="1" applyFont="1" applyBorder="1"/>
    <xf numFmtId="167" fontId="1" fillId="0" borderId="3" xfId="5" applyNumberFormat="1" applyFont="1" applyBorder="1"/>
    <xf numFmtId="167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164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1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71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71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71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7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7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Border="1" applyProtection="1">
      <protection hidden="1"/>
    </xf>
    <xf numFmtId="167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7" fontId="1" fillId="0" borderId="9" xfId="5" applyNumberFormat="1" applyFont="1" applyBorder="1" applyProtection="1">
      <protection hidden="1"/>
    </xf>
    <xf numFmtId="164" fontId="1" fillId="0" borderId="7" xfId="5" applyNumberFormat="1" applyFont="1" applyBorder="1" applyProtection="1">
      <protection hidden="1"/>
    </xf>
    <xf numFmtId="167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7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3" fontId="22" fillId="0" borderId="22" xfId="3" applyNumberFormat="1" applyFont="1" applyFill="1" applyBorder="1"/>
    <xf numFmtId="173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164" fontId="1" fillId="0" borderId="14" xfId="3" applyFont="1" applyBorder="1" applyProtection="1"/>
    <xf numFmtId="164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164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164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71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70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164" fontId="2" fillId="0" borderId="8" xfId="5" applyNumberFormat="1" applyFont="1" applyBorder="1"/>
    <xf numFmtId="164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70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164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164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165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164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1" fillId="2" borderId="17" xfId="3" applyFont="1" applyFill="1" applyBorder="1" applyAlignment="1" applyProtection="1">
      <alignment horizontal="left"/>
      <protection locked="0"/>
    </xf>
    <xf numFmtId="164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4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7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164" fontId="2" fillId="0" borderId="18" xfId="3" applyFont="1" applyFill="1" applyBorder="1" applyAlignment="1" applyProtection="1">
      <alignment vertical="center"/>
    </xf>
    <xf numFmtId="164" fontId="35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5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/>
    <xf numFmtId="164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71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1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71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71" fontId="2" fillId="0" borderId="3" xfId="6" applyNumberFormat="1" applyFont="1" applyBorder="1" applyProtection="1"/>
    <xf numFmtId="164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1" fillId="12" borderId="61" xfId="0" applyFont="1" applyFill="1" applyBorder="1" applyAlignment="1">
      <alignment vertical="top" wrapText="1"/>
    </xf>
    <xf numFmtId="175" fontId="73" fillId="0" borderId="11" xfId="1" applyNumberFormat="1" applyFont="1" applyBorder="1"/>
    <xf numFmtId="175" fontId="74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5" fillId="0" borderId="57" xfId="5" applyFont="1" applyBorder="1" applyAlignment="1">
      <alignment horizontal="left" vertical="center"/>
    </xf>
    <xf numFmtId="175" fontId="75" fillId="0" borderId="11" xfId="1" applyNumberFormat="1" applyFont="1" applyBorder="1"/>
    <xf numFmtId="175" fontId="75" fillId="0" borderId="106" xfId="1" applyNumberFormat="1" applyFont="1" applyBorder="1"/>
    <xf numFmtId="0" fontId="75" fillId="0" borderId="0" xfId="0" applyFont="1"/>
    <xf numFmtId="0" fontId="75" fillId="0" borderId="94" xfId="5" applyFont="1" applyBorder="1" applyAlignment="1">
      <alignment horizontal="left" vertical="center"/>
    </xf>
    <xf numFmtId="175" fontId="75" fillId="0" borderId="66" xfId="1" applyNumberFormat="1" applyFont="1" applyBorder="1"/>
    <xf numFmtId="175" fontId="75" fillId="0" borderId="86" xfId="1" applyNumberFormat="1" applyFont="1" applyBorder="1"/>
    <xf numFmtId="171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5" fillId="0" borderId="65" xfId="5" applyFont="1" applyBorder="1" applyAlignment="1">
      <alignment horizontal="left" vertical="center"/>
    </xf>
    <xf numFmtId="165" fontId="19" fillId="0" borderId="0" xfId="1" applyFont="1"/>
    <xf numFmtId="0" fontId="1" fillId="2" borderId="7" xfId="5" applyFont="1" applyFill="1" applyBorder="1" applyAlignment="1" applyProtection="1">
      <alignment wrapText="1"/>
      <protection locked="0"/>
    </xf>
    <xf numFmtId="170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4" fontId="34" fillId="2" borderId="7" xfId="5" applyNumberFormat="1" applyFont="1" applyFill="1" applyBorder="1" applyProtection="1">
      <protection locked="0"/>
    </xf>
    <xf numFmtId="164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164" fontId="34" fillId="0" borderId="37" xfId="3" applyFont="1" applyBorder="1" applyProtection="1"/>
    <xf numFmtId="164" fontId="34" fillId="0" borderId="7" xfId="5" applyNumberFormat="1" applyFont="1" applyBorder="1"/>
    <xf numFmtId="3" fontId="34" fillId="1" borderId="9" xfId="5" applyNumberFormat="1" applyFont="1" applyFill="1" applyBorder="1"/>
    <xf numFmtId="167" fontId="34" fillId="0" borderId="0" xfId="5" applyNumberFormat="1" applyFont="1"/>
    <xf numFmtId="3" fontId="34" fillId="1" borderId="25" xfId="5" applyNumberFormat="1" applyFont="1" applyFill="1" applyBorder="1"/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7" fontId="34" fillId="0" borderId="43" xfId="5" applyNumberFormat="1" applyFont="1" applyBorder="1" applyProtection="1">
      <protection hidden="1"/>
    </xf>
    <xf numFmtId="171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164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164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164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71" fontId="11" fillId="11" borderId="38" xfId="0" applyNumberFormat="1" applyFont="1" applyFill="1" applyBorder="1" applyAlignment="1">
      <alignment horizontal="center" vertical="top" wrapText="1"/>
    </xf>
    <xf numFmtId="171" fontId="11" fillId="11" borderId="23" xfId="0" applyNumberFormat="1" applyFont="1" applyFill="1" applyBorder="1" applyAlignment="1">
      <alignment horizontal="center" vertical="top" wrapText="1"/>
    </xf>
    <xf numFmtId="171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75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3.5" thickBot="1"/>
    <row r="2" spans="1:12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12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12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12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12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12" ht="18" customHeight="1">
      <c r="A7" s="204"/>
      <c r="C7" s="77"/>
      <c r="D7" s="610"/>
      <c r="E7" s="611"/>
      <c r="F7" s="611"/>
      <c r="G7" s="611"/>
      <c r="H7" s="611"/>
      <c r="I7" s="617"/>
      <c r="L7" s="57" t="s">
        <v>37</v>
      </c>
    </row>
    <row r="8" spans="1:12">
      <c r="A8" s="204"/>
      <c r="C8" s="77"/>
      <c r="D8" s="613"/>
      <c r="E8" s="614"/>
      <c r="F8" s="614"/>
      <c r="G8" s="614"/>
      <c r="H8" s="614"/>
      <c r="I8" s="618"/>
    </row>
    <row r="9" spans="1:12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12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12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tabSelected="1" zoomScale="60" zoomScaleNormal="60" workbookViewId="0">
      <selection activeCell="M9" sqref="M9"/>
    </sheetView>
  </sheetViews>
  <sheetFormatPr defaultRowHeight="12.75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6"/>
  </cols>
  <sheetData>
    <row r="1" spans="2:12" ht="23.25" customHeight="1" thickBot="1"/>
    <row r="2" spans="2:12" ht="26.25" thickBot="1">
      <c r="B2" s="506" t="s">
        <v>0</v>
      </c>
      <c r="C2" s="507"/>
      <c r="D2" s="507"/>
      <c r="E2" s="507"/>
      <c r="F2" s="507"/>
      <c r="G2" s="507"/>
      <c r="H2" s="507"/>
      <c r="I2" s="507"/>
      <c r="J2" s="508"/>
    </row>
    <row r="3" spans="2:12" ht="30" customHeight="1" thickBot="1">
      <c r="B3" s="289" t="s">
        <v>1</v>
      </c>
      <c r="C3" s="509" t="s">
        <v>2</v>
      </c>
      <c r="D3" s="510"/>
      <c r="E3" s="510"/>
      <c r="F3" s="510"/>
      <c r="G3" s="510"/>
      <c r="H3" s="510"/>
      <c r="I3" s="510"/>
      <c r="J3" s="511"/>
    </row>
    <row r="4" spans="2:12" ht="27" customHeight="1" thickBot="1">
      <c r="B4" s="407" t="s">
        <v>3</v>
      </c>
      <c r="C4" s="512" t="s">
        <v>4</v>
      </c>
      <c r="D4" s="512"/>
      <c r="E4" s="512"/>
      <c r="F4" s="512"/>
      <c r="G4" s="512"/>
      <c r="H4" s="512"/>
      <c r="I4" s="512"/>
      <c r="J4" s="513"/>
    </row>
    <row r="5" spans="2:12" ht="60" customHeight="1" thickBot="1">
      <c r="B5" s="407" t="s">
        <v>5</v>
      </c>
      <c r="C5" s="512" t="s">
        <v>6</v>
      </c>
      <c r="D5" s="512"/>
      <c r="E5" s="512"/>
      <c r="F5" s="512"/>
      <c r="G5" s="512"/>
      <c r="H5" s="512"/>
      <c r="I5" s="512"/>
      <c r="J5" s="513"/>
    </row>
    <row r="6" spans="2:12" ht="41.25" customHeight="1" thickBot="1">
      <c r="B6" s="407" t="s">
        <v>7</v>
      </c>
      <c r="C6" s="514" t="s">
        <v>8</v>
      </c>
      <c r="D6" s="512"/>
      <c r="E6" s="512"/>
      <c r="F6" s="512"/>
      <c r="G6" s="512"/>
      <c r="H6" s="512"/>
      <c r="I6" s="512"/>
      <c r="J6" s="513"/>
    </row>
    <row r="7" spans="2:12" ht="18.75" thickBot="1">
      <c r="B7" s="407" t="s">
        <v>9</v>
      </c>
      <c r="C7" s="514" t="s">
        <v>10</v>
      </c>
      <c r="D7" s="512"/>
      <c r="E7" s="512"/>
      <c r="F7" s="512"/>
      <c r="G7" s="512"/>
      <c r="H7" s="512"/>
      <c r="I7" s="512"/>
      <c r="J7" s="513"/>
    </row>
    <row r="8" spans="2:12" ht="21.75" customHeight="1" thickBot="1">
      <c r="B8" s="407" t="s">
        <v>11</v>
      </c>
      <c r="C8" s="512" t="s">
        <v>12</v>
      </c>
      <c r="D8" s="512"/>
      <c r="E8" s="512"/>
      <c r="F8" s="512"/>
      <c r="G8" s="512"/>
      <c r="H8" s="512"/>
      <c r="I8" s="512"/>
      <c r="J8" s="513"/>
    </row>
    <row r="9" spans="2:12" ht="24" customHeight="1" thickBot="1">
      <c r="B9" s="407" t="s">
        <v>13</v>
      </c>
      <c r="C9" s="512" t="s">
        <v>14</v>
      </c>
      <c r="D9" s="512"/>
      <c r="E9" s="512"/>
      <c r="F9" s="512"/>
      <c r="G9" s="512"/>
      <c r="H9" s="512"/>
      <c r="I9" s="512"/>
      <c r="J9" s="513"/>
    </row>
    <row r="10" spans="2:12" ht="18.75" thickBot="1">
      <c r="B10" s="407" t="s">
        <v>15</v>
      </c>
      <c r="C10" s="512" t="s">
        <v>16</v>
      </c>
      <c r="D10" s="512"/>
      <c r="E10" s="512"/>
      <c r="F10" s="512"/>
      <c r="G10" s="512"/>
      <c r="H10" s="512"/>
      <c r="I10" s="512"/>
      <c r="J10" s="513"/>
    </row>
    <row r="11" spans="2:12" ht="19.5" thickBot="1">
      <c r="B11" s="408"/>
      <c r="C11" s="409"/>
      <c r="D11" s="409"/>
      <c r="E11" s="409"/>
      <c r="F11" s="409"/>
      <c r="G11" s="409"/>
      <c r="H11" s="409"/>
      <c r="I11" s="409"/>
      <c r="J11" s="409"/>
    </row>
    <row r="12" spans="2:12" ht="21" thickBot="1">
      <c r="B12" s="453" t="s">
        <v>17</v>
      </c>
      <c r="C12" s="410"/>
      <c r="D12" s="410"/>
      <c r="E12" s="410"/>
      <c r="F12" s="410"/>
      <c r="G12" s="410"/>
      <c r="H12" s="410"/>
      <c r="I12" s="410"/>
      <c r="J12" s="410"/>
    </row>
    <row r="13" spans="2:12" s="405" customFormat="1" ht="54.75" customHeight="1" thickBot="1">
      <c r="B13" s="503" t="s">
        <v>18</v>
      </c>
      <c r="C13" s="504"/>
      <c r="D13" s="504"/>
      <c r="E13" s="504"/>
      <c r="F13" s="504"/>
      <c r="G13" s="504"/>
      <c r="H13" s="504"/>
      <c r="I13" s="504"/>
      <c r="J13" s="505"/>
      <c r="K13" s="1"/>
      <c r="L13" s="469"/>
    </row>
    <row r="14" spans="2:12" ht="24" thickBot="1">
      <c r="B14" s="503" t="s">
        <v>19</v>
      </c>
      <c r="C14" s="504"/>
      <c r="D14" s="504"/>
      <c r="E14" s="504"/>
      <c r="F14" s="504"/>
      <c r="G14" s="504"/>
      <c r="H14" s="504"/>
      <c r="I14" s="504"/>
      <c r="J14" s="505"/>
    </row>
    <row r="15" spans="2:12" ht="47.1" customHeight="1" thickBot="1">
      <c r="B15" s="503" t="s">
        <v>20</v>
      </c>
      <c r="C15" s="504"/>
      <c r="D15" s="504"/>
      <c r="E15" s="504"/>
      <c r="F15" s="504"/>
      <c r="G15" s="504"/>
      <c r="H15" s="504"/>
      <c r="I15" s="504"/>
      <c r="J15" s="505"/>
    </row>
    <row r="18" spans="2:13">
      <c r="M18" s="366"/>
    </row>
    <row r="23" spans="2:13" ht="27">
      <c r="B23" s="406"/>
    </row>
  </sheetData>
  <sheetProtection algorithmName="SHA-512" hashValue="WR72efxzpunPWuo8FadEqetFaCM642yA8ZYThVwfwx174vtynkufwEP/AjyXsiWcpPl2/uWVcQUhv67qtuZz/Q==" saltValue="oAq4PcZvCa1ruu794H9PBg==" spinCount="100000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71" t="s">
        <v>137</v>
      </c>
      <c r="B61" s="272"/>
      <c r="C61" s="272"/>
      <c r="D61" s="272"/>
      <c r="E61" s="273"/>
      <c r="F61" s="413">
        <v>0</v>
      </c>
      <c r="G61" s="432"/>
      <c r="H61" s="414">
        <v>0</v>
      </c>
      <c r="I61" s="330">
        <f>+F61-H61</f>
        <v>0</v>
      </c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N52" sqref="N52"/>
    </sheetView>
  </sheetViews>
  <sheetFormatPr defaultColWidth="9.140625" defaultRowHeight="12.75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30">
      <c r="B2" s="313" t="s">
        <v>72</v>
      </c>
      <c r="C2" s="314"/>
      <c r="D2" s="315" t="s">
        <v>73</v>
      </c>
      <c r="E2" s="316" t="s">
        <v>138</v>
      </c>
      <c r="F2" s="317" t="s">
        <v>75</v>
      </c>
      <c r="G2" s="318">
        <v>1</v>
      </c>
      <c r="H2" s="304"/>
      <c r="I2" s="305" t="s">
        <v>76</v>
      </c>
      <c r="J2" s="306">
        <v>1</v>
      </c>
    </row>
    <row r="3" spans="2:10">
      <c r="B3" s="200" t="s">
        <v>77</v>
      </c>
      <c r="C3" s="55">
        <f>+'PSS-A1'!D3</f>
        <v>0</v>
      </c>
      <c r="D3" s="55"/>
      <c r="E3" s="65"/>
      <c r="F3" s="66" t="s">
        <v>78</v>
      </c>
      <c r="G3" s="331">
        <f>+'PSS-A1'!I3</f>
        <v>0</v>
      </c>
      <c r="H3" s="189"/>
      <c r="I3" s="55"/>
      <c r="J3" s="203"/>
    </row>
    <row r="4" spans="2:10">
      <c r="B4" s="209" t="s">
        <v>79</v>
      </c>
      <c r="C4" s="56">
        <f>+'PSS-A1'!D4</f>
        <v>0</v>
      </c>
      <c r="D4" s="67" t="s">
        <v>80</v>
      </c>
      <c r="E4" s="301">
        <f>+'PSS-A1'!G4</f>
        <v>0</v>
      </c>
      <c r="F4" s="68" t="s">
        <v>81</v>
      </c>
      <c r="G4" s="607"/>
      <c r="H4" s="608"/>
      <c r="I4" s="608"/>
      <c r="J4" s="616"/>
    </row>
    <row r="5" spans="2:10" ht="24" customHeight="1">
      <c r="B5" s="201" t="s">
        <v>82</v>
      </c>
      <c r="C5" s="190">
        <f>+'PSS-A1'!D7</f>
        <v>44713</v>
      </c>
      <c r="D5" s="70" t="s">
        <v>83</v>
      </c>
      <c r="E5" s="470"/>
      <c r="F5" s="71" t="s">
        <v>32</v>
      </c>
      <c r="G5" s="607"/>
      <c r="H5" s="608"/>
      <c r="I5" s="608"/>
      <c r="J5" s="616"/>
    </row>
    <row r="6" spans="2:10">
      <c r="B6" s="202"/>
      <c r="C6" s="73"/>
      <c r="D6" s="74"/>
      <c r="E6" s="75" t="s">
        <v>84</v>
      </c>
      <c r="F6" s="55"/>
      <c r="G6" s="65"/>
      <c r="H6" s="55"/>
      <c r="I6" s="55"/>
      <c r="J6" s="203"/>
    </row>
    <row r="7" spans="2:10" ht="18" customHeight="1">
      <c r="B7" s="204"/>
      <c r="D7" s="77"/>
      <c r="E7" s="610"/>
      <c r="F7" s="611"/>
      <c r="G7" s="611"/>
      <c r="H7" s="611"/>
      <c r="I7" s="611"/>
      <c r="J7" s="617"/>
    </row>
    <row r="8" spans="2:10">
      <c r="B8" s="204"/>
      <c r="D8" s="77"/>
      <c r="E8" s="613"/>
      <c r="F8" s="614"/>
      <c r="G8" s="614"/>
      <c r="H8" s="614"/>
      <c r="I8" s="614"/>
      <c r="J8" s="618"/>
    </row>
    <row r="9" spans="2:10">
      <c r="B9" s="201"/>
      <c r="C9" s="70"/>
      <c r="D9" s="78"/>
      <c r="E9" s="274" t="s">
        <v>9</v>
      </c>
      <c r="F9" s="327"/>
      <c r="G9" s="80"/>
      <c r="H9" s="70"/>
      <c r="I9" s="70"/>
      <c r="J9" s="205"/>
    </row>
    <row r="10" spans="2:10">
      <c r="B10" s="465" t="s">
        <v>86</v>
      </c>
      <c r="C10" s="79"/>
      <c r="D10" s="80"/>
      <c r="E10" s="81" t="s">
        <v>87</v>
      </c>
      <c r="F10" s="81" t="s">
        <v>136</v>
      </c>
      <c r="G10" s="82" t="s">
        <v>89</v>
      </c>
      <c r="H10" s="83" t="s">
        <v>90</v>
      </c>
      <c r="I10" s="83" t="s">
        <v>91</v>
      </c>
      <c r="J10" s="206" t="s">
        <v>92</v>
      </c>
    </row>
    <row r="11" spans="2:10">
      <c r="B11" s="207" t="s">
        <v>93</v>
      </c>
      <c r="C11" s="85"/>
      <c r="D11" s="86"/>
      <c r="E11" s="87" t="s">
        <v>94</v>
      </c>
      <c r="F11" s="87" t="s">
        <v>95</v>
      </c>
      <c r="G11" s="88" t="s">
        <v>96</v>
      </c>
      <c r="H11" s="89" t="s">
        <v>97</v>
      </c>
      <c r="I11" s="89" t="s">
        <v>96</v>
      </c>
      <c r="J11" s="208" t="s">
        <v>96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482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482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482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482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482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482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482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482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482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482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482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482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482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482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482">
        <f>SUM('1:20'!G26)</f>
        <v>0</v>
      </c>
      <c r="I26" s="196">
        <f t="shared" si="4"/>
        <v>0</v>
      </c>
      <c r="J26" s="320">
        <f t="shared" si="5"/>
        <v>0</v>
      </c>
    </row>
    <row r="27" spans="2:10">
      <c r="B27" s="212" t="s">
        <v>98</v>
      </c>
      <c r="C27" s="97"/>
      <c r="D27" s="97"/>
      <c r="E27" s="382">
        <f>SUM(E12:E26)</f>
        <v>0</v>
      </c>
      <c r="F27" s="383"/>
      <c r="G27" s="384">
        <f>SUM(G12:G26)</f>
        <v>0</v>
      </c>
      <c r="H27" s="385">
        <f>SUM(H12:H26)</f>
        <v>0</v>
      </c>
      <c r="I27" s="385">
        <f>SUM(I12:I26)</f>
        <v>0</v>
      </c>
      <c r="J27" s="386">
        <f>SUM(J12:J26)</f>
        <v>0</v>
      </c>
    </row>
    <row r="28" spans="2:10">
      <c r="B28" s="465" t="s">
        <v>99</v>
      </c>
      <c r="C28" s="79"/>
      <c r="D28" s="102" t="s">
        <v>100</v>
      </c>
      <c r="E28" s="103" t="s">
        <v>101</v>
      </c>
      <c r="F28" s="104" t="s">
        <v>102</v>
      </c>
      <c r="G28" s="104"/>
      <c r="H28" s="125"/>
      <c r="I28" s="125"/>
      <c r="J28" s="483"/>
    </row>
    <row r="29" spans="2:10">
      <c r="B29" s="619">
        <f>+'PSS-A1'!C31</f>
        <v>0</v>
      </c>
      <c r="C29" s="620"/>
      <c r="D29" s="377">
        <f>+'PSS-A1'!G31</f>
        <v>0</v>
      </c>
      <c r="E29" s="377">
        <f>SUM('1:20'!D29)</f>
        <v>0</v>
      </c>
      <c r="F29" s="378">
        <f>+'PSS-A1'!I31</f>
        <v>0</v>
      </c>
      <c r="G29" s="379">
        <f t="shared" ref="G29:G34" si="6">+E29*F29</f>
        <v>0</v>
      </c>
      <c r="H29" s="428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619">
        <f>+'PSS-A1'!C32</f>
        <v>0</v>
      </c>
      <c r="C30" s="620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9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619">
        <f>+'PSS-A1'!C33</f>
        <v>0</v>
      </c>
      <c r="C31" s="620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9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619">
        <f>+'PSS-A1'!C34</f>
        <v>0</v>
      </c>
      <c r="C32" s="620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9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619">
        <f>+'PSS-A1'!C35</f>
        <v>0</v>
      </c>
      <c r="C33" s="620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9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621">
        <f>+'PSS-A1'!C36</f>
        <v>0</v>
      </c>
      <c r="C34" s="622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30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5"/>
      <c r="C35" s="257"/>
      <c r="D35" s="258"/>
      <c r="E35" s="251"/>
      <c r="F35" s="376"/>
      <c r="G35" s="256"/>
      <c r="H35" s="484"/>
      <c r="I35" s="256"/>
      <c r="J35" s="320" t="s">
        <v>37</v>
      </c>
    </row>
    <row r="36" spans="2:14">
      <c r="B36" s="201" t="s">
        <v>104</v>
      </c>
      <c r="C36" s="73"/>
      <c r="D36" s="125"/>
      <c r="E36" s="125"/>
      <c r="F36" s="383"/>
      <c r="G36" s="387">
        <f>SUM(G29:G35)</f>
        <v>0</v>
      </c>
      <c r="H36" s="388">
        <f>SUM(H29:H35)</f>
        <v>0</v>
      </c>
      <c r="I36" s="388">
        <f>SUM(I29:I35)</f>
        <v>0</v>
      </c>
      <c r="J36" s="389">
        <f>SUM(J29:J35)</f>
        <v>0</v>
      </c>
    </row>
    <row r="37" spans="2:14">
      <c r="B37" s="465" t="s">
        <v>105</v>
      </c>
      <c r="C37" s="80"/>
      <c r="D37" s="115" t="s">
        <v>106</v>
      </c>
      <c r="E37" s="116" t="s">
        <v>107</v>
      </c>
      <c r="F37" s="115" t="s">
        <v>108</v>
      </c>
      <c r="G37" s="117"/>
      <c r="H37" s="118"/>
      <c r="I37" s="197"/>
      <c r="J37" s="321"/>
      <c r="K37" s="119"/>
    </row>
    <row r="38" spans="2:14">
      <c r="B38" s="200" t="s">
        <v>110</v>
      </c>
      <c r="C38" s="65"/>
      <c r="D38" s="377">
        <f>SUM('1:20'!C38)</f>
        <v>0</v>
      </c>
      <c r="E38" s="485">
        <f>+'PSS-A1'!I39</f>
        <v>0</v>
      </c>
      <c r="F38" s="259">
        <f>+D38*E38</f>
        <v>0</v>
      </c>
      <c r="G38" s="256">
        <f>+D38+F38</f>
        <v>0</v>
      </c>
      <c r="H38" s="428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111</v>
      </c>
      <c r="C39" s="122"/>
      <c r="D39" s="377">
        <f>SUM('1:20'!C39)</f>
        <v>0</v>
      </c>
      <c r="E39" s="485">
        <f>+'PSS-A1'!I40</f>
        <v>0</v>
      </c>
      <c r="F39" s="259">
        <f>+D39*E39</f>
        <v>0</v>
      </c>
      <c r="G39" s="256">
        <f>+D39+F39</f>
        <v>0</v>
      </c>
      <c r="H39" s="428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112</v>
      </c>
      <c r="C40" s="122"/>
      <c r="D40" s="377">
        <f>SUM('1:20'!C40)</f>
        <v>0</v>
      </c>
      <c r="E40" s="485">
        <f>+'PSS-A1'!I41</f>
        <v>0</v>
      </c>
      <c r="F40" s="259">
        <f>+D40*E40</f>
        <v>0</v>
      </c>
      <c r="G40" s="256">
        <f>+D40+F40</f>
        <v>0</v>
      </c>
      <c r="H40" s="428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113</v>
      </c>
      <c r="C41" s="122"/>
      <c r="D41" s="377">
        <f>SUM('1:20'!C41)</f>
        <v>0</v>
      </c>
      <c r="E41" s="485">
        <f>+'PSS-A1'!I42</f>
        <v>0</v>
      </c>
      <c r="F41" s="259">
        <f>+D41*E41</f>
        <v>0</v>
      </c>
      <c r="G41" s="256">
        <f>+D41+F41</f>
        <v>0</v>
      </c>
      <c r="H41" s="428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114</v>
      </c>
      <c r="C42" s="122"/>
      <c r="D42" s="125"/>
      <c r="E42" s="125"/>
      <c r="F42" s="125"/>
      <c r="G42" s="125"/>
      <c r="H42" s="431"/>
      <c r="I42" s="125"/>
      <c r="J42" s="483"/>
    </row>
    <row r="43" spans="2:14">
      <c r="B43" s="209" t="s">
        <v>115</v>
      </c>
      <c r="C43" s="122"/>
      <c r="D43" s="377">
        <f>SUM('1:20'!C43)</f>
        <v>0</v>
      </c>
      <c r="E43" s="485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8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116</v>
      </c>
      <c r="C44" s="122"/>
      <c r="D44" s="377">
        <f>SUM('1:20'!C44)</f>
        <v>0</v>
      </c>
      <c r="E44" s="485">
        <f>+'PSS-A1'!I45</f>
        <v>0</v>
      </c>
      <c r="F44" s="259">
        <f t="shared" si="11"/>
        <v>0</v>
      </c>
      <c r="G44" s="256">
        <f t="shared" si="12"/>
        <v>0</v>
      </c>
      <c r="H44" s="428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117</v>
      </c>
      <c r="C45" s="122"/>
      <c r="D45" s="377">
        <f>SUM('1:20'!C45)</f>
        <v>0</v>
      </c>
      <c r="E45" s="485">
        <f>+'PSS-A1'!I46</f>
        <v>0</v>
      </c>
      <c r="F45" s="259">
        <f t="shared" si="11"/>
        <v>0</v>
      </c>
      <c r="G45" s="256">
        <f t="shared" si="12"/>
        <v>0</v>
      </c>
      <c r="H45" s="428">
        <f>SUM('1:20'!G45)</f>
        <v>0</v>
      </c>
      <c r="I45" s="196">
        <f t="shared" si="10"/>
        <v>0</v>
      </c>
      <c r="J45" s="320">
        <f t="shared" si="9"/>
        <v>0</v>
      </c>
      <c r="N45" s="57" t="s">
        <v>37</v>
      </c>
    </row>
    <row r="46" spans="2:14">
      <c r="B46" s="209" t="s">
        <v>118</v>
      </c>
      <c r="C46" s="122"/>
      <c r="D46" s="377">
        <f>SUM('1:20'!C46)</f>
        <v>0</v>
      </c>
      <c r="E46" s="485">
        <f>+'PSS-A1'!I47</f>
        <v>0</v>
      </c>
      <c r="F46" s="259">
        <f t="shared" si="11"/>
        <v>0</v>
      </c>
      <c r="G46" s="256">
        <f t="shared" si="12"/>
        <v>0</v>
      </c>
      <c r="H46" s="428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119</v>
      </c>
      <c r="C47" s="122"/>
      <c r="D47" s="377">
        <f>SUM('1:20'!C47)</f>
        <v>0</v>
      </c>
      <c r="E47" s="485">
        <f>+'PSS-A1'!I48</f>
        <v>0</v>
      </c>
      <c r="F47" s="259">
        <f t="shared" si="11"/>
        <v>0</v>
      </c>
      <c r="G47" s="256">
        <f t="shared" si="12"/>
        <v>0</v>
      </c>
      <c r="H47" s="428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120</v>
      </c>
      <c r="C48" s="122"/>
      <c r="D48" s="377">
        <f>SUM('1:20'!C48)</f>
        <v>0</v>
      </c>
      <c r="E48" s="485">
        <f>+'PSS-A1'!I49</f>
        <v>0</v>
      </c>
      <c r="F48" s="259">
        <f t="shared" si="11"/>
        <v>0</v>
      </c>
      <c r="G48" s="256">
        <f t="shared" si="12"/>
        <v>0</v>
      </c>
      <c r="H48" s="428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121</v>
      </c>
      <c r="C49" s="78"/>
      <c r="D49" s="377">
        <f>SUM('1:20'!C49)</f>
        <v>0</v>
      </c>
      <c r="E49" s="485">
        <f>+'PSS-A1'!I50</f>
        <v>0</v>
      </c>
      <c r="F49" s="259">
        <f t="shared" si="11"/>
        <v>0</v>
      </c>
      <c r="G49" s="256">
        <f t="shared" si="12"/>
        <v>0</v>
      </c>
      <c r="H49" s="428">
        <f>SUM('1:20'!G49)</f>
        <v>0</v>
      </c>
      <c r="I49" s="196">
        <f t="shared" si="10"/>
        <v>0</v>
      </c>
      <c r="J49" s="320">
        <f t="shared" si="9"/>
        <v>0</v>
      </c>
    </row>
    <row r="50" spans="2:12">
      <c r="B50" s="213" t="s">
        <v>122</v>
      </c>
      <c r="C50" s="80"/>
      <c r="D50" s="390">
        <f>SUM(D38:D49)</f>
        <v>0</v>
      </c>
      <c r="E50" s="383"/>
      <c r="F50" s="390">
        <f>SUM(F38:F49)</f>
        <v>0</v>
      </c>
      <c r="G50" s="391">
        <f>SUM(G38:G49)</f>
        <v>0</v>
      </c>
      <c r="H50" s="392">
        <f>SUM(H38:H49)</f>
        <v>0</v>
      </c>
      <c r="I50" s="393">
        <f>SUM(I38:I49)</f>
        <v>0</v>
      </c>
      <c r="J50" s="394">
        <f>SUM(J38:J49)</f>
        <v>0</v>
      </c>
    </row>
    <row r="51" spans="2:12" ht="14.25">
      <c r="B51" s="211" t="s">
        <v>123</v>
      </c>
      <c r="C51" s="79"/>
      <c r="D51" s="383"/>
      <c r="E51" s="383"/>
      <c r="F51" s="383"/>
      <c r="G51" s="391">
        <f>+G27+G36+G50</f>
        <v>0</v>
      </c>
      <c r="H51" s="381"/>
      <c r="I51" s="392">
        <f>+I27+I36+I50</f>
        <v>0</v>
      </c>
      <c r="J51" s="394">
        <f>+J27+J36+J50</f>
        <v>0</v>
      </c>
    </row>
    <row r="52" spans="2:12" ht="25.5">
      <c r="B52" s="212" t="s">
        <v>65</v>
      </c>
      <c r="C52" s="97"/>
      <c r="D52" s="130" t="s">
        <v>124</v>
      </c>
      <c r="E52" s="130" t="s">
        <v>125</v>
      </c>
      <c r="F52" s="131" t="s">
        <v>66</v>
      </c>
      <c r="G52" s="126"/>
      <c r="H52" s="432"/>
      <c r="I52" s="132"/>
      <c r="J52" s="244"/>
      <c r="L52" s="57" t="s">
        <v>37</v>
      </c>
    </row>
    <row r="53" spans="2:12">
      <c r="B53" s="200" t="s">
        <v>126</v>
      </c>
      <c r="C53" s="65"/>
      <c r="D53" s="133">
        <f>+J27</f>
        <v>0</v>
      </c>
      <c r="E53" s="133" t="str">
        <f>+'PSS-A1'!G54</f>
        <v>1. LABOUR</v>
      </c>
      <c r="F53" s="260">
        <f>+'PSS-A1'!I54</f>
        <v>0</v>
      </c>
      <c r="G53" s="261">
        <f>+D53*F53</f>
        <v>0</v>
      </c>
      <c r="H53" s="432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2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2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2"/>
      <c r="I56" s="198"/>
      <c r="J56" s="210">
        <f>+G56-I56</f>
        <v>0</v>
      </c>
    </row>
    <row r="57" spans="2:12">
      <c r="B57" s="465" t="s">
        <v>130</v>
      </c>
      <c r="C57" s="151"/>
      <c r="D57" s="151"/>
      <c r="E57" s="151"/>
      <c r="F57" s="466"/>
      <c r="G57" s="391">
        <f>+G51+G53+G54+G55</f>
        <v>0</v>
      </c>
      <c r="H57" s="381"/>
      <c r="I57" s="392">
        <f>+I51+I53+I54+I55</f>
        <v>0</v>
      </c>
      <c r="J57" s="394">
        <f>+J51+J53+J54+J55</f>
        <v>0</v>
      </c>
    </row>
    <row r="58" spans="2:12">
      <c r="B58" s="214" t="s">
        <v>131</v>
      </c>
      <c r="C58" s="79"/>
      <c r="D58" s="79"/>
      <c r="E58" s="85"/>
      <c r="F58" s="269"/>
      <c r="G58" s="266">
        <v>0</v>
      </c>
      <c r="H58" s="432"/>
      <c r="I58" s="197"/>
      <c r="J58" s="323"/>
    </row>
    <row r="59" spans="2:12">
      <c r="B59" s="213" t="s">
        <v>132</v>
      </c>
      <c r="C59" s="79"/>
      <c r="D59" s="79"/>
      <c r="E59" s="85" t="s">
        <v>37</v>
      </c>
      <c r="F59" s="269"/>
      <c r="G59" s="268">
        <f>SUM('1:20'!F59)</f>
        <v>0</v>
      </c>
      <c r="H59" s="432"/>
      <c r="I59" s="486">
        <f>SUM('1:20'!H59)</f>
        <v>0</v>
      </c>
      <c r="J59" s="324">
        <f>+J57+J58</f>
        <v>0</v>
      </c>
    </row>
    <row r="60" spans="2:12">
      <c r="B60" s="213" t="s">
        <v>139</v>
      </c>
      <c r="C60" s="79"/>
      <c r="D60" s="79"/>
      <c r="E60" s="79"/>
      <c r="F60" s="269"/>
      <c r="G60" s="268">
        <f>SUM('1:20'!F60)</f>
        <v>0</v>
      </c>
      <c r="H60" s="432"/>
      <c r="I60" s="486">
        <f>SUM('1:20'!H60)</f>
        <v>0</v>
      </c>
      <c r="J60" s="324">
        <f>+G60-I60</f>
        <v>0</v>
      </c>
    </row>
    <row r="61" spans="2:12">
      <c r="B61" s="271" t="s">
        <v>140</v>
      </c>
      <c r="C61" s="272"/>
      <c r="D61" s="272"/>
      <c r="E61" s="272"/>
      <c r="F61" s="273"/>
      <c r="G61" s="413">
        <v>0</v>
      </c>
      <c r="H61" s="432"/>
      <c r="I61" s="414">
        <v>0</v>
      </c>
      <c r="J61" s="467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2"/>
      <c r="I62" s="197"/>
      <c r="J62" s="323"/>
    </row>
    <row r="63" spans="2:12">
      <c r="B63" s="213" t="s">
        <v>134</v>
      </c>
      <c r="C63" s="79"/>
      <c r="D63" s="79"/>
      <c r="E63" s="79"/>
      <c r="F63" s="267"/>
      <c r="G63" s="265">
        <f>+G59+G60+G61+G62</f>
        <v>0</v>
      </c>
      <c r="H63" s="432"/>
      <c r="I63" s="478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2"/>
      <c r="I64" s="197"/>
      <c r="J64" s="323"/>
    </row>
    <row r="65" spans="2:10" s="154" customFormat="1" ht="13.5" thickBot="1">
      <c r="B65" s="296" t="s">
        <v>135</v>
      </c>
      <c r="C65" s="297"/>
      <c r="D65" s="297"/>
      <c r="E65" s="297"/>
      <c r="F65" s="325"/>
      <c r="G65" s="326">
        <f>+G63-G64</f>
        <v>0</v>
      </c>
      <c r="H65" s="487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algorithmName="SHA-512" hashValue="XzittFh0cbCcclxJai8ROpyBKhhYrj8Nt5qiwhIEld9TS01u/GsxPp280Sxe+MBJt1YjV/SfOT29T0CUCfDO7Q==" saltValue="QVZtUGTPSVBjnwYKiUxhiw==" spinCount="100000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2.75"/>
  <cols>
    <col min="1" max="1" width="41.7109375" style="433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7" bestFit="1" customWidth="1"/>
  </cols>
  <sheetData>
    <row r="1" spans="1:22" ht="13.5" thickBot="1">
      <c r="A1" s="452" t="s">
        <v>141</v>
      </c>
      <c r="B1" s="438">
        <f>+'1'!$D$9</f>
        <v>0</v>
      </c>
      <c r="C1" s="439">
        <f>+'2'!$D$9</f>
        <v>0</v>
      </c>
      <c r="D1" s="439">
        <f>+'3'!$D$9</f>
        <v>0</v>
      </c>
      <c r="E1" s="439">
        <f>+'4'!$D$9</f>
        <v>0</v>
      </c>
      <c r="F1" s="439">
        <f>+'5'!$D$9</f>
        <v>0</v>
      </c>
      <c r="G1" s="439">
        <f>+'6'!$D$9</f>
        <v>0</v>
      </c>
      <c r="H1" s="439">
        <f>+'7'!$D$9</f>
        <v>0</v>
      </c>
      <c r="I1" s="439">
        <f>+'8'!$D$9</f>
        <v>0</v>
      </c>
      <c r="J1" s="439">
        <f>+'9'!$D$9</f>
        <v>0</v>
      </c>
      <c r="K1" s="439">
        <f>+'10'!$D$9</f>
        <v>0</v>
      </c>
      <c r="L1" s="439">
        <f>+'11'!$D$9</f>
        <v>0</v>
      </c>
      <c r="M1" s="439">
        <f>+'12'!$D$9</f>
        <v>0</v>
      </c>
      <c r="N1" s="439">
        <f>+'13'!$D$9</f>
        <v>0</v>
      </c>
      <c r="O1" s="439">
        <f>+'14'!$D$9</f>
        <v>0</v>
      </c>
      <c r="P1" s="439">
        <f>+'15'!$D$9</f>
        <v>0</v>
      </c>
      <c r="Q1" s="439">
        <f>+'16'!$D$9</f>
        <v>0</v>
      </c>
      <c r="R1" s="439">
        <f>+'17'!$D$9</f>
        <v>0</v>
      </c>
      <c r="S1" s="439">
        <f>+'18'!$D$9</f>
        <v>0</v>
      </c>
      <c r="T1" s="439">
        <f>+'19'!$D$9</f>
        <v>0</v>
      </c>
      <c r="U1" s="446">
        <f>+'20'!$D$9</f>
        <v>0</v>
      </c>
      <c r="V1" s="456" t="s">
        <v>142</v>
      </c>
    </row>
    <row r="2" spans="1:22">
      <c r="A2" s="488" t="str">
        <f>+'1'!A10</f>
        <v>LABOUR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7"/>
    </row>
    <row r="3" spans="1:22">
      <c r="A3" s="215" t="str">
        <f>+'1'!A11</f>
        <v>Direct Labour cost centers of categories</v>
      </c>
      <c r="V3" s="448"/>
    </row>
    <row r="4" spans="1:22">
      <c r="A4" s="441">
        <f>+'1'!A12</f>
        <v>0</v>
      </c>
      <c r="B4" s="434">
        <f>+'1'!$D$12</f>
        <v>0</v>
      </c>
      <c r="C4" s="434">
        <f>+'2'!$D$12</f>
        <v>0</v>
      </c>
      <c r="D4" s="434">
        <f>+'3'!$D$12</f>
        <v>0</v>
      </c>
      <c r="E4" s="434">
        <f>+'4'!$D$12</f>
        <v>0</v>
      </c>
      <c r="F4" s="434">
        <f>+'5'!$D$12</f>
        <v>0</v>
      </c>
      <c r="G4" s="434">
        <f>+'6'!$D$12</f>
        <v>0</v>
      </c>
      <c r="H4" s="434">
        <f>+'7'!$D$12</f>
        <v>0</v>
      </c>
      <c r="I4" s="434">
        <f>+'8'!$D$12</f>
        <v>0</v>
      </c>
      <c r="J4" s="434">
        <f>+'9'!$D$12</f>
        <v>0</v>
      </c>
      <c r="K4" s="434">
        <f>+'10'!$D$12</f>
        <v>0</v>
      </c>
      <c r="L4" s="434">
        <f>+'11'!$D$12</f>
        <v>0</v>
      </c>
      <c r="M4" s="434">
        <f>+'12'!$D$12</f>
        <v>0</v>
      </c>
      <c r="N4" s="434">
        <f>+'13'!$D$12</f>
        <v>0</v>
      </c>
      <c r="O4" s="434">
        <f>+'14'!$D$12</f>
        <v>0</v>
      </c>
      <c r="P4" s="434">
        <f>+'15'!$D$12</f>
        <v>0</v>
      </c>
      <c r="Q4" s="434">
        <f>+'16'!$D$12</f>
        <v>0</v>
      </c>
      <c r="R4" s="434">
        <f>+'17'!$D$12</f>
        <v>0</v>
      </c>
      <c r="S4" s="434">
        <f>+'18'!$D$12</f>
        <v>0</v>
      </c>
      <c r="T4" s="434">
        <f>+'19'!$D$12</f>
        <v>0</v>
      </c>
      <c r="U4" s="434">
        <f>+'20'!$D$12</f>
        <v>0</v>
      </c>
      <c r="V4" s="449">
        <f>SUM(B4:U4)</f>
        <v>0</v>
      </c>
    </row>
    <row r="5" spans="1:22">
      <c r="A5" s="441">
        <f>+'1'!A13</f>
        <v>0</v>
      </c>
      <c r="B5" s="434">
        <f>+'1'!$D$13</f>
        <v>0</v>
      </c>
      <c r="C5" s="434">
        <f>+'2'!$D$13</f>
        <v>0</v>
      </c>
      <c r="D5" s="434">
        <f>+'3'!$D$13</f>
        <v>0</v>
      </c>
      <c r="E5" s="434">
        <f>+'4'!$D$13</f>
        <v>0</v>
      </c>
      <c r="F5" s="434">
        <f>+'5'!$D$13</f>
        <v>0</v>
      </c>
      <c r="G5" s="434">
        <f>+'6'!$D$13</f>
        <v>0</v>
      </c>
      <c r="H5" s="434">
        <f>+'7'!$D$13</f>
        <v>0</v>
      </c>
      <c r="I5" s="434">
        <f>+'8'!$D$13</f>
        <v>0</v>
      </c>
      <c r="J5" s="434">
        <f>+'9'!$D$13</f>
        <v>0</v>
      </c>
      <c r="K5" s="434">
        <f>+'10'!$D$13</f>
        <v>0</v>
      </c>
      <c r="L5" s="434">
        <f>+'11'!$D$13</f>
        <v>0</v>
      </c>
      <c r="M5" s="434">
        <f>+'12'!$D$13</f>
        <v>0</v>
      </c>
      <c r="N5" s="434">
        <f>+'13'!$D$13</f>
        <v>0</v>
      </c>
      <c r="O5" s="434">
        <f>+'14'!$D$13</f>
        <v>0</v>
      </c>
      <c r="P5" s="434">
        <f>+'15'!$D$13</f>
        <v>0</v>
      </c>
      <c r="Q5" s="434">
        <f>+'16'!$D$13</f>
        <v>0</v>
      </c>
      <c r="R5" s="434">
        <f>+'17'!$D$13</f>
        <v>0</v>
      </c>
      <c r="S5" s="434">
        <f>+'18'!$D$13</f>
        <v>0</v>
      </c>
      <c r="T5" s="434">
        <f>+'19'!$D$13</f>
        <v>0</v>
      </c>
      <c r="U5" s="434">
        <f>+'20'!$D$13</f>
        <v>0</v>
      </c>
      <c r="V5" s="449">
        <f t="shared" ref="V5:V19" si="0">SUM(B5:U5)</f>
        <v>0</v>
      </c>
    </row>
    <row r="6" spans="1:22">
      <c r="A6" s="441">
        <f>+'1'!A14</f>
        <v>0</v>
      </c>
      <c r="B6" s="434">
        <f>+'1'!$D$14</f>
        <v>0</v>
      </c>
      <c r="C6" s="434">
        <f>+'2'!$D$14</f>
        <v>0</v>
      </c>
      <c r="D6" s="434">
        <f>+'3'!$D$14</f>
        <v>0</v>
      </c>
      <c r="E6" s="434">
        <f>+'4'!$D$14</f>
        <v>0</v>
      </c>
      <c r="F6" s="434">
        <f>+'5'!$D$14</f>
        <v>0</v>
      </c>
      <c r="G6" s="434">
        <f>+'6'!$D$14</f>
        <v>0</v>
      </c>
      <c r="H6" s="434">
        <f>+'7'!$D$14</f>
        <v>0</v>
      </c>
      <c r="I6" s="434">
        <f>+'8'!$D$14</f>
        <v>0</v>
      </c>
      <c r="J6" s="434">
        <f>+'9'!$D$14</f>
        <v>0</v>
      </c>
      <c r="K6" s="434">
        <f>+'10'!$D$14</f>
        <v>0</v>
      </c>
      <c r="L6" s="434">
        <f>+'11'!$D$14</f>
        <v>0</v>
      </c>
      <c r="M6" s="434">
        <f>+'12'!$D$14</f>
        <v>0</v>
      </c>
      <c r="N6" s="434">
        <f>+'13'!$D$14</f>
        <v>0</v>
      </c>
      <c r="O6" s="434">
        <f>+'14'!$D$14</f>
        <v>0</v>
      </c>
      <c r="P6" s="434">
        <f>+'15'!$D$14</f>
        <v>0</v>
      </c>
      <c r="Q6" s="434">
        <f>+'16'!$D$14</f>
        <v>0</v>
      </c>
      <c r="R6" s="434">
        <f>+'17'!$D$14</f>
        <v>0</v>
      </c>
      <c r="S6" s="434">
        <f>+'18'!$D$14</f>
        <v>0</v>
      </c>
      <c r="T6" s="434">
        <f>+'19'!$D$14</f>
        <v>0</v>
      </c>
      <c r="U6" s="434">
        <f>+'20'!$D$14</f>
        <v>0</v>
      </c>
      <c r="V6" s="449">
        <f t="shared" si="0"/>
        <v>0</v>
      </c>
    </row>
    <row r="7" spans="1:22">
      <c r="A7" s="441">
        <f>+'1'!A15</f>
        <v>0</v>
      </c>
      <c r="B7" s="434">
        <f>+'1'!$D$15</f>
        <v>0</v>
      </c>
      <c r="C7" s="434">
        <f>+'2'!$D$15</f>
        <v>0</v>
      </c>
      <c r="D7" s="434">
        <f>+'3'!$D$15</f>
        <v>0</v>
      </c>
      <c r="E7" s="434">
        <f>+'4'!$D$15</f>
        <v>0</v>
      </c>
      <c r="F7" s="434">
        <f>+'5'!$D$15</f>
        <v>0</v>
      </c>
      <c r="G7" s="434">
        <f>+'6'!$D$15</f>
        <v>0</v>
      </c>
      <c r="H7" s="434">
        <f>+'7'!$D$15</f>
        <v>0</v>
      </c>
      <c r="I7" s="434">
        <f>+'8'!$D$15</f>
        <v>0</v>
      </c>
      <c r="J7" s="434">
        <f>+'9'!$D$15</f>
        <v>0</v>
      </c>
      <c r="K7" s="434">
        <f>+'10'!$D$15</f>
        <v>0</v>
      </c>
      <c r="L7" s="434">
        <f>+'11'!$D$15</f>
        <v>0</v>
      </c>
      <c r="M7" s="434">
        <f>+'12'!$D$15</f>
        <v>0</v>
      </c>
      <c r="N7" s="434">
        <f>+'13'!$D$15</f>
        <v>0</v>
      </c>
      <c r="O7" s="434">
        <f>+'14'!$D$15</f>
        <v>0</v>
      </c>
      <c r="P7" s="434">
        <f>+'15'!$D$15</f>
        <v>0</v>
      </c>
      <c r="Q7" s="434">
        <f>+'16'!$D$15</f>
        <v>0</v>
      </c>
      <c r="R7" s="434">
        <f>+'17'!$D$15</f>
        <v>0</v>
      </c>
      <c r="S7" s="434">
        <f>+'18'!$D$15</f>
        <v>0</v>
      </c>
      <c r="T7" s="434">
        <f>+'19'!$D$15</f>
        <v>0</v>
      </c>
      <c r="U7" s="434">
        <f>+'20'!$D$15</f>
        <v>0</v>
      </c>
      <c r="V7" s="449">
        <f t="shared" si="0"/>
        <v>0</v>
      </c>
    </row>
    <row r="8" spans="1:22">
      <c r="A8" s="441">
        <f>+'1'!A16</f>
        <v>0</v>
      </c>
      <c r="B8" s="434">
        <f>+'1'!$D$16</f>
        <v>0</v>
      </c>
      <c r="C8" s="434">
        <f>+'2'!$D$16</f>
        <v>0</v>
      </c>
      <c r="D8" s="434">
        <f>+'3'!$D$16</f>
        <v>0</v>
      </c>
      <c r="E8" s="434">
        <f>+'4'!$D$16</f>
        <v>0</v>
      </c>
      <c r="F8" s="434">
        <f>+'5'!$D$16</f>
        <v>0</v>
      </c>
      <c r="G8" s="434">
        <f>+'6'!$D$16</f>
        <v>0</v>
      </c>
      <c r="H8" s="434">
        <f>+'7'!$D$16</f>
        <v>0</v>
      </c>
      <c r="I8" s="434">
        <f>+'8'!$D$16</f>
        <v>0</v>
      </c>
      <c r="J8" s="434">
        <f>+'9'!$D$16</f>
        <v>0</v>
      </c>
      <c r="K8" s="434">
        <f>+'10'!$D$16</f>
        <v>0</v>
      </c>
      <c r="L8" s="434">
        <f>+'11'!$D$16</f>
        <v>0</v>
      </c>
      <c r="M8" s="434">
        <f>+'12'!$D$16</f>
        <v>0</v>
      </c>
      <c r="N8" s="434">
        <f>+'13'!$D$16</f>
        <v>0</v>
      </c>
      <c r="O8" s="434">
        <f>+'14'!$D$16</f>
        <v>0</v>
      </c>
      <c r="P8" s="434">
        <f>+'15'!$D$16</f>
        <v>0</v>
      </c>
      <c r="Q8" s="434">
        <f>+'16'!$D$16</f>
        <v>0</v>
      </c>
      <c r="R8" s="434">
        <f>+'17'!$D$16</f>
        <v>0</v>
      </c>
      <c r="S8" s="434">
        <f>+'18'!$D$16</f>
        <v>0</v>
      </c>
      <c r="T8" s="434">
        <f>+'19'!$D$16</f>
        <v>0</v>
      </c>
      <c r="U8" s="434">
        <f>+'20'!$D$16</f>
        <v>0</v>
      </c>
      <c r="V8" s="449">
        <f t="shared" si="0"/>
        <v>0</v>
      </c>
    </row>
    <row r="9" spans="1:22">
      <c r="A9" s="441">
        <f>+'1'!A17</f>
        <v>0</v>
      </c>
      <c r="B9" s="434">
        <f>+'1'!$D$17</f>
        <v>0</v>
      </c>
      <c r="C9" s="434">
        <f>+'2'!$D$17</f>
        <v>0</v>
      </c>
      <c r="D9" s="434">
        <f>+'3'!$D$17</f>
        <v>0</v>
      </c>
      <c r="E9" s="434">
        <f>+'4'!$D$17</f>
        <v>0</v>
      </c>
      <c r="F9" s="434">
        <f>+'5'!$D$17</f>
        <v>0</v>
      </c>
      <c r="G9" s="434">
        <f>+'6'!$D$17</f>
        <v>0</v>
      </c>
      <c r="H9" s="434">
        <f>+'7'!$D$17</f>
        <v>0</v>
      </c>
      <c r="I9" s="434">
        <f>+'8'!$D$17</f>
        <v>0</v>
      </c>
      <c r="J9" s="434">
        <f>+'9'!$D$17</f>
        <v>0</v>
      </c>
      <c r="K9" s="434">
        <f>+'10'!$D$17</f>
        <v>0</v>
      </c>
      <c r="L9" s="434">
        <f>+'11'!$D$17</f>
        <v>0</v>
      </c>
      <c r="M9" s="434">
        <f>+'12'!$D$17</f>
        <v>0</v>
      </c>
      <c r="N9" s="434">
        <f>+'13'!$D$17</f>
        <v>0</v>
      </c>
      <c r="O9" s="434">
        <f>+'14'!$D$17</f>
        <v>0</v>
      </c>
      <c r="P9" s="434">
        <f>+'15'!$D$17</f>
        <v>0</v>
      </c>
      <c r="Q9" s="434">
        <f>+'16'!$D$17</f>
        <v>0</v>
      </c>
      <c r="R9" s="434">
        <f>+'17'!$D$17</f>
        <v>0</v>
      </c>
      <c r="S9" s="434">
        <f>+'18'!$D$17</f>
        <v>0</v>
      </c>
      <c r="T9" s="434">
        <f>+'19'!$D$17</f>
        <v>0</v>
      </c>
      <c r="U9" s="434">
        <f>+'20'!$D$17</f>
        <v>0</v>
      </c>
      <c r="V9" s="449">
        <f t="shared" si="0"/>
        <v>0</v>
      </c>
    </row>
    <row r="10" spans="1:22">
      <c r="A10" s="441">
        <f>+'1'!A18</f>
        <v>0</v>
      </c>
      <c r="B10" s="434">
        <f>+'1'!$D$18</f>
        <v>0</v>
      </c>
      <c r="C10" s="434">
        <f>+'2'!$D$18</f>
        <v>0</v>
      </c>
      <c r="D10" s="434">
        <f>+'3'!$D$18</f>
        <v>0</v>
      </c>
      <c r="E10" s="434">
        <f>+'4'!$D$18</f>
        <v>0</v>
      </c>
      <c r="F10" s="434">
        <f>+'5'!$D$18</f>
        <v>0</v>
      </c>
      <c r="G10" s="434">
        <f>+'6'!$D$18</f>
        <v>0</v>
      </c>
      <c r="H10" s="434">
        <f>+'7'!$D$18</f>
        <v>0</v>
      </c>
      <c r="I10" s="434">
        <f>+'8'!$D$18</f>
        <v>0</v>
      </c>
      <c r="J10" s="434">
        <f>+'9'!$D$18</f>
        <v>0</v>
      </c>
      <c r="K10" s="434">
        <f>+'10'!$D$18</f>
        <v>0</v>
      </c>
      <c r="L10" s="434">
        <f>+'11'!$D$18</f>
        <v>0</v>
      </c>
      <c r="M10" s="434">
        <f>+'12'!$D$18</f>
        <v>0</v>
      </c>
      <c r="N10" s="434">
        <f>+'13'!$D$18</f>
        <v>0</v>
      </c>
      <c r="O10" s="434">
        <f>+'14'!$D$18</f>
        <v>0</v>
      </c>
      <c r="P10" s="434">
        <f>+'15'!$D$18</f>
        <v>0</v>
      </c>
      <c r="Q10" s="434">
        <f>+'16'!$D$18</f>
        <v>0</v>
      </c>
      <c r="R10" s="434">
        <f>+'17'!$D$18</f>
        <v>0</v>
      </c>
      <c r="S10" s="434">
        <f>+'18'!$D$18</f>
        <v>0</v>
      </c>
      <c r="T10" s="434">
        <f>+'19'!$D$18</f>
        <v>0</v>
      </c>
      <c r="U10" s="434">
        <f>+'20'!$D$18</f>
        <v>0</v>
      </c>
      <c r="V10" s="449">
        <f t="shared" si="0"/>
        <v>0</v>
      </c>
    </row>
    <row r="11" spans="1:22">
      <c r="A11" s="441">
        <f>+'1'!A19</f>
        <v>0</v>
      </c>
      <c r="B11" s="434">
        <f>+'1'!$D$19</f>
        <v>0</v>
      </c>
      <c r="C11" s="434">
        <f>+'2'!$D$19</f>
        <v>0</v>
      </c>
      <c r="D11" s="434">
        <f>+'3'!$D$19</f>
        <v>0</v>
      </c>
      <c r="E11" s="434">
        <f>+'4'!$D$19</f>
        <v>0</v>
      </c>
      <c r="F11" s="434">
        <f>+'5'!$D$19</f>
        <v>0</v>
      </c>
      <c r="G11" s="434">
        <f>+'6'!$D$19</f>
        <v>0</v>
      </c>
      <c r="H11" s="434">
        <f>+'7'!$D$19</f>
        <v>0</v>
      </c>
      <c r="I11" s="434">
        <f>+'8'!$D$19</f>
        <v>0</v>
      </c>
      <c r="J11" s="434">
        <f>+'9'!$D$19</f>
        <v>0</v>
      </c>
      <c r="K11" s="434">
        <f>+'10'!$D$19</f>
        <v>0</v>
      </c>
      <c r="L11" s="434">
        <f>+'11'!$D$19</f>
        <v>0</v>
      </c>
      <c r="M11" s="434">
        <f>+'12'!$D$19</f>
        <v>0</v>
      </c>
      <c r="N11" s="434">
        <f>+'13'!$D$19</f>
        <v>0</v>
      </c>
      <c r="O11" s="434">
        <f>+'14'!$D$19</f>
        <v>0</v>
      </c>
      <c r="P11" s="434">
        <f>+'15'!$D$19</f>
        <v>0</v>
      </c>
      <c r="Q11" s="434">
        <f>+'16'!$D$19</f>
        <v>0</v>
      </c>
      <c r="R11" s="434">
        <f>+'17'!$D$19</f>
        <v>0</v>
      </c>
      <c r="S11" s="434">
        <f>+'18'!$D$19</f>
        <v>0</v>
      </c>
      <c r="T11" s="434">
        <f>+'19'!$D$19</f>
        <v>0</v>
      </c>
      <c r="U11" s="434">
        <f>+'20'!$D$19</f>
        <v>0</v>
      </c>
      <c r="V11" s="449">
        <f t="shared" si="0"/>
        <v>0</v>
      </c>
    </row>
    <row r="12" spans="1:22">
      <c r="A12" s="441">
        <f>+'1'!A20</f>
        <v>0</v>
      </c>
      <c r="B12" s="434">
        <f>+'1'!$D$20</f>
        <v>0</v>
      </c>
      <c r="C12" s="434">
        <f>+'2'!$D$20</f>
        <v>0</v>
      </c>
      <c r="D12" s="434">
        <f>+'3'!$D$20</f>
        <v>0</v>
      </c>
      <c r="E12" s="434">
        <f>+'4'!$D$20</f>
        <v>0</v>
      </c>
      <c r="F12" s="434">
        <f>+'5'!$D$20</f>
        <v>0</v>
      </c>
      <c r="G12" s="434">
        <f>+'6'!$D$20</f>
        <v>0</v>
      </c>
      <c r="H12" s="434">
        <f>+'7'!$D$20</f>
        <v>0</v>
      </c>
      <c r="I12" s="434">
        <f>+'8'!$D$20</f>
        <v>0</v>
      </c>
      <c r="J12" s="434">
        <f>+'9'!$D$20</f>
        <v>0</v>
      </c>
      <c r="K12" s="434">
        <f>+'10'!$D$20</f>
        <v>0</v>
      </c>
      <c r="L12" s="434">
        <f>+'11'!$D$20</f>
        <v>0</v>
      </c>
      <c r="M12" s="434">
        <f>+'12'!$D$20</f>
        <v>0</v>
      </c>
      <c r="N12" s="434">
        <f>+'13'!$D$20</f>
        <v>0</v>
      </c>
      <c r="O12" s="434">
        <f>+'14'!$D$20</f>
        <v>0</v>
      </c>
      <c r="P12" s="434">
        <f>+'15'!$D$20</f>
        <v>0</v>
      </c>
      <c r="Q12" s="434">
        <f>+'16'!$D$20</f>
        <v>0</v>
      </c>
      <c r="R12" s="434">
        <f>+'17'!$D$20</f>
        <v>0</v>
      </c>
      <c r="S12" s="434">
        <f>+'18'!$D$20</f>
        <v>0</v>
      </c>
      <c r="T12" s="434">
        <f>+'19'!$D$20</f>
        <v>0</v>
      </c>
      <c r="U12" s="434">
        <f>+'20'!$D$20</f>
        <v>0</v>
      </c>
      <c r="V12" s="449">
        <f t="shared" si="0"/>
        <v>0</v>
      </c>
    </row>
    <row r="13" spans="1:22">
      <c r="A13" s="441">
        <f>+'1'!A21</f>
        <v>0</v>
      </c>
      <c r="B13" s="434">
        <f>+'1'!$D$21</f>
        <v>0</v>
      </c>
      <c r="C13" s="434">
        <f>+'2'!$D$21</f>
        <v>0</v>
      </c>
      <c r="D13" s="434">
        <f>+'3'!$D$21</f>
        <v>0</v>
      </c>
      <c r="E13" s="434">
        <f>+'4'!$D$21</f>
        <v>0</v>
      </c>
      <c r="F13" s="434">
        <f>+'5'!$D$21</f>
        <v>0</v>
      </c>
      <c r="G13" s="434">
        <f>+'6'!$D$21</f>
        <v>0</v>
      </c>
      <c r="H13" s="434">
        <f>+'7'!$D$21</f>
        <v>0</v>
      </c>
      <c r="I13" s="434">
        <f>+'8'!$D$21</f>
        <v>0</v>
      </c>
      <c r="J13" s="434">
        <f>+'9'!$D$21</f>
        <v>0</v>
      </c>
      <c r="K13" s="434">
        <f>+'10'!$D$21</f>
        <v>0</v>
      </c>
      <c r="L13" s="434">
        <f>+'11'!$D$21</f>
        <v>0</v>
      </c>
      <c r="M13" s="434">
        <f>+'12'!$D$21</f>
        <v>0</v>
      </c>
      <c r="N13" s="434">
        <f>+'13'!$D$21</f>
        <v>0</v>
      </c>
      <c r="O13" s="434">
        <f>+'14'!$D$21</f>
        <v>0</v>
      </c>
      <c r="P13" s="434">
        <f>+'15'!$D$21</f>
        <v>0</v>
      </c>
      <c r="Q13" s="434">
        <f>+'16'!$D$21</f>
        <v>0</v>
      </c>
      <c r="R13" s="434">
        <f>+'17'!$D$21</f>
        <v>0</v>
      </c>
      <c r="S13" s="434">
        <f>+'18'!$D$21</f>
        <v>0</v>
      </c>
      <c r="T13" s="434">
        <f>+'19'!$D$21</f>
        <v>0</v>
      </c>
      <c r="U13" s="434">
        <f>+'20'!$D$21</f>
        <v>0</v>
      </c>
      <c r="V13" s="449">
        <f t="shared" si="0"/>
        <v>0</v>
      </c>
    </row>
    <row r="14" spans="1:22">
      <c r="A14" s="441">
        <f>+'1'!A22</f>
        <v>0</v>
      </c>
      <c r="B14" s="434">
        <f>+'1'!$D$22</f>
        <v>0</v>
      </c>
      <c r="C14" s="434">
        <f>+'2'!$D$22</f>
        <v>0</v>
      </c>
      <c r="D14" s="434">
        <f>+'3'!$D$22</f>
        <v>0</v>
      </c>
      <c r="E14" s="434">
        <f>+'4'!$D$22</f>
        <v>0</v>
      </c>
      <c r="F14" s="434">
        <f>+'5'!$D$22</f>
        <v>0</v>
      </c>
      <c r="G14" s="434">
        <f>+'6'!$D$22</f>
        <v>0</v>
      </c>
      <c r="H14" s="434">
        <f>+'7'!$D$22</f>
        <v>0</v>
      </c>
      <c r="I14" s="434">
        <f>+'8'!$D$22</f>
        <v>0</v>
      </c>
      <c r="J14" s="434">
        <f>+'9'!$D$22</f>
        <v>0</v>
      </c>
      <c r="K14" s="434">
        <f>+'10'!$D$22</f>
        <v>0</v>
      </c>
      <c r="L14" s="434">
        <f>+'11'!$D$22</f>
        <v>0</v>
      </c>
      <c r="M14" s="434">
        <f>+'12'!$D$22</f>
        <v>0</v>
      </c>
      <c r="N14" s="434">
        <f>+'13'!$D$22</f>
        <v>0</v>
      </c>
      <c r="O14" s="434">
        <f>+'14'!$D$22</f>
        <v>0</v>
      </c>
      <c r="P14" s="434">
        <f>+'15'!$D$22</f>
        <v>0</v>
      </c>
      <c r="Q14" s="434">
        <f>+'16'!$D$22</f>
        <v>0</v>
      </c>
      <c r="R14" s="434">
        <f>+'17'!$D$22</f>
        <v>0</v>
      </c>
      <c r="S14" s="434">
        <f>+'18'!$D$22</f>
        <v>0</v>
      </c>
      <c r="T14" s="434">
        <f>+'19'!$D$22</f>
        <v>0</v>
      </c>
      <c r="U14" s="434">
        <f>+'20'!$D$22</f>
        <v>0</v>
      </c>
      <c r="V14" s="449">
        <f t="shared" si="0"/>
        <v>0</v>
      </c>
    </row>
    <row r="15" spans="1:22">
      <c r="A15" s="441">
        <f>+'1'!A23</f>
        <v>0</v>
      </c>
      <c r="B15" s="434">
        <f>+'1'!$D$23</f>
        <v>0</v>
      </c>
      <c r="C15" s="434">
        <f>+'2'!$D$23</f>
        <v>0</v>
      </c>
      <c r="D15" s="434">
        <f>+'3'!$D$23</f>
        <v>0</v>
      </c>
      <c r="E15" s="434">
        <f>+'4'!$D$23</f>
        <v>0</v>
      </c>
      <c r="F15" s="434">
        <f>+'5'!$D$23</f>
        <v>0</v>
      </c>
      <c r="G15" s="434">
        <f>+'6'!$D$23</f>
        <v>0</v>
      </c>
      <c r="H15" s="434">
        <f>+'7'!$D$23</f>
        <v>0</v>
      </c>
      <c r="I15" s="434">
        <f>+'8'!$D$23</f>
        <v>0</v>
      </c>
      <c r="J15" s="434">
        <f>+'9'!$D$23</f>
        <v>0</v>
      </c>
      <c r="K15" s="434">
        <f>+'10'!$D$23</f>
        <v>0</v>
      </c>
      <c r="L15" s="434">
        <f>+'11'!$D$23</f>
        <v>0</v>
      </c>
      <c r="M15" s="434">
        <f>+'12'!$D$23</f>
        <v>0</v>
      </c>
      <c r="N15" s="434">
        <f>+'13'!$D$23</f>
        <v>0</v>
      </c>
      <c r="O15" s="434">
        <f>+'14'!$D$23</f>
        <v>0</v>
      </c>
      <c r="P15" s="434">
        <f>+'15'!$D$23</f>
        <v>0</v>
      </c>
      <c r="Q15" s="434">
        <f>+'16'!$D$23</f>
        <v>0</v>
      </c>
      <c r="R15" s="434">
        <f>+'17'!$D$23</f>
        <v>0</v>
      </c>
      <c r="S15" s="434">
        <f>+'18'!$D$23</f>
        <v>0</v>
      </c>
      <c r="T15" s="434">
        <f>+'19'!$D$23</f>
        <v>0</v>
      </c>
      <c r="U15" s="434">
        <f>+'20'!$D$23</f>
        <v>0</v>
      </c>
      <c r="V15" s="449">
        <f t="shared" si="0"/>
        <v>0</v>
      </c>
    </row>
    <row r="16" spans="1:22">
      <c r="A16" s="441">
        <f>+'1'!A24</f>
        <v>0</v>
      </c>
      <c r="B16" s="434">
        <f>+'1'!$D$24</f>
        <v>0</v>
      </c>
      <c r="C16" s="434">
        <f>+'2'!$D$24</f>
        <v>0</v>
      </c>
      <c r="D16" s="434">
        <f>+'3'!$D$24</f>
        <v>0</v>
      </c>
      <c r="E16" s="434">
        <f>+'4'!$D$24</f>
        <v>0</v>
      </c>
      <c r="F16" s="434">
        <f>+'5'!$D$24</f>
        <v>0</v>
      </c>
      <c r="G16" s="434">
        <f>+'6'!$D$24</f>
        <v>0</v>
      </c>
      <c r="H16" s="434">
        <f>+'7'!$D$24</f>
        <v>0</v>
      </c>
      <c r="I16" s="434">
        <f>+'8'!$D$24</f>
        <v>0</v>
      </c>
      <c r="J16" s="434">
        <f>+'9'!$D$24</f>
        <v>0</v>
      </c>
      <c r="K16" s="434">
        <f>+'10'!$D$24</f>
        <v>0</v>
      </c>
      <c r="L16" s="434">
        <f>+'11'!$D$24</f>
        <v>0</v>
      </c>
      <c r="M16" s="434">
        <f>+'12'!$D$24</f>
        <v>0</v>
      </c>
      <c r="N16" s="434">
        <f>+'13'!$D$24</f>
        <v>0</v>
      </c>
      <c r="O16" s="434">
        <f>+'14'!$D$24</f>
        <v>0</v>
      </c>
      <c r="P16" s="434">
        <f>+'15'!$D$24</f>
        <v>0</v>
      </c>
      <c r="Q16" s="434">
        <f>+'16'!$D$24</f>
        <v>0</v>
      </c>
      <c r="R16" s="434">
        <f>+'17'!$D$24</f>
        <v>0</v>
      </c>
      <c r="S16" s="434">
        <f>+'18'!$D$24</f>
        <v>0</v>
      </c>
      <c r="T16" s="434">
        <f>+'19'!$D$24</f>
        <v>0</v>
      </c>
      <c r="U16" s="434">
        <f>+'20'!$D$24</f>
        <v>0</v>
      </c>
      <c r="V16" s="449">
        <f t="shared" si="0"/>
        <v>0</v>
      </c>
    </row>
    <row r="17" spans="1:22">
      <c r="A17" s="441">
        <f>+'1'!A25</f>
        <v>0</v>
      </c>
      <c r="B17" s="434">
        <f>+'1'!$D$25</f>
        <v>0</v>
      </c>
      <c r="C17" s="434">
        <f>+'2'!$D$25</f>
        <v>0</v>
      </c>
      <c r="D17" s="434">
        <f>+'3'!$D$25</f>
        <v>0</v>
      </c>
      <c r="E17" s="434">
        <f>+'4'!$D$25</f>
        <v>0</v>
      </c>
      <c r="F17" s="434">
        <f>+'5'!$D$25</f>
        <v>0</v>
      </c>
      <c r="G17" s="434">
        <f>+'6'!$D$25</f>
        <v>0</v>
      </c>
      <c r="H17" s="434">
        <f>+'7'!$D$25</f>
        <v>0</v>
      </c>
      <c r="I17" s="434">
        <f>+'8'!$D$25</f>
        <v>0</v>
      </c>
      <c r="J17" s="434">
        <f>+'9'!$D$25</f>
        <v>0</v>
      </c>
      <c r="K17" s="434">
        <f>+'10'!$D$25</f>
        <v>0</v>
      </c>
      <c r="L17" s="434">
        <f>+'11'!$D$25</f>
        <v>0</v>
      </c>
      <c r="M17" s="434">
        <f>+'12'!$D$25</f>
        <v>0</v>
      </c>
      <c r="N17" s="434">
        <f>+'13'!$D$25</f>
        <v>0</v>
      </c>
      <c r="O17" s="434">
        <f>+'14'!$D$25</f>
        <v>0</v>
      </c>
      <c r="P17" s="434">
        <f>+'15'!$D$25</f>
        <v>0</v>
      </c>
      <c r="Q17" s="434">
        <f>+'16'!$D$25</f>
        <v>0</v>
      </c>
      <c r="R17" s="434">
        <f>+'17'!$D$25</f>
        <v>0</v>
      </c>
      <c r="S17" s="434">
        <f>+'18'!$D$25</f>
        <v>0</v>
      </c>
      <c r="T17" s="434">
        <f>+'19'!$D$25</f>
        <v>0</v>
      </c>
      <c r="U17" s="434">
        <f>+'20'!$D$25</f>
        <v>0</v>
      </c>
      <c r="V17" s="449">
        <f t="shared" si="0"/>
        <v>0</v>
      </c>
    </row>
    <row r="18" spans="1:22">
      <c r="A18" s="441">
        <f>+'1'!A26</f>
        <v>0</v>
      </c>
      <c r="B18" s="435">
        <f>+'1'!$D$26</f>
        <v>0</v>
      </c>
      <c r="C18" s="435">
        <f>+'2'!$D$26</f>
        <v>0</v>
      </c>
      <c r="D18" s="435">
        <f>+'3'!$D$26</f>
        <v>0</v>
      </c>
      <c r="E18" s="435">
        <f>+'4'!$D$26</f>
        <v>0</v>
      </c>
      <c r="F18" s="435">
        <f>+'5'!$D$26</f>
        <v>0</v>
      </c>
      <c r="G18" s="435">
        <f>+'6'!$D$26</f>
        <v>0</v>
      </c>
      <c r="H18" s="435">
        <f>+'7'!$D$26</f>
        <v>0</v>
      </c>
      <c r="I18" s="435">
        <f>+'8'!$D$26</f>
        <v>0</v>
      </c>
      <c r="J18" s="435">
        <f>+'9'!$D$26</f>
        <v>0</v>
      </c>
      <c r="K18" s="435">
        <f>+'10'!$D$26</f>
        <v>0</v>
      </c>
      <c r="L18" s="435">
        <f>+'11'!$D$26</f>
        <v>0</v>
      </c>
      <c r="M18" s="435">
        <f>+'12'!$D$26</f>
        <v>0</v>
      </c>
      <c r="N18" s="435">
        <f>+'13'!$D$26</f>
        <v>0</v>
      </c>
      <c r="O18" s="435">
        <f>+'14'!$D$26</f>
        <v>0</v>
      </c>
      <c r="P18" s="435">
        <f>+'15'!$D$26</f>
        <v>0</v>
      </c>
      <c r="Q18" s="435">
        <f>+'16'!$D$26</f>
        <v>0</v>
      </c>
      <c r="R18" s="435">
        <f>+'17'!$D$26</f>
        <v>0</v>
      </c>
      <c r="S18" s="435">
        <f>+'18'!$D$26</f>
        <v>0</v>
      </c>
      <c r="T18" s="435">
        <f>+'19'!$D$26</f>
        <v>0</v>
      </c>
      <c r="U18" s="435">
        <f>+'20'!$D$26</f>
        <v>0</v>
      </c>
      <c r="V18" s="449">
        <f t="shared" si="0"/>
        <v>0</v>
      </c>
    </row>
    <row r="19" spans="1:22" s="460" customFormat="1">
      <c r="A19" s="457" t="s">
        <v>143</v>
      </c>
      <c r="B19" s="458">
        <f t="shared" ref="B19:U19" si="1">SUM(B4:B18)</f>
        <v>0</v>
      </c>
      <c r="C19" s="458">
        <f t="shared" si="1"/>
        <v>0</v>
      </c>
      <c r="D19" s="458">
        <f t="shared" si="1"/>
        <v>0</v>
      </c>
      <c r="E19" s="458">
        <f t="shared" si="1"/>
        <v>0</v>
      </c>
      <c r="F19" s="458">
        <f t="shared" si="1"/>
        <v>0</v>
      </c>
      <c r="G19" s="458">
        <f t="shared" si="1"/>
        <v>0</v>
      </c>
      <c r="H19" s="458">
        <f t="shared" si="1"/>
        <v>0</v>
      </c>
      <c r="I19" s="458">
        <f t="shared" si="1"/>
        <v>0</v>
      </c>
      <c r="J19" s="458">
        <f t="shared" si="1"/>
        <v>0</v>
      </c>
      <c r="K19" s="458">
        <f t="shared" si="1"/>
        <v>0</v>
      </c>
      <c r="L19" s="458">
        <f t="shared" si="1"/>
        <v>0</v>
      </c>
      <c r="M19" s="458">
        <f t="shared" si="1"/>
        <v>0</v>
      </c>
      <c r="N19" s="458">
        <f t="shared" si="1"/>
        <v>0</v>
      </c>
      <c r="O19" s="458">
        <f t="shared" si="1"/>
        <v>0</v>
      </c>
      <c r="P19" s="458">
        <f t="shared" si="1"/>
        <v>0</v>
      </c>
      <c r="Q19" s="458">
        <f t="shared" si="1"/>
        <v>0</v>
      </c>
      <c r="R19" s="458">
        <f t="shared" si="1"/>
        <v>0</v>
      </c>
      <c r="S19" s="458">
        <f t="shared" si="1"/>
        <v>0</v>
      </c>
      <c r="T19" s="458">
        <f t="shared" si="1"/>
        <v>0</v>
      </c>
      <c r="U19" s="458">
        <f t="shared" si="1"/>
        <v>0</v>
      </c>
      <c r="V19" s="459">
        <f t="shared" si="0"/>
        <v>0</v>
      </c>
    </row>
    <row r="20" spans="1:22" s="460" customFormat="1" ht="13.5" thickBot="1">
      <c r="A20" s="461" t="s">
        <v>144</v>
      </c>
      <c r="B20" s="462">
        <f>+'1'!I27</f>
        <v>0</v>
      </c>
      <c r="C20" s="462">
        <f>+'2'!I27</f>
        <v>0</v>
      </c>
      <c r="D20" s="462">
        <f>+'3'!I27</f>
        <v>0</v>
      </c>
      <c r="E20" s="462">
        <f>+'4'!I27</f>
        <v>0</v>
      </c>
      <c r="F20" s="462">
        <f>+'5'!I27</f>
        <v>0</v>
      </c>
      <c r="G20" s="462">
        <f>+'6'!I27</f>
        <v>0</v>
      </c>
      <c r="H20" s="462">
        <f>+'7'!I27</f>
        <v>0</v>
      </c>
      <c r="I20" s="462">
        <f>+'8'!I27</f>
        <v>0</v>
      </c>
      <c r="J20" s="462">
        <f>+'9'!I27</f>
        <v>0</v>
      </c>
      <c r="K20" s="462">
        <f>+'10'!I27</f>
        <v>0</v>
      </c>
      <c r="L20" s="462">
        <f>+'11'!I27</f>
        <v>0</v>
      </c>
      <c r="M20" s="462">
        <f>+'12'!I27</f>
        <v>0</v>
      </c>
      <c r="N20" s="462">
        <f>+'13'!I27</f>
        <v>0</v>
      </c>
      <c r="O20" s="462">
        <f>+'14'!I27</f>
        <v>0</v>
      </c>
      <c r="P20" s="462">
        <f>+'15'!I27</f>
        <v>0</v>
      </c>
      <c r="Q20" s="462">
        <f>+'16'!I27</f>
        <v>0</v>
      </c>
      <c r="R20" s="462">
        <f>+'17'!I27</f>
        <v>0</v>
      </c>
      <c r="S20" s="462">
        <f>+'18'!I27</f>
        <v>0</v>
      </c>
      <c r="T20" s="462">
        <f>+'19'!I27</f>
        <v>0</v>
      </c>
      <c r="U20" s="462">
        <f>+'20'!I27</f>
        <v>0</v>
      </c>
      <c r="V20" s="463">
        <f>SUM(B20:U20)</f>
        <v>0</v>
      </c>
    </row>
    <row r="21" spans="1:22">
      <c r="A21" s="488" t="str">
        <f>+'1'!A28</f>
        <v>INTERNAL SPECIAL FACILITIES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50"/>
    </row>
    <row r="22" spans="1:22">
      <c r="A22" s="441">
        <f>+'1'!A29</f>
        <v>0</v>
      </c>
      <c r="B22" s="436">
        <f>+'1'!I29</f>
        <v>0</v>
      </c>
      <c r="C22" s="436">
        <f>+'2'!I29</f>
        <v>0</v>
      </c>
      <c r="D22" s="436">
        <f>+'3'!I29</f>
        <v>0</v>
      </c>
      <c r="E22" s="436">
        <f>+'4'!I29</f>
        <v>0</v>
      </c>
      <c r="F22" s="436">
        <f>+'5'!I29</f>
        <v>0</v>
      </c>
      <c r="G22" s="436">
        <f>+'6'!I29</f>
        <v>0</v>
      </c>
      <c r="H22" s="436">
        <f>+'7'!I29</f>
        <v>0</v>
      </c>
      <c r="I22" s="436">
        <f>+'8'!I29</f>
        <v>0</v>
      </c>
      <c r="J22" s="436">
        <f>+'9'!I29</f>
        <v>0</v>
      </c>
      <c r="K22" s="436">
        <f>+'10'!I29</f>
        <v>0</v>
      </c>
      <c r="L22" s="436">
        <f>+'11'!I29</f>
        <v>0</v>
      </c>
      <c r="M22" s="436">
        <f>+'12'!I29</f>
        <v>0</v>
      </c>
      <c r="N22" s="436">
        <f>+'13'!I29</f>
        <v>0</v>
      </c>
      <c r="O22" s="436">
        <f>+'14'!I29</f>
        <v>0</v>
      </c>
      <c r="P22" s="436">
        <f>+'15'!I29</f>
        <v>0</v>
      </c>
      <c r="Q22" s="436">
        <f>+'16'!I29</f>
        <v>0</v>
      </c>
      <c r="R22" s="436">
        <f>+'17'!I29</f>
        <v>0</v>
      </c>
      <c r="S22" s="436">
        <f>+'18'!I29</f>
        <v>0</v>
      </c>
      <c r="T22" s="436">
        <f>+'19'!I29</f>
        <v>0</v>
      </c>
      <c r="U22" s="436">
        <f>+'20'!I29</f>
        <v>0</v>
      </c>
      <c r="V22" s="449">
        <f t="shared" ref="V22:V28" si="2">SUM(B22:U22)</f>
        <v>0</v>
      </c>
    </row>
    <row r="23" spans="1:22">
      <c r="A23" s="441">
        <f>+'1'!A30</f>
        <v>0</v>
      </c>
      <c r="B23" s="436">
        <f>+'1'!I30</f>
        <v>0</v>
      </c>
      <c r="C23" s="436">
        <f>+'2'!I30</f>
        <v>0</v>
      </c>
      <c r="D23" s="436">
        <f>+'3'!I30</f>
        <v>0</v>
      </c>
      <c r="E23" s="436">
        <f>+'4'!I30</f>
        <v>0</v>
      </c>
      <c r="F23" s="436">
        <f>+'5'!I30</f>
        <v>0</v>
      </c>
      <c r="G23" s="436">
        <f>+'6'!I30</f>
        <v>0</v>
      </c>
      <c r="H23" s="436">
        <f>+'7'!I30</f>
        <v>0</v>
      </c>
      <c r="I23" s="436">
        <f>+'8'!I30</f>
        <v>0</v>
      </c>
      <c r="J23" s="436">
        <f>+'9'!I30</f>
        <v>0</v>
      </c>
      <c r="K23" s="436">
        <f>+'10'!I30</f>
        <v>0</v>
      </c>
      <c r="L23" s="436">
        <f>+'11'!I30</f>
        <v>0</v>
      </c>
      <c r="M23" s="436">
        <f>+'12'!I30</f>
        <v>0</v>
      </c>
      <c r="N23" s="436">
        <f>+'13'!I30</f>
        <v>0</v>
      </c>
      <c r="O23" s="436">
        <f>+'14'!I30</f>
        <v>0</v>
      </c>
      <c r="P23" s="436">
        <f>+'15'!I30</f>
        <v>0</v>
      </c>
      <c r="Q23" s="436">
        <f>+'16'!I30</f>
        <v>0</v>
      </c>
      <c r="R23" s="436">
        <f>+'17'!I30</f>
        <v>0</v>
      </c>
      <c r="S23" s="436">
        <f>+'18'!I30</f>
        <v>0</v>
      </c>
      <c r="T23" s="436">
        <f>+'19'!I30</f>
        <v>0</v>
      </c>
      <c r="U23" s="436">
        <f>+'20'!I30</f>
        <v>0</v>
      </c>
      <c r="V23" s="449">
        <f t="shared" si="2"/>
        <v>0</v>
      </c>
    </row>
    <row r="24" spans="1:22">
      <c r="A24" s="441">
        <f>+'1'!A31</f>
        <v>0</v>
      </c>
      <c r="B24" s="436">
        <f>+'1'!I31</f>
        <v>0</v>
      </c>
      <c r="C24" s="436">
        <f>+'2'!I31</f>
        <v>0</v>
      </c>
      <c r="D24" s="436">
        <f>+'3'!I31</f>
        <v>0</v>
      </c>
      <c r="E24" s="436">
        <f>+'4'!I31</f>
        <v>0</v>
      </c>
      <c r="F24" s="436">
        <f>+'5'!I31</f>
        <v>0</v>
      </c>
      <c r="G24" s="436">
        <f>+'6'!I31</f>
        <v>0</v>
      </c>
      <c r="H24" s="436">
        <f>+'7'!I31</f>
        <v>0</v>
      </c>
      <c r="I24" s="436">
        <f>+'8'!I31</f>
        <v>0</v>
      </c>
      <c r="J24" s="436">
        <f>+'9'!I31</f>
        <v>0</v>
      </c>
      <c r="K24" s="436">
        <f>+'10'!I31</f>
        <v>0</v>
      </c>
      <c r="L24" s="436">
        <f>+'11'!I31</f>
        <v>0</v>
      </c>
      <c r="M24" s="436">
        <f>+'12'!I31</f>
        <v>0</v>
      </c>
      <c r="N24" s="436">
        <f>+'13'!I31</f>
        <v>0</v>
      </c>
      <c r="O24" s="436">
        <f>+'14'!I31</f>
        <v>0</v>
      </c>
      <c r="P24" s="436">
        <f>+'15'!I31</f>
        <v>0</v>
      </c>
      <c r="Q24" s="436">
        <f>+'16'!I31</f>
        <v>0</v>
      </c>
      <c r="R24" s="436">
        <f>+'17'!I31</f>
        <v>0</v>
      </c>
      <c r="S24" s="436">
        <f>+'18'!I31</f>
        <v>0</v>
      </c>
      <c r="T24" s="436">
        <f>+'19'!I31</f>
        <v>0</v>
      </c>
      <c r="U24" s="436">
        <f>+'20'!I31</f>
        <v>0</v>
      </c>
      <c r="V24" s="449">
        <f t="shared" si="2"/>
        <v>0</v>
      </c>
    </row>
    <row r="25" spans="1:22">
      <c r="A25" s="441">
        <f>+'1'!A32</f>
        <v>0</v>
      </c>
      <c r="B25" s="436">
        <f>+'1'!I32</f>
        <v>0</v>
      </c>
      <c r="C25" s="436">
        <f>+'2'!I32</f>
        <v>0</v>
      </c>
      <c r="D25" s="436">
        <f>+'3'!I32</f>
        <v>0</v>
      </c>
      <c r="E25" s="436">
        <f>+'4'!I32</f>
        <v>0</v>
      </c>
      <c r="F25" s="436">
        <f>+'5'!I32</f>
        <v>0</v>
      </c>
      <c r="G25" s="436">
        <f>+'6'!I32</f>
        <v>0</v>
      </c>
      <c r="H25" s="436">
        <f>+'7'!I32</f>
        <v>0</v>
      </c>
      <c r="I25" s="436">
        <f>+'8'!I32</f>
        <v>0</v>
      </c>
      <c r="J25" s="436">
        <f>+'9'!I32</f>
        <v>0</v>
      </c>
      <c r="K25" s="436">
        <f>+'10'!I32</f>
        <v>0</v>
      </c>
      <c r="L25" s="436">
        <f>+'11'!I32</f>
        <v>0</v>
      </c>
      <c r="M25" s="436">
        <f>+'12'!I32</f>
        <v>0</v>
      </c>
      <c r="N25" s="436">
        <f>+'13'!I32</f>
        <v>0</v>
      </c>
      <c r="O25" s="436">
        <f>+'14'!I32</f>
        <v>0</v>
      </c>
      <c r="P25" s="436">
        <f>+'15'!I32</f>
        <v>0</v>
      </c>
      <c r="Q25" s="436">
        <f>+'16'!I32</f>
        <v>0</v>
      </c>
      <c r="R25" s="436">
        <f>+'17'!I32</f>
        <v>0</v>
      </c>
      <c r="S25" s="436">
        <f>+'18'!I32</f>
        <v>0</v>
      </c>
      <c r="T25" s="436">
        <f>+'19'!I32</f>
        <v>0</v>
      </c>
      <c r="U25" s="436">
        <f>+'20'!I32</f>
        <v>0</v>
      </c>
      <c r="V25" s="449">
        <f t="shared" si="2"/>
        <v>0</v>
      </c>
    </row>
    <row r="26" spans="1:22">
      <c r="A26" s="441">
        <f>+'1'!A33</f>
        <v>0</v>
      </c>
      <c r="B26" s="436">
        <f>+'1'!I33</f>
        <v>0</v>
      </c>
      <c r="C26" s="436">
        <f>+'2'!I33</f>
        <v>0</v>
      </c>
      <c r="D26" s="436">
        <f>+'3'!I33</f>
        <v>0</v>
      </c>
      <c r="E26" s="436">
        <f>+'4'!I33</f>
        <v>0</v>
      </c>
      <c r="F26" s="436">
        <f>+'5'!I33</f>
        <v>0</v>
      </c>
      <c r="G26" s="436">
        <f>+'6'!I33</f>
        <v>0</v>
      </c>
      <c r="H26" s="436">
        <f>+'7'!I33</f>
        <v>0</v>
      </c>
      <c r="I26" s="436">
        <f>+'8'!I33</f>
        <v>0</v>
      </c>
      <c r="J26" s="436">
        <f>+'9'!I33</f>
        <v>0</v>
      </c>
      <c r="K26" s="436">
        <f>+'10'!I33</f>
        <v>0</v>
      </c>
      <c r="L26" s="436">
        <f>+'11'!I33</f>
        <v>0</v>
      </c>
      <c r="M26" s="436">
        <f>+'12'!I33</f>
        <v>0</v>
      </c>
      <c r="N26" s="436">
        <f>+'13'!I33</f>
        <v>0</v>
      </c>
      <c r="O26" s="436">
        <f>+'14'!I33</f>
        <v>0</v>
      </c>
      <c r="P26" s="436">
        <f>+'15'!I33</f>
        <v>0</v>
      </c>
      <c r="Q26" s="436">
        <f>+'16'!I33</f>
        <v>0</v>
      </c>
      <c r="R26" s="436">
        <f>+'17'!I33</f>
        <v>0</v>
      </c>
      <c r="S26" s="436">
        <f>+'18'!I33</f>
        <v>0</v>
      </c>
      <c r="T26" s="436">
        <f>+'19'!I33</f>
        <v>0</v>
      </c>
      <c r="U26" s="436">
        <f>+'20'!I33</f>
        <v>0</v>
      </c>
      <c r="V26" s="449">
        <f t="shared" si="2"/>
        <v>0</v>
      </c>
    </row>
    <row r="27" spans="1:22">
      <c r="A27" s="441">
        <f>+'1'!A34</f>
        <v>0</v>
      </c>
      <c r="B27" s="436">
        <f>+'1'!I34</f>
        <v>0</v>
      </c>
      <c r="C27" s="436">
        <f>+'2'!I34</f>
        <v>0</v>
      </c>
      <c r="D27" s="436">
        <f>+'3'!I34</f>
        <v>0</v>
      </c>
      <c r="E27" s="436">
        <f>+'4'!I34</f>
        <v>0</v>
      </c>
      <c r="F27" s="436">
        <f>+'5'!I34</f>
        <v>0</v>
      </c>
      <c r="G27" s="436">
        <f>+'6'!I34</f>
        <v>0</v>
      </c>
      <c r="H27" s="436">
        <f>+'7'!I34</f>
        <v>0</v>
      </c>
      <c r="I27" s="436">
        <f>+'8'!I34</f>
        <v>0</v>
      </c>
      <c r="J27" s="436">
        <f>+'9'!I34</f>
        <v>0</v>
      </c>
      <c r="K27" s="436">
        <f>+'10'!I34</f>
        <v>0</v>
      </c>
      <c r="L27" s="436">
        <f>+'11'!I34</f>
        <v>0</v>
      </c>
      <c r="M27" s="436">
        <f>+'12'!I34</f>
        <v>0</v>
      </c>
      <c r="N27" s="436">
        <f>+'13'!I34</f>
        <v>0</v>
      </c>
      <c r="O27" s="436">
        <f>+'14'!I34</f>
        <v>0</v>
      </c>
      <c r="P27" s="436">
        <f>+'15'!I34</f>
        <v>0</v>
      </c>
      <c r="Q27" s="436">
        <f>+'16'!I34</f>
        <v>0</v>
      </c>
      <c r="R27" s="436">
        <f>+'17'!I34</f>
        <v>0</v>
      </c>
      <c r="S27" s="436">
        <f>+'18'!I34</f>
        <v>0</v>
      </c>
      <c r="T27" s="436">
        <f>+'19'!I34</f>
        <v>0</v>
      </c>
      <c r="U27" s="436">
        <f>+'20'!I34</f>
        <v>0</v>
      </c>
      <c r="V27" s="449">
        <f t="shared" si="2"/>
        <v>0</v>
      </c>
    </row>
    <row r="28" spans="1:22">
      <c r="A28" s="442">
        <f>+'1'!A35</f>
        <v>0</v>
      </c>
      <c r="B28" s="436" t="str">
        <f>+'1'!I35</f>
        <v xml:space="preserve"> </v>
      </c>
      <c r="C28" s="436" t="str">
        <f>+'2'!I35</f>
        <v xml:space="preserve"> </v>
      </c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49">
        <f t="shared" si="2"/>
        <v>0</v>
      </c>
    </row>
    <row r="29" spans="1:22" s="460" customFormat="1" ht="13.5" thickBot="1">
      <c r="A29" s="457" t="str">
        <f>+'1'!A36</f>
        <v>2 Total Internal Special Facilities cost</v>
      </c>
      <c r="B29" s="458">
        <f>+'1'!I36</f>
        <v>0</v>
      </c>
      <c r="C29" s="458">
        <f>+'2'!I36</f>
        <v>0</v>
      </c>
      <c r="D29" s="458">
        <f>+'3'!I36</f>
        <v>0</v>
      </c>
      <c r="E29" s="458">
        <f>+'4'!I36</f>
        <v>0</v>
      </c>
      <c r="F29" s="458">
        <f>+'5'!I36</f>
        <v>0</v>
      </c>
      <c r="G29" s="458">
        <f>+'6'!I36</f>
        <v>0</v>
      </c>
      <c r="H29" s="458">
        <f>+'7'!I36</f>
        <v>0</v>
      </c>
      <c r="I29" s="458">
        <f>+'8'!I36</f>
        <v>0</v>
      </c>
      <c r="J29" s="458">
        <f>+'9'!I36</f>
        <v>0</v>
      </c>
      <c r="K29" s="458">
        <f>+'10'!I36</f>
        <v>0</v>
      </c>
      <c r="L29" s="458">
        <f>+'11'!I36</f>
        <v>0</v>
      </c>
      <c r="M29" s="458">
        <f>+'12'!I36</f>
        <v>0</v>
      </c>
      <c r="N29" s="458">
        <f>+'13'!I36</f>
        <v>0</v>
      </c>
      <c r="O29" s="458">
        <f>+'14'!I36</f>
        <v>0</v>
      </c>
      <c r="P29" s="458">
        <f>+'15'!I36</f>
        <v>0</v>
      </c>
      <c r="Q29" s="458">
        <f>+'16'!I36</f>
        <v>0</v>
      </c>
      <c r="R29" s="458">
        <f>+'17'!I36</f>
        <v>0</v>
      </c>
      <c r="S29" s="458">
        <f>+'18'!I36</f>
        <v>0</v>
      </c>
      <c r="T29" s="458">
        <f>+'19'!I36</f>
        <v>0</v>
      </c>
      <c r="U29" s="458">
        <f>+'20'!I36</f>
        <v>0</v>
      </c>
      <c r="V29" s="459">
        <f>SUM(B29:U29)</f>
        <v>0</v>
      </c>
    </row>
    <row r="30" spans="1:22">
      <c r="A30" s="488" t="str">
        <f>+'1'!A37</f>
        <v>OTHER COST ELEMENTS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50"/>
    </row>
    <row r="31" spans="1:22">
      <c r="A31" s="322" t="str">
        <f>+'1'!A38</f>
        <v>3. 1 Raw Materials</v>
      </c>
      <c r="B31" s="436">
        <f>+'1'!I38</f>
        <v>0</v>
      </c>
      <c r="C31" s="436">
        <f>+'2'!I38</f>
        <v>0</v>
      </c>
      <c r="D31" s="436">
        <f>+'3'!I38</f>
        <v>0</v>
      </c>
      <c r="E31" s="436">
        <f>+'4'!I38</f>
        <v>0</v>
      </c>
      <c r="F31" s="436">
        <f>+'5'!I38</f>
        <v>0</v>
      </c>
      <c r="G31" s="436">
        <f>+'6'!I38</f>
        <v>0</v>
      </c>
      <c r="H31" s="436">
        <f>+'7'!I38</f>
        <v>0</v>
      </c>
      <c r="I31" s="436">
        <f>+'8'!I38</f>
        <v>0</v>
      </c>
      <c r="J31" s="436">
        <f>+'9'!I38</f>
        <v>0</v>
      </c>
      <c r="K31" s="436">
        <f>+'10'!I38</f>
        <v>0</v>
      </c>
      <c r="L31" s="436">
        <f>+'11'!I38</f>
        <v>0</v>
      </c>
      <c r="M31" s="436">
        <f>+'12'!I38</f>
        <v>0</v>
      </c>
      <c r="N31" s="436">
        <f>+'13'!I38</f>
        <v>0</v>
      </c>
      <c r="O31" s="436">
        <f>+'14'!I38</f>
        <v>0</v>
      </c>
      <c r="P31" s="436">
        <f>+'15'!I38</f>
        <v>0</v>
      </c>
      <c r="Q31" s="436">
        <f>+'16'!I38</f>
        <v>0</v>
      </c>
      <c r="R31" s="436">
        <f>+'17'!I38</f>
        <v>0</v>
      </c>
      <c r="S31" s="436">
        <f>+'18'!I38</f>
        <v>0</v>
      </c>
      <c r="T31" s="436">
        <f>+'19'!I38</f>
        <v>0</v>
      </c>
      <c r="U31" s="436">
        <f>+'20'!I38</f>
        <v>0</v>
      </c>
      <c r="V31" s="448">
        <f>SUM(B31:U31)</f>
        <v>0</v>
      </c>
    </row>
    <row r="32" spans="1:22">
      <c r="A32" s="322" t="str">
        <f>+'1'!A39</f>
        <v>3. 2 Mechanical parts</v>
      </c>
      <c r="B32" s="436">
        <f>+'1'!I39</f>
        <v>0</v>
      </c>
      <c r="C32" s="436">
        <f>+'2'!I39</f>
        <v>0</v>
      </c>
      <c r="D32" s="436">
        <f>+'3'!I39</f>
        <v>0</v>
      </c>
      <c r="E32" s="436">
        <f>+'4'!I39</f>
        <v>0</v>
      </c>
      <c r="F32" s="436">
        <f>+'5'!I39</f>
        <v>0</v>
      </c>
      <c r="G32" s="436">
        <f>+'6'!I39</f>
        <v>0</v>
      </c>
      <c r="H32" s="436">
        <f>+'7'!I39</f>
        <v>0</v>
      </c>
      <c r="I32" s="436">
        <f>+'8'!I39</f>
        <v>0</v>
      </c>
      <c r="J32" s="436">
        <f>+'9'!I39</f>
        <v>0</v>
      </c>
      <c r="K32" s="436">
        <f>+'10'!I39</f>
        <v>0</v>
      </c>
      <c r="L32" s="436">
        <f>+'11'!I39</f>
        <v>0</v>
      </c>
      <c r="M32" s="436">
        <f>+'12'!I39</f>
        <v>0</v>
      </c>
      <c r="N32" s="436">
        <f>+'13'!I39</f>
        <v>0</v>
      </c>
      <c r="O32" s="436">
        <f>+'14'!I39</f>
        <v>0</v>
      </c>
      <c r="P32" s="436">
        <f>+'15'!I39</f>
        <v>0</v>
      </c>
      <c r="Q32" s="436">
        <f>+'16'!I39</f>
        <v>0</v>
      </c>
      <c r="R32" s="436">
        <f>+'17'!I39</f>
        <v>0</v>
      </c>
      <c r="S32" s="436">
        <f>+'18'!I39</f>
        <v>0</v>
      </c>
      <c r="T32" s="436">
        <f>+'19'!I39</f>
        <v>0</v>
      </c>
      <c r="U32" s="436">
        <f>+'20'!I39</f>
        <v>0</v>
      </c>
      <c r="V32" s="448">
        <f t="shared" ref="V32:V42" si="3">SUM(B32:U32)</f>
        <v>0</v>
      </c>
    </row>
    <row r="33" spans="1:22">
      <c r="A33" s="322" t="str">
        <f>+'1'!A40</f>
        <v>3. 3 Semi finished products</v>
      </c>
      <c r="B33" s="436">
        <f>+'1'!I40</f>
        <v>0</v>
      </c>
      <c r="C33" s="436">
        <f>+'2'!I40</f>
        <v>0</v>
      </c>
      <c r="D33" s="436">
        <f>+'3'!I40</f>
        <v>0</v>
      </c>
      <c r="E33" s="436">
        <f>+'4'!I40</f>
        <v>0</v>
      </c>
      <c r="F33" s="436">
        <f>+'5'!I40</f>
        <v>0</v>
      </c>
      <c r="G33" s="436">
        <f>+'6'!I40</f>
        <v>0</v>
      </c>
      <c r="H33" s="436">
        <f>+'7'!I40</f>
        <v>0</v>
      </c>
      <c r="I33" s="436">
        <f>+'8'!I40</f>
        <v>0</v>
      </c>
      <c r="J33" s="436">
        <f>+'9'!I40</f>
        <v>0</v>
      </c>
      <c r="K33" s="436">
        <f>+'10'!I40</f>
        <v>0</v>
      </c>
      <c r="L33" s="436">
        <f>+'11'!I40</f>
        <v>0</v>
      </c>
      <c r="M33" s="436">
        <f>+'12'!I40</f>
        <v>0</v>
      </c>
      <c r="N33" s="436">
        <f>+'13'!I40</f>
        <v>0</v>
      </c>
      <c r="O33" s="436">
        <f>+'14'!I40</f>
        <v>0</v>
      </c>
      <c r="P33" s="436">
        <f>+'15'!I40</f>
        <v>0</v>
      </c>
      <c r="Q33" s="436">
        <f>+'16'!I40</f>
        <v>0</v>
      </c>
      <c r="R33" s="436">
        <f>+'17'!I40</f>
        <v>0</v>
      </c>
      <c r="S33" s="436">
        <f>+'18'!I40</f>
        <v>0</v>
      </c>
      <c r="T33" s="436">
        <f>+'19'!I40</f>
        <v>0</v>
      </c>
      <c r="U33" s="436">
        <f>+'20'!I40</f>
        <v>0</v>
      </c>
      <c r="V33" s="448">
        <f t="shared" si="3"/>
        <v>0</v>
      </c>
    </row>
    <row r="34" spans="1:22">
      <c r="A34" s="322" t="str">
        <f>+'1'!A41</f>
        <v>3. 4 Electi.-electron.components</v>
      </c>
      <c r="B34" s="436">
        <f>+'1'!I41</f>
        <v>0</v>
      </c>
      <c r="C34" s="436">
        <f>+'2'!I41</f>
        <v>0</v>
      </c>
      <c r="D34" s="436">
        <f>+'3'!I41</f>
        <v>0</v>
      </c>
      <c r="E34" s="436">
        <f>+'4'!I41</f>
        <v>0</v>
      </c>
      <c r="F34" s="436">
        <f>+'5'!I41</f>
        <v>0</v>
      </c>
      <c r="G34" s="436">
        <f>+'6'!I41</f>
        <v>0</v>
      </c>
      <c r="H34" s="436">
        <f>+'7'!I41</f>
        <v>0</v>
      </c>
      <c r="I34" s="436">
        <f>+'8'!I41</f>
        <v>0</v>
      </c>
      <c r="J34" s="436">
        <f>+'9'!I41</f>
        <v>0</v>
      </c>
      <c r="K34" s="436">
        <f>+'10'!I41</f>
        <v>0</v>
      </c>
      <c r="L34" s="436">
        <f>+'11'!I41</f>
        <v>0</v>
      </c>
      <c r="M34" s="436">
        <f>+'12'!I41</f>
        <v>0</v>
      </c>
      <c r="N34" s="436">
        <f>+'13'!I41</f>
        <v>0</v>
      </c>
      <c r="O34" s="436">
        <f>+'14'!I41</f>
        <v>0</v>
      </c>
      <c r="P34" s="436">
        <f>+'15'!I41</f>
        <v>0</v>
      </c>
      <c r="Q34" s="436">
        <f>+'16'!I41</f>
        <v>0</v>
      </c>
      <c r="R34" s="436">
        <f>+'17'!I41</f>
        <v>0</v>
      </c>
      <c r="S34" s="436">
        <f>+'18'!I41</f>
        <v>0</v>
      </c>
      <c r="T34" s="436">
        <f>+'19'!I41</f>
        <v>0</v>
      </c>
      <c r="U34" s="436">
        <f>+'20'!I41</f>
        <v>0</v>
      </c>
      <c r="V34" s="448">
        <f t="shared" si="3"/>
        <v>0</v>
      </c>
    </row>
    <row r="35" spans="1:22">
      <c r="A35" s="322" t="str">
        <f>+'1'!A42</f>
        <v>3. 5 Hirel parts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48"/>
    </row>
    <row r="36" spans="1:22">
      <c r="A36" s="322" t="str">
        <f>+'1'!A43</f>
        <v xml:space="preserve">     a) procured,company</v>
      </c>
      <c r="B36" s="436">
        <f>+'1'!I43</f>
        <v>0</v>
      </c>
      <c r="C36" s="436">
        <f>+'2'!I43</f>
        <v>0</v>
      </c>
      <c r="D36" s="436">
        <f>+'3'!I43</f>
        <v>0</v>
      </c>
      <c r="E36" s="436">
        <f>+'4'!I43</f>
        <v>0</v>
      </c>
      <c r="F36" s="436">
        <f>+'5'!I43</f>
        <v>0</v>
      </c>
      <c r="G36" s="436">
        <f>+'6'!I43</f>
        <v>0</v>
      </c>
      <c r="H36" s="436">
        <f>+'7'!I43</f>
        <v>0</v>
      </c>
      <c r="I36" s="436">
        <f>+'8'!I43</f>
        <v>0</v>
      </c>
      <c r="J36" s="436">
        <f>+'9'!I43</f>
        <v>0</v>
      </c>
      <c r="K36" s="436">
        <f>+'10'!I43</f>
        <v>0</v>
      </c>
      <c r="L36" s="436">
        <f>+'11'!I43</f>
        <v>0</v>
      </c>
      <c r="M36" s="436">
        <f>+'12'!I43</f>
        <v>0</v>
      </c>
      <c r="N36" s="436">
        <f>+'13'!I43</f>
        <v>0</v>
      </c>
      <c r="O36" s="436">
        <f>+'14'!I43</f>
        <v>0</v>
      </c>
      <c r="P36" s="436">
        <f>+'15'!I43</f>
        <v>0</v>
      </c>
      <c r="Q36" s="436">
        <f>+'16'!I43</f>
        <v>0</v>
      </c>
      <c r="R36" s="436">
        <f>+'17'!I43</f>
        <v>0</v>
      </c>
      <c r="S36" s="436">
        <f>+'18'!I43</f>
        <v>0</v>
      </c>
      <c r="T36" s="436">
        <f>+'19'!I43</f>
        <v>0</v>
      </c>
      <c r="U36" s="436">
        <f>+'20'!I43</f>
        <v>0</v>
      </c>
      <c r="V36" s="448">
        <f t="shared" si="3"/>
        <v>0</v>
      </c>
    </row>
    <row r="37" spans="1:22">
      <c r="A37" s="322" t="str">
        <f>+'1'!A44</f>
        <v xml:space="preserve">     b) procured by third party</v>
      </c>
      <c r="B37" s="436">
        <f>+'1'!I44</f>
        <v>0</v>
      </c>
      <c r="C37" s="436">
        <f>+'2'!I44</f>
        <v>0</v>
      </c>
      <c r="D37" s="436">
        <f>+'3'!I44</f>
        <v>0</v>
      </c>
      <c r="E37" s="436">
        <f>+'4'!I44</f>
        <v>0</v>
      </c>
      <c r="F37" s="436">
        <f>+'5'!I44</f>
        <v>0</v>
      </c>
      <c r="G37" s="436">
        <f>+'6'!I44</f>
        <v>0</v>
      </c>
      <c r="H37" s="436">
        <f>+'7'!I44</f>
        <v>0</v>
      </c>
      <c r="I37" s="436">
        <f>+'8'!I44</f>
        <v>0</v>
      </c>
      <c r="J37" s="436">
        <f>+'9'!I44</f>
        <v>0</v>
      </c>
      <c r="K37" s="436">
        <f>+'10'!I44</f>
        <v>0</v>
      </c>
      <c r="L37" s="436">
        <f>+'11'!I44</f>
        <v>0</v>
      </c>
      <c r="M37" s="436">
        <f>+'12'!I44</f>
        <v>0</v>
      </c>
      <c r="N37" s="436">
        <f>+'13'!I44</f>
        <v>0</v>
      </c>
      <c r="O37" s="436">
        <f>+'14'!I44</f>
        <v>0</v>
      </c>
      <c r="P37" s="436">
        <f>+'15'!I44</f>
        <v>0</v>
      </c>
      <c r="Q37" s="436">
        <f>+'16'!I44</f>
        <v>0</v>
      </c>
      <c r="R37" s="436">
        <f>+'17'!I44</f>
        <v>0</v>
      </c>
      <c r="S37" s="436">
        <f>+'18'!I44</f>
        <v>0</v>
      </c>
      <c r="T37" s="436">
        <f>+'19'!I44</f>
        <v>0</v>
      </c>
      <c r="U37" s="436">
        <f>+'20'!I44</f>
        <v>0</v>
      </c>
      <c r="V37" s="448">
        <f t="shared" si="3"/>
        <v>0</v>
      </c>
    </row>
    <row r="38" spans="1:22">
      <c r="A38" s="322" t="str">
        <f>+'1'!A45</f>
        <v>3. 6 External Major Product</v>
      </c>
      <c r="B38" s="436">
        <f>+'1'!I45</f>
        <v>0</v>
      </c>
      <c r="C38" s="436">
        <f>+'2'!I45</f>
        <v>0</v>
      </c>
      <c r="D38" s="436">
        <f>+'3'!I45</f>
        <v>0</v>
      </c>
      <c r="E38" s="436">
        <f>+'4'!I45</f>
        <v>0</v>
      </c>
      <c r="F38" s="436">
        <f>+'5'!I45</f>
        <v>0</v>
      </c>
      <c r="G38" s="436">
        <f>+'6'!I45</f>
        <v>0</v>
      </c>
      <c r="H38" s="436">
        <f>+'7'!I45</f>
        <v>0</v>
      </c>
      <c r="I38" s="436">
        <f>+'8'!I45</f>
        <v>0</v>
      </c>
      <c r="J38" s="436">
        <f>+'9'!I45</f>
        <v>0</v>
      </c>
      <c r="K38" s="436">
        <f>+'10'!I45</f>
        <v>0</v>
      </c>
      <c r="L38" s="436">
        <f>+'11'!I45</f>
        <v>0</v>
      </c>
      <c r="M38" s="436">
        <f>+'12'!I45</f>
        <v>0</v>
      </c>
      <c r="N38" s="436">
        <f>+'13'!I45</f>
        <v>0</v>
      </c>
      <c r="O38" s="436">
        <f>+'14'!I45</f>
        <v>0</v>
      </c>
      <c r="P38" s="436">
        <f>+'15'!I45</f>
        <v>0</v>
      </c>
      <c r="Q38" s="436">
        <f>+'16'!I45</f>
        <v>0</v>
      </c>
      <c r="R38" s="436">
        <f>+'17'!I45</f>
        <v>0</v>
      </c>
      <c r="S38" s="436">
        <f>+'18'!I45</f>
        <v>0</v>
      </c>
      <c r="T38" s="436">
        <f>+'19'!I45</f>
        <v>0</v>
      </c>
      <c r="U38" s="436">
        <f>+'20'!I45</f>
        <v>0</v>
      </c>
      <c r="V38" s="448">
        <f t="shared" si="3"/>
        <v>0</v>
      </c>
    </row>
    <row r="39" spans="1:22">
      <c r="A39" s="322" t="str">
        <f>+'1'!A46</f>
        <v>3. 7 External Services</v>
      </c>
      <c r="B39" s="436">
        <f>+'1'!I46</f>
        <v>0</v>
      </c>
      <c r="C39" s="436">
        <f>+'2'!I46</f>
        <v>0</v>
      </c>
      <c r="D39" s="436">
        <f>+'3'!I46</f>
        <v>0</v>
      </c>
      <c r="E39" s="436">
        <f>+'4'!I46</f>
        <v>0</v>
      </c>
      <c r="F39" s="436">
        <f>+'5'!I46</f>
        <v>0</v>
      </c>
      <c r="G39" s="436">
        <f>+'6'!I46</f>
        <v>0</v>
      </c>
      <c r="H39" s="436">
        <f>+'7'!I46</f>
        <v>0</v>
      </c>
      <c r="I39" s="436">
        <f>+'8'!I46</f>
        <v>0</v>
      </c>
      <c r="J39" s="436">
        <f>+'9'!I46</f>
        <v>0</v>
      </c>
      <c r="K39" s="436">
        <f>+'10'!I46</f>
        <v>0</v>
      </c>
      <c r="L39" s="436">
        <f>+'11'!I46</f>
        <v>0</v>
      </c>
      <c r="M39" s="436">
        <f>+'12'!I46</f>
        <v>0</v>
      </c>
      <c r="N39" s="436">
        <f>+'13'!I46</f>
        <v>0</v>
      </c>
      <c r="O39" s="436">
        <f>+'14'!I46</f>
        <v>0</v>
      </c>
      <c r="P39" s="436">
        <f>+'15'!I46</f>
        <v>0</v>
      </c>
      <c r="Q39" s="436">
        <f>+'16'!I46</f>
        <v>0</v>
      </c>
      <c r="R39" s="436">
        <f>+'17'!I46</f>
        <v>0</v>
      </c>
      <c r="S39" s="436">
        <f>+'18'!I46</f>
        <v>0</v>
      </c>
      <c r="T39" s="436">
        <f>+'19'!I46</f>
        <v>0</v>
      </c>
      <c r="U39" s="436">
        <f>+'20'!I46</f>
        <v>0</v>
      </c>
      <c r="V39" s="448">
        <f t="shared" si="3"/>
        <v>0</v>
      </c>
    </row>
    <row r="40" spans="1:22">
      <c r="A40" s="322" t="str">
        <f>+'1'!A47</f>
        <v>3. 8 Transport insurance</v>
      </c>
      <c r="B40" s="436">
        <f>+'1'!I47</f>
        <v>0</v>
      </c>
      <c r="C40" s="436">
        <f>+'2'!I47</f>
        <v>0</v>
      </c>
      <c r="D40" s="436">
        <f>+'3'!I47</f>
        <v>0</v>
      </c>
      <c r="E40" s="436">
        <f>+'4'!I47</f>
        <v>0</v>
      </c>
      <c r="F40" s="436">
        <f>+'5'!I47</f>
        <v>0</v>
      </c>
      <c r="G40" s="436">
        <f>+'6'!I47</f>
        <v>0</v>
      </c>
      <c r="H40" s="436">
        <f>+'7'!I47</f>
        <v>0</v>
      </c>
      <c r="I40" s="436">
        <f>+'8'!I47</f>
        <v>0</v>
      </c>
      <c r="J40" s="436">
        <f>+'9'!I47</f>
        <v>0</v>
      </c>
      <c r="K40" s="436">
        <f>+'10'!I47</f>
        <v>0</v>
      </c>
      <c r="L40" s="436">
        <f>+'11'!I47</f>
        <v>0</v>
      </c>
      <c r="M40" s="436">
        <f>+'12'!I47</f>
        <v>0</v>
      </c>
      <c r="N40" s="436">
        <f>+'13'!I47</f>
        <v>0</v>
      </c>
      <c r="O40" s="436">
        <f>+'14'!I47</f>
        <v>0</v>
      </c>
      <c r="P40" s="436">
        <f>+'15'!I47</f>
        <v>0</v>
      </c>
      <c r="Q40" s="436">
        <f>+'16'!I47</f>
        <v>0</v>
      </c>
      <c r="R40" s="436">
        <f>+'17'!I47</f>
        <v>0</v>
      </c>
      <c r="S40" s="436">
        <f>+'18'!I47</f>
        <v>0</v>
      </c>
      <c r="T40" s="436">
        <f>+'19'!I47</f>
        <v>0</v>
      </c>
      <c r="U40" s="436">
        <f>+'20'!I47</f>
        <v>0</v>
      </c>
      <c r="V40" s="448">
        <f t="shared" si="3"/>
        <v>0</v>
      </c>
    </row>
    <row r="41" spans="1:22">
      <c r="A41" s="322" t="str">
        <f>+'1'!A48</f>
        <v>3. 9 Travels</v>
      </c>
      <c r="B41" s="436">
        <f>+'1'!I48</f>
        <v>0</v>
      </c>
      <c r="C41" s="436">
        <f>+'2'!I48</f>
        <v>0</v>
      </c>
      <c r="D41" s="436">
        <f>+'3'!I48</f>
        <v>0</v>
      </c>
      <c r="E41" s="436">
        <f>+'4'!I48</f>
        <v>0</v>
      </c>
      <c r="F41" s="436">
        <f>+'5'!I48</f>
        <v>0</v>
      </c>
      <c r="G41" s="436">
        <f>+'6'!I48</f>
        <v>0</v>
      </c>
      <c r="H41" s="436">
        <f>+'7'!I48</f>
        <v>0</v>
      </c>
      <c r="I41" s="436">
        <f>+'8'!I48</f>
        <v>0</v>
      </c>
      <c r="J41" s="436">
        <f>+'9'!I48</f>
        <v>0</v>
      </c>
      <c r="K41" s="436">
        <f>+'10'!I48</f>
        <v>0</v>
      </c>
      <c r="L41" s="436">
        <f>+'11'!I48</f>
        <v>0</v>
      </c>
      <c r="M41" s="436">
        <f>+'12'!I48</f>
        <v>0</v>
      </c>
      <c r="N41" s="436">
        <f>+'13'!I48</f>
        <v>0</v>
      </c>
      <c r="O41" s="436">
        <f>+'14'!I48</f>
        <v>0</v>
      </c>
      <c r="P41" s="436">
        <f>+'15'!I48</f>
        <v>0</v>
      </c>
      <c r="Q41" s="436">
        <f>+'16'!I48</f>
        <v>0</v>
      </c>
      <c r="R41" s="436">
        <f>+'17'!I48</f>
        <v>0</v>
      </c>
      <c r="S41" s="436">
        <f>+'18'!I48</f>
        <v>0</v>
      </c>
      <c r="T41" s="436">
        <f>+'19'!I48</f>
        <v>0</v>
      </c>
      <c r="U41" s="436">
        <f>+'20'!I48</f>
        <v>0</v>
      </c>
      <c r="V41" s="448">
        <f t="shared" si="3"/>
        <v>0</v>
      </c>
    </row>
    <row r="42" spans="1:22">
      <c r="A42" s="215" t="str">
        <f>+'1'!A49</f>
        <v>3.10 Miscellanous</v>
      </c>
      <c r="B42" s="436">
        <f>+'1'!I49</f>
        <v>0</v>
      </c>
      <c r="C42" s="436">
        <f>+'2'!I49</f>
        <v>0</v>
      </c>
      <c r="D42" s="436">
        <f>+'3'!I49</f>
        <v>0</v>
      </c>
      <c r="E42" s="436">
        <f>+'4'!I49</f>
        <v>0</v>
      </c>
      <c r="F42" s="436">
        <f>+'5'!I49</f>
        <v>0</v>
      </c>
      <c r="G42" s="436">
        <f>+'6'!I49</f>
        <v>0</v>
      </c>
      <c r="H42" s="436">
        <f>+'7'!I49</f>
        <v>0</v>
      </c>
      <c r="I42" s="436">
        <f>+'8'!I49</f>
        <v>0</v>
      </c>
      <c r="J42" s="436">
        <f>+'9'!I49</f>
        <v>0</v>
      </c>
      <c r="K42" s="436">
        <f>+'10'!I49</f>
        <v>0</v>
      </c>
      <c r="L42" s="436">
        <f>+'11'!I49</f>
        <v>0</v>
      </c>
      <c r="M42" s="436">
        <f>+'12'!I49</f>
        <v>0</v>
      </c>
      <c r="N42" s="436">
        <f>+'13'!I49</f>
        <v>0</v>
      </c>
      <c r="O42" s="436">
        <f>+'14'!I49</f>
        <v>0</v>
      </c>
      <c r="P42" s="436">
        <f>+'15'!I49</f>
        <v>0</v>
      </c>
      <c r="Q42" s="436">
        <f>+'16'!I49</f>
        <v>0</v>
      </c>
      <c r="R42" s="436">
        <f>+'17'!I49</f>
        <v>0</v>
      </c>
      <c r="S42" s="436">
        <f>+'18'!I49</f>
        <v>0</v>
      </c>
      <c r="T42" s="436">
        <f>+'19'!I49</f>
        <v>0</v>
      </c>
      <c r="U42" s="436">
        <f>+'20'!I49</f>
        <v>0</v>
      </c>
      <c r="V42" s="448">
        <f t="shared" si="3"/>
        <v>0</v>
      </c>
    </row>
    <row r="43" spans="1:22" s="460" customFormat="1">
      <c r="A43" s="457" t="str">
        <f>+'1'!A50</f>
        <v>3 TOTAL OTHER DIRECT COSTS</v>
      </c>
      <c r="B43" s="458">
        <f>+'1'!I50</f>
        <v>0</v>
      </c>
      <c r="C43" s="458">
        <f>+'2'!I50</f>
        <v>0</v>
      </c>
      <c r="D43" s="458">
        <f>+'3'!I50</f>
        <v>0</v>
      </c>
      <c r="E43" s="458">
        <f>+'4'!I50</f>
        <v>0</v>
      </c>
      <c r="F43" s="458">
        <f>+'5'!I50</f>
        <v>0</v>
      </c>
      <c r="G43" s="458">
        <f>+'6'!I50</f>
        <v>0</v>
      </c>
      <c r="H43" s="458">
        <f>+'7'!I50</f>
        <v>0</v>
      </c>
      <c r="I43" s="458">
        <f>+'8'!I50</f>
        <v>0</v>
      </c>
      <c r="J43" s="458">
        <f>+'9'!I50</f>
        <v>0</v>
      </c>
      <c r="K43" s="458">
        <f>+'10'!I50</f>
        <v>0</v>
      </c>
      <c r="L43" s="458">
        <f>+'11'!I50</f>
        <v>0</v>
      </c>
      <c r="M43" s="458">
        <f>+'12'!I50</f>
        <v>0</v>
      </c>
      <c r="N43" s="458">
        <f>+'13'!I50</f>
        <v>0</v>
      </c>
      <c r="O43" s="458">
        <f>+'14'!I50</f>
        <v>0</v>
      </c>
      <c r="P43" s="458">
        <f>+'15'!I50</f>
        <v>0</v>
      </c>
      <c r="Q43" s="458">
        <f>+'16'!I50</f>
        <v>0</v>
      </c>
      <c r="R43" s="458">
        <f>+'17'!I50</f>
        <v>0</v>
      </c>
      <c r="S43" s="458">
        <f>+'18'!I50</f>
        <v>0</v>
      </c>
      <c r="T43" s="458">
        <f>+'19'!I50</f>
        <v>0</v>
      </c>
      <c r="U43" s="458">
        <f>+'20'!I50</f>
        <v>0</v>
      </c>
      <c r="V43" s="459">
        <f t="shared" ref="V43:V44" si="4">SUM(B43:U43)</f>
        <v>0</v>
      </c>
    </row>
    <row r="44" spans="1:22" s="460" customFormat="1">
      <c r="A44" s="457" t="str">
        <f>+'1'!A51</f>
        <v>4 SUB-TOTAL COST</v>
      </c>
      <c r="B44" s="458">
        <f>+'1'!I51</f>
        <v>0</v>
      </c>
      <c r="C44" s="458">
        <f>+'2'!I51</f>
        <v>0</v>
      </c>
      <c r="D44" s="458">
        <f>+'3'!I51</f>
        <v>0</v>
      </c>
      <c r="E44" s="458">
        <f>+'4'!I51</f>
        <v>0</v>
      </c>
      <c r="F44" s="458">
        <f>+'5'!I51</f>
        <v>0</v>
      </c>
      <c r="G44" s="458">
        <f>+'6'!I51</f>
        <v>0</v>
      </c>
      <c r="H44" s="458">
        <f>+'7'!I51</f>
        <v>0</v>
      </c>
      <c r="I44" s="458">
        <f>+'8'!I51</f>
        <v>0</v>
      </c>
      <c r="J44" s="458">
        <f>+'9'!I51</f>
        <v>0</v>
      </c>
      <c r="K44" s="458">
        <f>+'10'!I51</f>
        <v>0</v>
      </c>
      <c r="L44" s="458">
        <f>+'11'!I51</f>
        <v>0</v>
      </c>
      <c r="M44" s="458">
        <f>+'12'!I51</f>
        <v>0</v>
      </c>
      <c r="N44" s="458">
        <f>+'13'!I51</f>
        <v>0</v>
      </c>
      <c r="O44" s="458">
        <f>+'14'!I51</f>
        <v>0</v>
      </c>
      <c r="P44" s="458">
        <f>+'15'!I51</f>
        <v>0</v>
      </c>
      <c r="Q44" s="458">
        <f>+'16'!I51</f>
        <v>0</v>
      </c>
      <c r="R44" s="458">
        <f>+'17'!I51</f>
        <v>0</v>
      </c>
      <c r="S44" s="458">
        <f>+'18'!I51</f>
        <v>0</v>
      </c>
      <c r="T44" s="458">
        <f>+'19'!I51</f>
        <v>0</v>
      </c>
      <c r="U44" s="458">
        <f>+'20'!I51</f>
        <v>0</v>
      </c>
      <c r="V44" s="459">
        <f t="shared" si="4"/>
        <v>0</v>
      </c>
    </row>
    <row r="45" spans="1:22">
      <c r="A45" s="443" t="str">
        <f>+'1'!A52</f>
        <v>GENERAL EXPENSES</v>
      </c>
      <c r="B45" s="435">
        <f>+'1'!I52</f>
        <v>0</v>
      </c>
      <c r="C45" s="435">
        <f>+'2'!I52</f>
        <v>0</v>
      </c>
      <c r="D45" s="435">
        <f>+'3'!I52</f>
        <v>0</v>
      </c>
      <c r="E45" s="435">
        <f>+'4'!I52</f>
        <v>0</v>
      </c>
      <c r="F45" s="435">
        <f>+'5'!I52</f>
        <v>0</v>
      </c>
      <c r="G45" s="435">
        <f>+'6'!I52</f>
        <v>0</v>
      </c>
      <c r="H45" s="435">
        <f>+'7'!I52</f>
        <v>0</v>
      </c>
      <c r="I45" s="435">
        <f>+'8'!I52</f>
        <v>0</v>
      </c>
      <c r="J45" s="435">
        <f>+'9'!I52</f>
        <v>0</v>
      </c>
      <c r="K45" s="435">
        <f>+'10'!I52</f>
        <v>0</v>
      </c>
      <c r="L45" s="435">
        <f>+'11'!I52</f>
        <v>0</v>
      </c>
      <c r="M45" s="435">
        <f>+'12'!I52</f>
        <v>0</v>
      </c>
      <c r="N45" s="435">
        <f>+'13'!I52</f>
        <v>0</v>
      </c>
      <c r="O45" s="435">
        <f>+'14'!I52</f>
        <v>0</v>
      </c>
      <c r="P45" s="435">
        <f>+'15'!I52</f>
        <v>0</v>
      </c>
      <c r="Q45" s="435">
        <f>+'16'!I52</f>
        <v>0</v>
      </c>
      <c r="R45" s="435">
        <f>+'17'!I52</f>
        <v>0</v>
      </c>
      <c r="S45" s="435">
        <f>+'18'!I52</f>
        <v>0</v>
      </c>
      <c r="T45" s="435">
        <f>+'19'!I52</f>
        <v>0</v>
      </c>
      <c r="U45" s="435">
        <f>+'20'!I52</f>
        <v>0</v>
      </c>
      <c r="V45" s="451"/>
    </row>
    <row r="46" spans="1:22">
      <c r="A46" s="444" t="str">
        <f>+'1'!A53</f>
        <v>5 General &amp; Admin.Expenses (if applicable)</v>
      </c>
      <c r="B46" s="436">
        <f>+'1'!I53</f>
        <v>0</v>
      </c>
      <c r="C46" s="436">
        <f>+'2'!I53</f>
        <v>0</v>
      </c>
      <c r="D46" s="436">
        <f>+'3'!I53</f>
        <v>0</v>
      </c>
      <c r="E46" s="436">
        <f>+'4'!I53</f>
        <v>0</v>
      </c>
      <c r="F46" s="436">
        <f>+'5'!I53</f>
        <v>0</v>
      </c>
      <c r="G46" s="436">
        <f>+'6'!I53</f>
        <v>0</v>
      </c>
      <c r="H46" s="436">
        <f>+'7'!I53</f>
        <v>0</v>
      </c>
      <c r="I46" s="436">
        <f>+'8'!I53</f>
        <v>0</v>
      </c>
      <c r="J46" s="436">
        <f>+'9'!I53</f>
        <v>0</v>
      </c>
      <c r="K46" s="436">
        <f>+'10'!I53</f>
        <v>0</v>
      </c>
      <c r="L46" s="436">
        <f>+'11'!I53</f>
        <v>0</v>
      </c>
      <c r="M46" s="436">
        <f>+'12'!I53</f>
        <v>0</v>
      </c>
      <c r="N46" s="436">
        <f>+'13'!I53</f>
        <v>0</v>
      </c>
      <c r="O46" s="436">
        <f>+'14'!I53</f>
        <v>0</v>
      </c>
      <c r="P46" s="436">
        <f>+'15'!I53</f>
        <v>0</v>
      </c>
      <c r="Q46" s="436">
        <f>+'16'!I53</f>
        <v>0</v>
      </c>
      <c r="R46" s="436">
        <f>+'17'!I53</f>
        <v>0</v>
      </c>
      <c r="S46" s="436">
        <f>+'18'!I53</f>
        <v>0</v>
      </c>
      <c r="T46" s="436">
        <f>+'19'!I53</f>
        <v>0</v>
      </c>
      <c r="U46" s="436">
        <f>+'20'!I53</f>
        <v>0</v>
      </c>
      <c r="V46" s="448">
        <f>SUM(B46:U46)</f>
        <v>0</v>
      </c>
    </row>
    <row r="47" spans="1:22">
      <c r="A47" s="322" t="str">
        <f>+'1'!A54</f>
        <v>6 Research &amp; Develop. Exp. (if applicable)</v>
      </c>
      <c r="B47" s="436">
        <f>+'1'!I54</f>
        <v>0</v>
      </c>
      <c r="C47" s="436">
        <f>+'2'!I54</f>
        <v>0</v>
      </c>
      <c r="D47" s="436">
        <f>+'3'!I54</f>
        <v>0</v>
      </c>
      <c r="E47" s="436">
        <f>+'4'!I54</f>
        <v>0</v>
      </c>
      <c r="F47" s="436">
        <f>+'5'!I54</f>
        <v>0</v>
      </c>
      <c r="G47" s="436">
        <f>+'6'!I54</f>
        <v>0</v>
      </c>
      <c r="H47" s="436">
        <f>+'7'!I54</f>
        <v>0</v>
      </c>
      <c r="I47" s="436">
        <f>+'8'!I54</f>
        <v>0</v>
      </c>
      <c r="J47" s="436">
        <f>+'9'!I54</f>
        <v>0</v>
      </c>
      <c r="K47" s="436">
        <f>+'10'!I54</f>
        <v>0</v>
      </c>
      <c r="L47" s="436">
        <f>+'11'!I54</f>
        <v>0</v>
      </c>
      <c r="M47" s="436">
        <f>+'12'!I54</f>
        <v>0</v>
      </c>
      <c r="N47" s="436">
        <f>+'13'!I54</f>
        <v>0</v>
      </c>
      <c r="O47" s="436">
        <f>+'14'!I54</f>
        <v>0</v>
      </c>
      <c r="P47" s="436">
        <f>+'15'!I54</f>
        <v>0</v>
      </c>
      <c r="Q47" s="436">
        <f>+'16'!I54</f>
        <v>0</v>
      </c>
      <c r="R47" s="436">
        <f>+'17'!I54</f>
        <v>0</v>
      </c>
      <c r="S47" s="436">
        <f>+'18'!I54</f>
        <v>0</v>
      </c>
      <c r="T47" s="436">
        <f>+'19'!I54</f>
        <v>0</v>
      </c>
      <c r="U47" s="436">
        <f>+'20'!I54</f>
        <v>0</v>
      </c>
      <c r="V47" s="448">
        <f t="shared" ref="V47:V48" si="5">SUM(B47:U47)</f>
        <v>0</v>
      </c>
    </row>
    <row r="48" spans="1:22">
      <c r="A48" s="322" t="str">
        <f>+'1'!A55</f>
        <v>7 Other (if applicable)</v>
      </c>
      <c r="B48" s="436">
        <f>+'1'!I55</f>
        <v>0</v>
      </c>
      <c r="C48" s="436">
        <f>+'2'!I55</f>
        <v>0</v>
      </c>
      <c r="D48" s="436">
        <f>+'3'!I55</f>
        <v>0</v>
      </c>
      <c r="E48" s="436">
        <f>+'4'!I55</f>
        <v>0</v>
      </c>
      <c r="F48" s="436">
        <f>+'5'!I55</f>
        <v>0</v>
      </c>
      <c r="G48" s="436">
        <f>+'6'!I55</f>
        <v>0</v>
      </c>
      <c r="H48" s="436">
        <f>+'7'!I55</f>
        <v>0</v>
      </c>
      <c r="I48" s="436">
        <f>+'8'!I55</f>
        <v>0</v>
      </c>
      <c r="J48" s="436">
        <f>+'9'!I55</f>
        <v>0</v>
      </c>
      <c r="K48" s="436">
        <f>+'10'!I55</f>
        <v>0</v>
      </c>
      <c r="L48" s="436">
        <f>+'11'!I55</f>
        <v>0</v>
      </c>
      <c r="M48" s="436">
        <f>+'12'!I55</f>
        <v>0</v>
      </c>
      <c r="N48" s="436">
        <f>+'13'!I55</f>
        <v>0</v>
      </c>
      <c r="O48" s="436">
        <f>+'14'!I55</f>
        <v>0</v>
      </c>
      <c r="P48" s="436">
        <f>+'15'!I55</f>
        <v>0</v>
      </c>
      <c r="Q48" s="436">
        <f>+'16'!I55</f>
        <v>0</v>
      </c>
      <c r="R48" s="436">
        <f>+'17'!I55</f>
        <v>0</v>
      </c>
      <c r="S48" s="436">
        <f>+'18'!I55</f>
        <v>0</v>
      </c>
      <c r="T48" s="436">
        <f>+'19'!I55</f>
        <v>0</v>
      </c>
      <c r="U48" s="436">
        <f>+'20'!I55</f>
        <v>0</v>
      </c>
      <c r="V48" s="448">
        <f t="shared" si="5"/>
        <v>0</v>
      </c>
    </row>
    <row r="49" spans="1:22">
      <c r="A49" s="215">
        <f>+'1'!A56</f>
        <v>0</v>
      </c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48"/>
    </row>
    <row r="50" spans="1:22" s="460" customFormat="1">
      <c r="A50" s="457" t="s">
        <v>145</v>
      </c>
      <c r="B50" s="458">
        <f>+'1'!I57</f>
        <v>0</v>
      </c>
      <c r="C50" s="458">
        <f>+'2'!I57</f>
        <v>0</v>
      </c>
      <c r="D50" s="458">
        <f>+'3'!I57</f>
        <v>0</v>
      </c>
      <c r="E50" s="458">
        <f>+'4'!I57</f>
        <v>0</v>
      </c>
      <c r="F50" s="458">
        <f>+'5'!I57</f>
        <v>0</v>
      </c>
      <c r="G50" s="458">
        <f>+'6'!I57</f>
        <v>0</v>
      </c>
      <c r="H50" s="458">
        <f>+'7'!I57</f>
        <v>0</v>
      </c>
      <c r="I50" s="458">
        <f>+'8'!I57</f>
        <v>0</v>
      </c>
      <c r="J50" s="458">
        <f>+'9'!I57</f>
        <v>0</v>
      </c>
      <c r="K50" s="458">
        <f>+'10'!I57</f>
        <v>0</v>
      </c>
      <c r="L50" s="458">
        <f>+'11'!I57</f>
        <v>0</v>
      </c>
      <c r="M50" s="458">
        <f>+'12'!I57</f>
        <v>0</v>
      </c>
      <c r="N50" s="458">
        <f>+'13'!I57</f>
        <v>0</v>
      </c>
      <c r="O50" s="458">
        <f>+'14'!I57</f>
        <v>0</v>
      </c>
      <c r="P50" s="458">
        <f>+'15'!I57</f>
        <v>0</v>
      </c>
      <c r="Q50" s="458">
        <f>+'16'!I57</f>
        <v>0</v>
      </c>
      <c r="R50" s="458">
        <f>+'17'!I57</f>
        <v>0</v>
      </c>
      <c r="S50" s="458">
        <f>+'18'!I57</f>
        <v>0</v>
      </c>
      <c r="T50" s="458">
        <f>+'19'!I57</f>
        <v>0</v>
      </c>
      <c r="U50" s="458">
        <f>+'20'!I57</f>
        <v>0</v>
      </c>
      <c r="V50" s="459">
        <f>SUM(B50:U50)</f>
        <v>0</v>
      </c>
    </row>
    <row r="51" spans="1:22">
      <c r="A51" s="214" t="str">
        <f>+'1'!A58</f>
        <v xml:space="preserve">9 </v>
      </c>
      <c r="B51" s="435"/>
      <c r="C51" s="435"/>
      <c r="D51" s="435"/>
      <c r="E51" s="435"/>
      <c r="F51" s="435"/>
      <c r="G51" s="435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5"/>
      <c r="S51" s="435"/>
      <c r="T51" s="435"/>
      <c r="U51" s="435"/>
      <c r="V51" s="451"/>
    </row>
    <row r="52" spans="1:22">
      <c r="A52" s="294" t="str">
        <f>+'1'!A59</f>
        <v>10 Sub-total</v>
      </c>
      <c r="B52" s="435">
        <f>+'1'!I59</f>
        <v>0</v>
      </c>
      <c r="C52" s="435">
        <f>+'2'!I59</f>
        <v>0</v>
      </c>
      <c r="D52" s="435">
        <f>+'3'!I59</f>
        <v>0</v>
      </c>
      <c r="E52" s="435">
        <f>+'4'!I59</f>
        <v>0</v>
      </c>
      <c r="F52" s="435">
        <f>+'5'!I59</f>
        <v>0</v>
      </c>
      <c r="G52" s="435">
        <f>+'6'!I59</f>
        <v>0</v>
      </c>
      <c r="H52" s="435">
        <f>+'7'!I59</f>
        <v>0</v>
      </c>
      <c r="I52" s="435">
        <f>+'8'!I59</f>
        <v>0</v>
      </c>
      <c r="J52" s="435">
        <f>+'9'!I59</f>
        <v>0</v>
      </c>
      <c r="K52" s="435">
        <f>+'10'!I59</f>
        <v>0</v>
      </c>
      <c r="L52" s="435">
        <f>+'11'!I59</f>
        <v>0</v>
      </c>
      <c r="M52" s="435">
        <f>+'12'!I59</f>
        <v>0</v>
      </c>
      <c r="N52" s="435">
        <f>+'13'!I59</f>
        <v>0</v>
      </c>
      <c r="O52" s="435">
        <f>+'14'!I59</f>
        <v>0</v>
      </c>
      <c r="P52" s="435">
        <f>+'15'!I59</f>
        <v>0</v>
      </c>
      <c r="Q52" s="435">
        <f>+'16'!I59</f>
        <v>0</v>
      </c>
      <c r="R52" s="435">
        <f>+'17'!I59</f>
        <v>0</v>
      </c>
      <c r="S52" s="435">
        <f>+'18'!I59</f>
        <v>0</v>
      </c>
      <c r="T52" s="435">
        <f>+'19'!I59</f>
        <v>0</v>
      </c>
      <c r="U52" s="435">
        <f>+'20'!I59</f>
        <v>0</v>
      </c>
      <c r="V52" s="451">
        <f>SUM(B52:U52)</f>
        <v>0</v>
      </c>
    </row>
    <row r="53" spans="1:22" s="460" customFormat="1">
      <c r="A53" s="457" t="str">
        <f>+'1'!A60</f>
        <v>11 Profit (5% on item 8 - item 3.9)</v>
      </c>
      <c r="B53" s="458">
        <f>+'1'!I60</f>
        <v>0</v>
      </c>
      <c r="C53" s="458">
        <f>+'2'!I60</f>
        <v>0</v>
      </c>
      <c r="D53" s="458">
        <f>+'3'!I60</f>
        <v>0</v>
      </c>
      <c r="E53" s="458">
        <f>+'4'!I60</f>
        <v>0</v>
      </c>
      <c r="F53" s="458">
        <f>+'5'!I60</f>
        <v>0</v>
      </c>
      <c r="G53" s="458">
        <f>+'6'!I60</f>
        <v>0</v>
      </c>
      <c r="H53" s="458">
        <f>+'7'!I60</f>
        <v>0</v>
      </c>
      <c r="I53" s="458">
        <f>+'8'!I60</f>
        <v>0</v>
      </c>
      <c r="J53" s="458">
        <f>+'9'!I60</f>
        <v>0</v>
      </c>
      <c r="K53" s="458">
        <f>+'10'!I60</f>
        <v>0</v>
      </c>
      <c r="L53" s="458">
        <f>+'11'!I60</f>
        <v>0</v>
      </c>
      <c r="M53" s="458">
        <f>+'12'!I60</f>
        <v>0</v>
      </c>
      <c r="N53" s="458">
        <f>+'13'!I60</f>
        <v>0</v>
      </c>
      <c r="O53" s="458">
        <f>+'14'!I60</f>
        <v>0</v>
      </c>
      <c r="P53" s="458">
        <f>+'15'!I60</f>
        <v>0</v>
      </c>
      <c r="Q53" s="458">
        <f>+'16'!I60</f>
        <v>0</v>
      </c>
      <c r="R53" s="458">
        <f>+'17'!I60</f>
        <v>0</v>
      </c>
      <c r="S53" s="458">
        <f>+'18'!I60</f>
        <v>0</v>
      </c>
      <c r="T53" s="458">
        <f>+'19'!I60</f>
        <v>0</v>
      </c>
      <c r="U53" s="458">
        <f>+'20'!I60</f>
        <v>0</v>
      </c>
      <c r="V53" s="459">
        <f>SUM(B53:U53)</f>
        <v>0</v>
      </c>
    </row>
    <row r="54" spans="1:22">
      <c r="A54" s="271" t="s">
        <v>146</v>
      </c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5">
        <f>+TOTALE!J61</f>
        <v>0</v>
      </c>
    </row>
    <row r="55" spans="1:22">
      <c r="A55" s="215">
        <f>+'1'!A62</f>
        <v>13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51"/>
    </row>
    <row r="56" spans="1:22">
      <c r="A56" s="294" t="str">
        <f>+'1'!A63</f>
        <v>14 Total</v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51"/>
    </row>
    <row r="57" spans="1:22">
      <c r="A57" s="294">
        <f>+'1'!A64</f>
        <v>15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51">
        <f>SUM(B57:U57)</f>
        <v>0</v>
      </c>
    </row>
    <row r="58" spans="1:22" s="460" customFormat="1" ht="13.5" thickBot="1">
      <c r="A58" s="468" t="str">
        <f>+'1'!A65</f>
        <v>16 TOTAL PRICE  FOR ASI</v>
      </c>
      <c r="B58" s="462">
        <f>+'1'!I65</f>
        <v>0</v>
      </c>
      <c r="C58" s="462">
        <f>+'2'!I65</f>
        <v>0</v>
      </c>
      <c r="D58" s="462">
        <f>+'3'!I65</f>
        <v>0</v>
      </c>
      <c r="E58" s="462">
        <f>+'4'!I65</f>
        <v>0</v>
      </c>
      <c r="F58" s="462">
        <f>+'5'!I65</f>
        <v>0</v>
      </c>
      <c r="G58" s="462">
        <f>+'6'!I65</f>
        <v>0</v>
      </c>
      <c r="H58" s="462">
        <f>+'7'!I65</f>
        <v>0</v>
      </c>
      <c r="I58" s="462">
        <f>+'8'!I65</f>
        <v>0</v>
      </c>
      <c r="J58" s="462">
        <f>+'9'!I65</f>
        <v>0</v>
      </c>
      <c r="K58" s="462">
        <f>+'10'!I65</f>
        <v>0</v>
      </c>
      <c r="L58" s="462">
        <f>+'11'!I65</f>
        <v>0</v>
      </c>
      <c r="M58" s="462">
        <f>+'12'!I65</f>
        <v>0</v>
      </c>
      <c r="N58" s="462">
        <f>+'13'!I65</f>
        <v>0</v>
      </c>
      <c r="O58" s="462">
        <f>+'14'!I65</f>
        <v>0</v>
      </c>
      <c r="P58" s="462">
        <f>+'15'!I65</f>
        <v>0</v>
      </c>
      <c r="Q58" s="462">
        <f>+'16'!I65</f>
        <v>0</v>
      </c>
      <c r="R58" s="462">
        <f>+'17'!I65</f>
        <v>0</v>
      </c>
      <c r="S58" s="462">
        <f>+'18'!I65</f>
        <v>0</v>
      </c>
      <c r="T58" s="462">
        <f>+'19'!I65</f>
        <v>0</v>
      </c>
      <c r="U58" s="462">
        <f>+'20'!I65</f>
        <v>0</v>
      </c>
      <c r="V58" s="463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23" t="s">
        <v>147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5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148</v>
      </c>
      <c r="C4" s="285" t="s">
        <v>149</v>
      </c>
      <c r="D4" s="286" t="s">
        <v>150</v>
      </c>
      <c r="E4" s="286" t="s">
        <v>151</v>
      </c>
      <c r="F4" s="286" t="s">
        <v>152</v>
      </c>
      <c r="G4" s="286" t="s">
        <v>153</v>
      </c>
      <c r="H4" s="286" t="s">
        <v>154</v>
      </c>
      <c r="I4" s="286" t="s">
        <v>155</v>
      </c>
      <c r="J4" s="287" t="s">
        <v>156</v>
      </c>
      <c r="K4" s="286" t="s">
        <v>157</v>
      </c>
      <c r="L4" s="286" t="s">
        <v>158</v>
      </c>
      <c r="M4" s="285" t="s">
        <v>159</v>
      </c>
      <c r="N4" s="288" t="s">
        <v>160</v>
      </c>
      <c r="O4" s="1"/>
      <c r="S4" s="7"/>
    </row>
    <row r="5" spans="2:19" s="8" customFormat="1" ht="15" customHeight="1">
      <c r="B5" s="184"/>
      <c r="C5" s="361"/>
      <c r="D5" s="185"/>
      <c r="E5" s="185"/>
      <c r="F5" s="186"/>
      <c r="G5" s="186"/>
      <c r="H5" s="186"/>
      <c r="I5" s="362"/>
      <c r="J5" s="337">
        <f>+G5*H5*I5</f>
        <v>0</v>
      </c>
      <c r="K5" s="338"/>
      <c r="L5" s="339"/>
      <c r="M5" s="340"/>
      <c r="N5" s="399">
        <v>0</v>
      </c>
      <c r="O5" s="1"/>
      <c r="S5" s="9"/>
    </row>
    <row r="6" spans="2:19" ht="15" customHeight="1">
      <c r="B6" s="341"/>
      <c r="C6" s="358"/>
      <c r="D6" s="342"/>
      <c r="E6" s="176"/>
      <c r="F6" s="342"/>
      <c r="G6" s="342"/>
      <c r="H6" s="342"/>
      <c r="I6" s="363"/>
      <c r="J6" s="343">
        <f t="shared" ref="J6:J100" si="0">+G6*H6*I6</f>
        <v>0</v>
      </c>
      <c r="K6" s="344"/>
      <c r="L6" s="345"/>
      <c r="M6" s="345"/>
      <c r="N6" s="400"/>
      <c r="S6" s="10"/>
    </row>
    <row r="7" spans="2:19" ht="15" customHeight="1">
      <c r="B7" s="341"/>
      <c r="C7" s="358"/>
      <c r="D7" s="342"/>
      <c r="E7" s="176"/>
      <c r="F7" s="342"/>
      <c r="G7" s="342"/>
      <c r="H7" s="342"/>
      <c r="I7" s="363"/>
      <c r="J7" s="343">
        <f t="shared" si="0"/>
        <v>0</v>
      </c>
      <c r="K7" s="344"/>
      <c r="L7" s="345"/>
      <c r="M7" s="345"/>
      <c r="N7" s="400"/>
      <c r="S7" s="10"/>
    </row>
    <row r="8" spans="2:19" ht="15" customHeight="1">
      <c r="B8" s="341"/>
      <c r="C8" s="358"/>
      <c r="D8" s="342"/>
      <c r="E8" s="176"/>
      <c r="F8" s="342"/>
      <c r="G8" s="342"/>
      <c r="H8" s="342"/>
      <c r="I8" s="363"/>
      <c r="J8" s="343">
        <f t="shared" si="0"/>
        <v>0</v>
      </c>
      <c r="K8" s="344"/>
      <c r="L8" s="345"/>
      <c r="M8" s="345"/>
      <c r="N8" s="400"/>
      <c r="S8" s="10"/>
    </row>
    <row r="9" spans="2:19" ht="15" customHeight="1">
      <c r="B9" s="341"/>
      <c r="C9" s="358"/>
      <c r="D9" s="342"/>
      <c r="E9" s="176"/>
      <c r="F9" s="342"/>
      <c r="G9" s="342"/>
      <c r="H9" s="342"/>
      <c r="I9" s="363"/>
      <c r="J9" s="343">
        <f t="shared" si="0"/>
        <v>0</v>
      </c>
      <c r="K9" s="344"/>
      <c r="L9" s="345"/>
      <c r="M9" s="345"/>
      <c r="N9" s="400"/>
      <c r="S9" s="10"/>
    </row>
    <row r="10" spans="2:19" ht="15" customHeight="1">
      <c r="B10" s="341"/>
      <c r="C10" s="358"/>
      <c r="D10" s="342"/>
      <c r="E10" s="176"/>
      <c r="F10" s="342"/>
      <c r="G10" s="342"/>
      <c r="H10" s="342"/>
      <c r="I10" s="363"/>
      <c r="J10" s="343">
        <f t="shared" si="0"/>
        <v>0</v>
      </c>
      <c r="K10" s="344"/>
      <c r="L10" s="345"/>
      <c r="M10" s="345"/>
      <c r="N10" s="400"/>
      <c r="S10" s="10"/>
    </row>
    <row r="11" spans="2:19" ht="15" customHeight="1">
      <c r="B11" s="341"/>
      <c r="C11" s="358"/>
      <c r="D11" s="342"/>
      <c r="E11" s="176"/>
      <c r="F11" s="342"/>
      <c r="G11" s="342"/>
      <c r="H11" s="342"/>
      <c r="I11" s="363"/>
      <c r="J11" s="343">
        <f t="shared" si="0"/>
        <v>0</v>
      </c>
      <c r="K11" s="344"/>
      <c r="L11" s="345"/>
      <c r="M11" s="345"/>
      <c r="N11" s="400"/>
      <c r="S11" s="10"/>
    </row>
    <row r="12" spans="2:19" ht="15" customHeight="1">
      <c r="B12" s="341"/>
      <c r="C12" s="358"/>
      <c r="D12" s="342"/>
      <c r="E12" s="176"/>
      <c r="F12" s="342"/>
      <c r="G12" s="342"/>
      <c r="H12" s="342"/>
      <c r="I12" s="363"/>
      <c r="J12" s="343">
        <f t="shared" si="0"/>
        <v>0</v>
      </c>
      <c r="K12" s="344"/>
      <c r="L12" s="345"/>
      <c r="M12" s="345"/>
      <c r="N12" s="400"/>
      <c r="S12" s="10"/>
    </row>
    <row r="13" spans="2:19" ht="15" customHeight="1">
      <c r="B13" s="341"/>
      <c r="C13" s="358"/>
      <c r="D13" s="342"/>
      <c r="E13" s="176"/>
      <c r="F13" s="342"/>
      <c r="G13" s="342"/>
      <c r="H13" s="342"/>
      <c r="I13" s="363"/>
      <c r="J13" s="343">
        <f t="shared" si="0"/>
        <v>0</v>
      </c>
      <c r="K13" s="344"/>
      <c r="L13" s="345"/>
      <c r="M13" s="345"/>
      <c r="N13" s="400"/>
      <c r="S13" s="10"/>
    </row>
    <row r="14" spans="2:19" ht="15" customHeight="1">
      <c r="B14" s="341"/>
      <c r="C14" s="358"/>
      <c r="D14" s="342"/>
      <c r="E14" s="176"/>
      <c r="F14" s="342"/>
      <c r="G14" s="342"/>
      <c r="H14" s="342"/>
      <c r="I14" s="363"/>
      <c r="J14" s="343">
        <f t="shared" si="0"/>
        <v>0</v>
      </c>
      <c r="K14" s="344"/>
      <c r="L14" s="345"/>
      <c r="M14" s="345"/>
      <c r="N14" s="400"/>
      <c r="S14" s="10"/>
    </row>
    <row r="15" spans="2:19" ht="15" customHeight="1">
      <c r="B15" s="341"/>
      <c r="C15" s="358"/>
      <c r="D15" s="342"/>
      <c r="E15" s="176"/>
      <c r="F15" s="342"/>
      <c r="G15" s="342"/>
      <c r="H15" s="342"/>
      <c r="I15" s="363"/>
      <c r="J15" s="343">
        <f t="shared" si="0"/>
        <v>0</v>
      </c>
      <c r="K15" s="344"/>
      <c r="L15" s="345"/>
      <c r="M15" s="345"/>
      <c r="N15" s="400"/>
      <c r="S15" s="10"/>
    </row>
    <row r="16" spans="2:19" ht="15" customHeight="1">
      <c r="B16" s="341"/>
      <c r="C16" s="358"/>
      <c r="D16" s="342"/>
      <c r="E16" s="176"/>
      <c r="F16" s="342"/>
      <c r="G16" s="342"/>
      <c r="H16" s="342"/>
      <c r="I16" s="363"/>
      <c r="J16" s="343">
        <f t="shared" si="0"/>
        <v>0</v>
      </c>
      <c r="K16" s="344"/>
      <c r="L16" s="345"/>
      <c r="M16" s="345"/>
      <c r="N16" s="400"/>
      <c r="S16" s="10"/>
    </row>
    <row r="17" spans="2:19" ht="15" customHeight="1">
      <c r="B17" s="341"/>
      <c r="C17" s="358"/>
      <c r="D17" s="342"/>
      <c r="E17" s="176"/>
      <c r="F17" s="342"/>
      <c r="G17" s="342"/>
      <c r="H17" s="342"/>
      <c r="I17" s="363"/>
      <c r="J17" s="343">
        <f t="shared" si="0"/>
        <v>0</v>
      </c>
      <c r="K17" s="344"/>
      <c r="L17" s="345"/>
      <c r="M17" s="345"/>
      <c r="N17" s="400"/>
      <c r="S17" s="10"/>
    </row>
    <row r="18" spans="2:19" ht="15" customHeight="1">
      <c r="B18" s="341"/>
      <c r="C18" s="358"/>
      <c r="D18" s="342"/>
      <c r="E18" s="176"/>
      <c r="F18" s="342"/>
      <c r="G18" s="342"/>
      <c r="H18" s="342"/>
      <c r="I18" s="363"/>
      <c r="J18" s="343">
        <f t="shared" si="0"/>
        <v>0</v>
      </c>
      <c r="K18" s="344"/>
      <c r="L18" s="345"/>
      <c r="M18" s="345"/>
      <c r="N18" s="400"/>
      <c r="S18" s="10"/>
    </row>
    <row r="19" spans="2:19" ht="15" customHeight="1">
      <c r="B19" s="341"/>
      <c r="C19" s="358"/>
      <c r="D19" s="342"/>
      <c r="E19" s="176"/>
      <c r="F19" s="342"/>
      <c r="G19" s="342"/>
      <c r="H19" s="342"/>
      <c r="I19" s="363"/>
      <c r="J19" s="343">
        <f t="shared" si="0"/>
        <v>0</v>
      </c>
      <c r="K19" s="344"/>
      <c r="L19" s="345"/>
      <c r="M19" s="345"/>
      <c r="N19" s="400"/>
      <c r="S19" s="10"/>
    </row>
    <row r="20" spans="2:19" ht="15" customHeight="1">
      <c r="B20" s="341"/>
      <c r="C20" s="358"/>
      <c r="D20" s="342"/>
      <c r="E20" s="176"/>
      <c r="F20" s="342"/>
      <c r="G20" s="342"/>
      <c r="H20" s="342"/>
      <c r="I20" s="363"/>
      <c r="J20" s="343">
        <f t="shared" si="0"/>
        <v>0</v>
      </c>
      <c r="K20" s="344"/>
      <c r="L20" s="345"/>
      <c r="M20" s="345"/>
      <c r="N20" s="400"/>
      <c r="S20" s="10"/>
    </row>
    <row r="21" spans="2:19" ht="15" customHeight="1">
      <c r="B21" s="341"/>
      <c r="C21" s="358"/>
      <c r="D21" s="342"/>
      <c r="E21" s="176"/>
      <c r="F21" s="342"/>
      <c r="G21" s="342"/>
      <c r="H21" s="342"/>
      <c r="I21" s="363"/>
      <c r="J21" s="343">
        <f t="shared" si="0"/>
        <v>0</v>
      </c>
      <c r="K21" s="344"/>
      <c r="L21" s="345"/>
      <c r="M21" s="345"/>
      <c r="N21" s="400"/>
      <c r="S21" s="10"/>
    </row>
    <row r="22" spans="2:19" ht="15" customHeight="1">
      <c r="B22" s="341"/>
      <c r="C22" s="358"/>
      <c r="D22" s="342"/>
      <c r="E22" s="176"/>
      <c r="F22" s="342"/>
      <c r="G22" s="342"/>
      <c r="H22" s="342"/>
      <c r="I22" s="363"/>
      <c r="J22" s="343">
        <f t="shared" si="0"/>
        <v>0</v>
      </c>
      <c r="K22" s="344"/>
      <c r="L22" s="345"/>
      <c r="M22" s="345"/>
      <c r="N22" s="400"/>
      <c r="S22" s="10"/>
    </row>
    <row r="23" spans="2:19" ht="15" customHeight="1">
      <c r="B23" s="341"/>
      <c r="C23" s="358"/>
      <c r="D23" s="342"/>
      <c r="E23" s="176"/>
      <c r="F23" s="342"/>
      <c r="G23" s="342"/>
      <c r="H23" s="342"/>
      <c r="I23" s="363"/>
      <c r="J23" s="343">
        <f t="shared" si="0"/>
        <v>0</v>
      </c>
      <c r="K23" s="344"/>
      <c r="L23" s="345"/>
      <c r="M23" s="345"/>
      <c r="N23" s="400"/>
      <c r="S23" s="10"/>
    </row>
    <row r="24" spans="2:19" ht="15" customHeight="1">
      <c r="B24" s="341"/>
      <c r="C24" s="358"/>
      <c r="D24" s="342"/>
      <c r="E24" s="176"/>
      <c r="F24" s="342"/>
      <c r="G24" s="342"/>
      <c r="H24" s="342"/>
      <c r="I24" s="363"/>
      <c r="J24" s="343">
        <f t="shared" si="0"/>
        <v>0</v>
      </c>
      <c r="K24" s="344"/>
      <c r="L24" s="345"/>
      <c r="M24" s="345"/>
      <c r="N24" s="400"/>
      <c r="S24" s="10"/>
    </row>
    <row r="25" spans="2:19" ht="15" customHeight="1">
      <c r="B25" s="341"/>
      <c r="C25" s="358"/>
      <c r="D25" s="342"/>
      <c r="E25" s="176"/>
      <c r="F25" s="342"/>
      <c r="G25" s="342"/>
      <c r="H25" s="342"/>
      <c r="I25" s="363"/>
      <c r="J25" s="343">
        <f t="shared" si="0"/>
        <v>0</v>
      </c>
      <c r="K25" s="344"/>
      <c r="L25" s="345"/>
      <c r="M25" s="345"/>
      <c r="N25" s="400"/>
      <c r="S25" s="10"/>
    </row>
    <row r="26" spans="2:19" ht="15" customHeight="1">
      <c r="B26" s="341"/>
      <c r="C26" s="358"/>
      <c r="D26" s="342"/>
      <c r="E26" s="176"/>
      <c r="F26" s="342"/>
      <c r="G26" s="342"/>
      <c r="H26" s="342"/>
      <c r="I26" s="363"/>
      <c r="J26" s="343">
        <f t="shared" si="0"/>
        <v>0</v>
      </c>
      <c r="K26" s="344"/>
      <c r="L26" s="345"/>
      <c r="M26" s="345"/>
      <c r="N26" s="400"/>
      <c r="S26" s="10"/>
    </row>
    <row r="27" spans="2:19" ht="15" customHeight="1">
      <c r="B27" s="341"/>
      <c r="C27" s="358"/>
      <c r="D27" s="342"/>
      <c r="E27" s="176"/>
      <c r="F27" s="342"/>
      <c r="G27" s="342"/>
      <c r="H27" s="342"/>
      <c r="I27" s="363"/>
      <c r="J27" s="343">
        <f t="shared" si="0"/>
        <v>0</v>
      </c>
      <c r="K27" s="344"/>
      <c r="L27" s="345"/>
      <c r="M27" s="345"/>
      <c r="N27" s="400"/>
      <c r="S27" s="10"/>
    </row>
    <row r="28" spans="2:19" ht="15" customHeight="1">
      <c r="B28" s="341"/>
      <c r="C28" s="358"/>
      <c r="D28" s="342"/>
      <c r="E28" s="176"/>
      <c r="F28" s="342"/>
      <c r="G28" s="342"/>
      <c r="H28" s="342"/>
      <c r="I28" s="363"/>
      <c r="J28" s="343">
        <f t="shared" si="0"/>
        <v>0</v>
      </c>
      <c r="K28" s="344"/>
      <c r="L28" s="345"/>
      <c r="M28" s="345"/>
      <c r="N28" s="400"/>
      <c r="S28" s="10"/>
    </row>
    <row r="29" spans="2:19" ht="15" customHeight="1">
      <c r="B29" s="341"/>
      <c r="C29" s="358"/>
      <c r="D29" s="342"/>
      <c r="E29" s="176"/>
      <c r="F29" s="342"/>
      <c r="G29" s="342"/>
      <c r="H29" s="342"/>
      <c r="I29" s="363"/>
      <c r="J29" s="343">
        <f t="shared" si="0"/>
        <v>0</v>
      </c>
      <c r="K29" s="344"/>
      <c r="L29" s="345"/>
      <c r="M29" s="345"/>
      <c r="N29" s="400"/>
      <c r="S29" s="10"/>
    </row>
    <row r="30" spans="2:19" ht="15" customHeight="1">
      <c r="B30" s="341"/>
      <c r="C30" s="358"/>
      <c r="D30" s="342"/>
      <c r="E30" s="176"/>
      <c r="F30" s="342"/>
      <c r="G30" s="342"/>
      <c r="H30" s="342"/>
      <c r="I30" s="363"/>
      <c r="J30" s="343">
        <f t="shared" si="0"/>
        <v>0</v>
      </c>
      <c r="K30" s="344"/>
      <c r="L30" s="345"/>
      <c r="M30" s="345"/>
      <c r="N30" s="400"/>
      <c r="S30" s="10"/>
    </row>
    <row r="31" spans="2:19" ht="15" customHeight="1">
      <c r="B31" s="341"/>
      <c r="C31" s="358"/>
      <c r="D31" s="342"/>
      <c r="E31" s="176"/>
      <c r="F31" s="342"/>
      <c r="G31" s="342"/>
      <c r="H31" s="342"/>
      <c r="I31" s="363"/>
      <c r="J31" s="343">
        <f t="shared" si="0"/>
        <v>0</v>
      </c>
      <c r="K31" s="344"/>
      <c r="L31" s="345"/>
      <c r="M31" s="345"/>
      <c r="N31" s="400"/>
      <c r="S31" s="10"/>
    </row>
    <row r="32" spans="2:19" ht="15" customHeight="1">
      <c r="B32" s="341"/>
      <c r="C32" s="358"/>
      <c r="D32" s="342"/>
      <c r="E32" s="176"/>
      <c r="F32" s="342"/>
      <c r="G32" s="342"/>
      <c r="H32" s="342"/>
      <c r="I32" s="363"/>
      <c r="J32" s="343">
        <f t="shared" si="0"/>
        <v>0</v>
      </c>
      <c r="K32" s="344"/>
      <c r="L32" s="345"/>
      <c r="M32" s="345"/>
      <c r="N32" s="400"/>
      <c r="S32" s="10"/>
    </row>
    <row r="33" spans="2:19" ht="15" customHeight="1">
      <c r="B33" s="341"/>
      <c r="C33" s="358"/>
      <c r="D33" s="342"/>
      <c r="E33" s="176"/>
      <c r="F33" s="342"/>
      <c r="G33" s="342"/>
      <c r="H33" s="342"/>
      <c r="I33" s="363"/>
      <c r="J33" s="343">
        <f t="shared" si="0"/>
        <v>0</v>
      </c>
      <c r="K33" s="344"/>
      <c r="L33" s="345"/>
      <c r="M33" s="345"/>
      <c r="N33" s="400"/>
      <c r="S33" s="10"/>
    </row>
    <row r="34" spans="2:19" ht="15" customHeight="1">
      <c r="B34" s="341"/>
      <c r="C34" s="358"/>
      <c r="D34" s="342"/>
      <c r="E34" s="176"/>
      <c r="F34" s="342"/>
      <c r="G34" s="342"/>
      <c r="H34" s="342"/>
      <c r="I34" s="363"/>
      <c r="J34" s="343">
        <f t="shared" si="0"/>
        <v>0</v>
      </c>
      <c r="K34" s="344"/>
      <c r="L34" s="345"/>
      <c r="M34" s="345"/>
      <c r="N34" s="400"/>
      <c r="S34" s="10"/>
    </row>
    <row r="35" spans="2:19" ht="15" customHeight="1">
      <c r="B35" s="341"/>
      <c r="C35" s="358"/>
      <c r="D35" s="342"/>
      <c r="E35" s="176"/>
      <c r="F35" s="342"/>
      <c r="G35" s="342"/>
      <c r="H35" s="342"/>
      <c r="I35" s="363"/>
      <c r="J35" s="343">
        <f t="shared" si="0"/>
        <v>0</v>
      </c>
      <c r="K35" s="344"/>
      <c r="L35" s="345"/>
      <c r="M35" s="345"/>
      <c r="N35" s="400"/>
      <c r="S35" s="10"/>
    </row>
    <row r="36" spans="2:19" ht="15" customHeight="1">
      <c r="B36" s="341"/>
      <c r="C36" s="358"/>
      <c r="D36" s="342"/>
      <c r="E36" s="176"/>
      <c r="F36" s="342"/>
      <c r="G36" s="342"/>
      <c r="H36" s="342"/>
      <c r="I36" s="363"/>
      <c r="J36" s="343">
        <f t="shared" si="0"/>
        <v>0</v>
      </c>
      <c r="K36" s="344"/>
      <c r="L36" s="345"/>
      <c r="M36" s="345"/>
      <c r="N36" s="400"/>
      <c r="S36" s="10"/>
    </row>
    <row r="37" spans="2:19" ht="15" customHeight="1">
      <c r="B37" s="341"/>
      <c r="C37" s="358"/>
      <c r="D37" s="342"/>
      <c r="E37" s="176"/>
      <c r="F37" s="342"/>
      <c r="G37" s="342"/>
      <c r="H37" s="342"/>
      <c r="I37" s="363"/>
      <c r="J37" s="343">
        <f t="shared" si="0"/>
        <v>0</v>
      </c>
      <c r="K37" s="344"/>
      <c r="L37" s="345"/>
      <c r="M37" s="345"/>
      <c r="N37" s="400"/>
      <c r="S37" s="10"/>
    </row>
    <row r="38" spans="2:19" ht="15" customHeight="1">
      <c r="B38" s="341"/>
      <c r="C38" s="358"/>
      <c r="D38" s="342"/>
      <c r="E38" s="176"/>
      <c r="F38" s="342"/>
      <c r="G38" s="342"/>
      <c r="H38" s="342"/>
      <c r="I38" s="363"/>
      <c r="J38" s="343">
        <f t="shared" si="0"/>
        <v>0</v>
      </c>
      <c r="K38" s="344"/>
      <c r="L38" s="345"/>
      <c r="M38" s="345"/>
      <c r="N38" s="400"/>
      <c r="S38" s="10"/>
    </row>
    <row r="39" spans="2:19" ht="15" customHeight="1">
      <c r="B39" s="341"/>
      <c r="C39" s="358"/>
      <c r="D39" s="342"/>
      <c r="E39" s="176"/>
      <c r="F39" s="342"/>
      <c r="G39" s="342"/>
      <c r="H39" s="342"/>
      <c r="I39" s="363"/>
      <c r="J39" s="343">
        <f t="shared" si="0"/>
        <v>0</v>
      </c>
      <c r="K39" s="344"/>
      <c r="L39" s="345"/>
      <c r="M39" s="345"/>
      <c r="N39" s="400"/>
      <c r="S39" s="10"/>
    </row>
    <row r="40" spans="2:19" ht="15" customHeight="1">
      <c r="B40" s="341"/>
      <c r="C40" s="358"/>
      <c r="D40" s="342"/>
      <c r="E40" s="176"/>
      <c r="F40" s="342"/>
      <c r="G40" s="342"/>
      <c r="H40" s="342"/>
      <c r="I40" s="363"/>
      <c r="J40" s="343">
        <f t="shared" si="0"/>
        <v>0</v>
      </c>
      <c r="K40" s="344"/>
      <c r="L40" s="345"/>
      <c r="M40" s="345"/>
      <c r="N40" s="400"/>
      <c r="S40" s="10"/>
    </row>
    <row r="41" spans="2:19" ht="15" customHeight="1">
      <c r="B41" s="341"/>
      <c r="C41" s="358"/>
      <c r="D41" s="342"/>
      <c r="E41" s="176"/>
      <c r="F41" s="342"/>
      <c r="G41" s="342"/>
      <c r="H41" s="342"/>
      <c r="I41" s="363"/>
      <c r="J41" s="343">
        <f t="shared" si="0"/>
        <v>0</v>
      </c>
      <c r="K41" s="344"/>
      <c r="L41" s="345"/>
      <c r="M41" s="345"/>
      <c r="N41" s="400"/>
      <c r="S41" s="10"/>
    </row>
    <row r="42" spans="2:19" ht="15" customHeight="1">
      <c r="B42" s="341"/>
      <c r="C42" s="358"/>
      <c r="D42" s="342"/>
      <c r="E42" s="176"/>
      <c r="F42" s="342"/>
      <c r="G42" s="342"/>
      <c r="H42" s="342"/>
      <c r="I42" s="363"/>
      <c r="J42" s="343">
        <f t="shared" si="0"/>
        <v>0</v>
      </c>
      <c r="K42" s="344"/>
      <c r="L42" s="345"/>
      <c r="M42" s="345"/>
      <c r="N42" s="400"/>
      <c r="S42" s="10"/>
    </row>
    <row r="43" spans="2:19" ht="15" customHeight="1">
      <c r="B43" s="341"/>
      <c r="C43" s="358"/>
      <c r="D43" s="342"/>
      <c r="E43" s="176"/>
      <c r="F43" s="342"/>
      <c r="G43" s="342"/>
      <c r="H43" s="342"/>
      <c r="I43" s="363"/>
      <c r="J43" s="343">
        <f t="shared" si="0"/>
        <v>0</v>
      </c>
      <c r="K43" s="344"/>
      <c r="L43" s="345"/>
      <c r="M43" s="345"/>
      <c r="N43" s="400"/>
      <c r="S43" s="10"/>
    </row>
    <row r="44" spans="2:19" ht="15" customHeight="1">
      <c r="B44" s="341"/>
      <c r="C44" s="358"/>
      <c r="D44" s="342"/>
      <c r="E44" s="176"/>
      <c r="F44" s="342"/>
      <c r="G44" s="342"/>
      <c r="H44" s="342"/>
      <c r="I44" s="363"/>
      <c r="J44" s="343">
        <f t="shared" si="0"/>
        <v>0</v>
      </c>
      <c r="K44" s="344"/>
      <c r="L44" s="345"/>
      <c r="M44" s="345"/>
      <c r="N44" s="400"/>
      <c r="S44" s="10"/>
    </row>
    <row r="45" spans="2:19" ht="15" customHeight="1">
      <c r="B45" s="341"/>
      <c r="C45" s="358"/>
      <c r="D45" s="342"/>
      <c r="E45" s="176"/>
      <c r="F45" s="342"/>
      <c r="G45" s="342"/>
      <c r="H45" s="342"/>
      <c r="I45" s="363"/>
      <c r="J45" s="343">
        <f t="shared" si="0"/>
        <v>0</v>
      </c>
      <c r="K45" s="344"/>
      <c r="L45" s="345"/>
      <c r="M45" s="345"/>
      <c r="N45" s="400"/>
      <c r="S45" s="10"/>
    </row>
    <row r="46" spans="2:19" ht="15" customHeight="1">
      <c r="B46" s="341"/>
      <c r="C46" s="358"/>
      <c r="D46" s="342"/>
      <c r="E46" s="176"/>
      <c r="F46" s="342"/>
      <c r="G46" s="342"/>
      <c r="H46" s="342"/>
      <c r="I46" s="363"/>
      <c r="J46" s="343">
        <f t="shared" si="0"/>
        <v>0</v>
      </c>
      <c r="K46" s="344"/>
      <c r="L46" s="345"/>
      <c r="M46" s="345"/>
      <c r="N46" s="400"/>
      <c r="S46" s="10"/>
    </row>
    <row r="47" spans="2:19" ht="15" customHeight="1">
      <c r="B47" s="341"/>
      <c r="C47" s="358"/>
      <c r="D47" s="342"/>
      <c r="E47" s="176"/>
      <c r="F47" s="342"/>
      <c r="G47" s="342"/>
      <c r="H47" s="342"/>
      <c r="I47" s="363"/>
      <c r="J47" s="343">
        <f t="shared" si="0"/>
        <v>0</v>
      </c>
      <c r="K47" s="344"/>
      <c r="L47" s="345"/>
      <c r="M47" s="345"/>
      <c r="N47" s="400"/>
      <c r="S47" s="10"/>
    </row>
    <row r="48" spans="2:19" ht="15" customHeight="1">
      <c r="B48" s="341"/>
      <c r="C48" s="358"/>
      <c r="D48" s="342"/>
      <c r="E48" s="176"/>
      <c r="F48" s="342"/>
      <c r="G48" s="342"/>
      <c r="H48" s="342"/>
      <c r="I48" s="363"/>
      <c r="J48" s="343">
        <f t="shared" si="0"/>
        <v>0</v>
      </c>
      <c r="K48" s="344"/>
      <c r="L48" s="345"/>
      <c r="M48" s="345"/>
      <c r="N48" s="400"/>
      <c r="S48" s="10"/>
    </row>
    <row r="49" spans="2:19" ht="15" customHeight="1">
      <c r="B49" s="341"/>
      <c r="C49" s="358"/>
      <c r="D49" s="342"/>
      <c r="E49" s="176"/>
      <c r="F49" s="342"/>
      <c r="G49" s="342"/>
      <c r="H49" s="342"/>
      <c r="I49" s="363"/>
      <c r="J49" s="343">
        <f t="shared" si="0"/>
        <v>0</v>
      </c>
      <c r="K49" s="344"/>
      <c r="L49" s="345"/>
      <c r="M49" s="345"/>
      <c r="N49" s="400"/>
      <c r="S49" s="10"/>
    </row>
    <row r="50" spans="2:19" ht="15" customHeight="1">
      <c r="B50" s="341"/>
      <c r="C50" s="358"/>
      <c r="D50" s="342"/>
      <c r="E50" s="176"/>
      <c r="F50" s="342"/>
      <c r="G50" s="342"/>
      <c r="H50" s="342"/>
      <c r="I50" s="363"/>
      <c r="J50" s="343">
        <f t="shared" si="0"/>
        <v>0</v>
      </c>
      <c r="K50" s="344"/>
      <c r="L50" s="345"/>
      <c r="M50" s="345"/>
      <c r="N50" s="400"/>
      <c r="S50" s="10"/>
    </row>
    <row r="51" spans="2:19" ht="15" customHeight="1">
      <c r="B51" s="341"/>
      <c r="C51" s="358"/>
      <c r="D51" s="342"/>
      <c r="E51" s="176"/>
      <c r="F51" s="342"/>
      <c r="G51" s="342"/>
      <c r="H51" s="342"/>
      <c r="I51" s="363"/>
      <c r="J51" s="343">
        <f t="shared" si="0"/>
        <v>0</v>
      </c>
      <c r="K51" s="344"/>
      <c r="L51" s="345"/>
      <c r="M51" s="345"/>
      <c r="N51" s="400"/>
      <c r="S51" s="10"/>
    </row>
    <row r="52" spans="2:19" ht="15" customHeight="1">
      <c r="B52" s="341"/>
      <c r="C52" s="358"/>
      <c r="D52" s="342"/>
      <c r="E52" s="176"/>
      <c r="F52" s="342"/>
      <c r="G52" s="342"/>
      <c r="H52" s="342"/>
      <c r="I52" s="363"/>
      <c r="J52" s="343">
        <f t="shared" si="0"/>
        <v>0</v>
      </c>
      <c r="K52" s="344"/>
      <c r="L52" s="345"/>
      <c r="M52" s="345"/>
      <c r="N52" s="400"/>
      <c r="S52" s="10"/>
    </row>
    <row r="53" spans="2:19" ht="15" customHeight="1">
      <c r="B53" s="341"/>
      <c r="C53" s="358"/>
      <c r="D53" s="342"/>
      <c r="E53" s="176"/>
      <c r="F53" s="342"/>
      <c r="G53" s="342"/>
      <c r="H53" s="342"/>
      <c r="I53" s="363"/>
      <c r="J53" s="343">
        <f t="shared" si="0"/>
        <v>0</v>
      </c>
      <c r="K53" s="344"/>
      <c r="L53" s="345"/>
      <c r="M53" s="345"/>
      <c r="N53" s="400"/>
      <c r="S53" s="10"/>
    </row>
    <row r="54" spans="2:19" ht="15" customHeight="1">
      <c r="B54" s="341"/>
      <c r="C54" s="358"/>
      <c r="D54" s="342"/>
      <c r="E54" s="176"/>
      <c r="F54" s="342"/>
      <c r="G54" s="342"/>
      <c r="H54" s="342"/>
      <c r="I54" s="363"/>
      <c r="J54" s="343">
        <f t="shared" si="0"/>
        <v>0</v>
      </c>
      <c r="K54" s="344"/>
      <c r="L54" s="345"/>
      <c r="M54" s="345"/>
      <c r="N54" s="400"/>
      <c r="S54" s="10"/>
    </row>
    <row r="55" spans="2:19" ht="15" customHeight="1">
      <c r="B55" s="341"/>
      <c r="C55" s="358"/>
      <c r="D55" s="342"/>
      <c r="E55" s="176"/>
      <c r="F55" s="342"/>
      <c r="G55" s="342"/>
      <c r="H55" s="342"/>
      <c r="I55" s="363"/>
      <c r="J55" s="343">
        <f t="shared" si="0"/>
        <v>0</v>
      </c>
      <c r="K55" s="344"/>
      <c r="L55" s="345"/>
      <c r="M55" s="345"/>
      <c r="N55" s="400"/>
      <c r="S55" s="10"/>
    </row>
    <row r="56" spans="2:19" ht="15" customHeight="1">
      <c r="B56" s="341"/>
      <c r="C56" s="358"/>
      <c r="D56" s="342"/>
      <c r="E56" s="176"/>
      <c r="F56" s="342"/>
      <c r="G56" s="342"/>
      <c r="H56" s="342"/>
      <c r="I56" s="363"/>
      <c r="J56" s="343">
        <f t="shared" si="0"/>
        <v>0</v>
      </c>
      <c r="K56" s="344"/>
      <c r="L56" s="345"/>
      <c r="M56" s="345"/>
      <c r="N56" s="400"/>
      <c r="S56" s="10"/>
    </row>
    <row r="57" spans="2:19" ht="15" customHeight="1">
      <c r="B57" s="341"/>
      <c r="C57" s="358"/>
      <c r="D57" s="342"/>
      <c r="E57" s="176"/>
      <c r="F57" s="342"/>
      <c r="G57" s="342"/>
      <c r="H57" s="342"/>
      <c r="I57" s="363"/>
      <c r="J57" s="343">
        <f t="shared" si="0"/>
        <v>0</v>
      </c>
      <c r="K57" s="344"/>
      <c r="L57" s="345"/>
      <c r="M57" s="345"/>
      <c r="N57" s="400"/>
      <c r="S57" s="10"/>
    </row>
    <row r="58" spans="2:19" ht="15" customHeight="1">
      <c r="B58" s="341"/>
      <c r="C58" s="358"/>
      <c r="D58" s="342"/>
      <c r="E58" s="176"/>
      <c r="F58" s="342"/>
      <c r="G58" s="342"/>
      <c r="H58" s="342"/>
      <c r="I58" s="363"/>
      <c r="J58" s="343">
        <f t="shared" si="0"/>
        <v>0</v>
      </c>
      <c r="K58" s="344"/>
      <c r="L58" s="345"/>
      <c r="M58" s="345"/>
      <c r="N58" s="400"/>
      <c r="S58" s="10"/>
    </row>
    <row r="59" spans="2:19" ht="15" customHeight="1">
      <c r="B59" s="341"/>
      <c r="C59" s="358"/>
      <c r="D59" s="342"/>
      <c r="E59" s="176"/>
      <c r="F59" s="342"/>
      <c r="G59" s="342"/>
      <c r="H59" s="342"/>
      <c r="I59" s="363"/>
      <c r="J59" s="343">
        <f t="shared" si="0"/>
        <v>0</v>
      </c>
      <c r="K59" s="344"/>
      <c r="L59" s="345"/>
      <c r="M59" s="345"/>
      <c r="N59" s="400"/>
      <c r="S59" s="10"/>
    </row>
    <row r="60" spans="2:19" ht="15" customHeight="1">
      <c r="B60" s="341"/>
      <c r="C60" s="358"/>
      <c r="D60" s="342"/>
      <c r="E60" s="176"/>
      <c r="F60" s="342"/>
      <c r="G60" s="342"/>
      <c r="H60" s="342"/>
      <c r="I60" s="363"/>
      <c r="J60" s="343">
        <f t="shared" si="0"/>
        <v>0</v>
      </c>
      <c r="K60" s="344"/>
      <c r="L60" s="345"/>
      <c r="M60" s="345"/>
      <c r="N60" s="400"/>
      <c r="S60" s="10"/>
    </row>
    <row r="61" spans="2:19" ht="15" customHeight="1">
      <c r="B61" s="341"/>
      <c r="C61" s="358"/>
      <c r="D61" s="342"/>
      <c r="E61" s="176"/>
      <c r="F61" s="342"/>
      <c r="G61" s="342"/>
      <c r="H61" s="342"/>
      <c r="I61" s="363"/>
      <c r="J61" s="343">
        <f t="shared" si="0"/>
        <v>0</v>
      </c>
      <c r="K61" s="344"/>
      <c r="L61" s="345"/>
      <c r="M61" s="345"/>
      <c r="N61" s="400"/>
      <c r="S61" s="10"/>
    </row>
    <row r="62" spans="2:19" ht="15" customHeight="1">
      <c r="B62" s="341"/>
      <c r="C62" s="358"/>
      <c r="D62" s="342"/>
      <c r="E62" s="176"/>
      <c r="F62" s="342"/>
      <c r="G62" s="342"/>
      <c r="H62" s="342"/>
      <c r="I62" s="363"/>
      <c r="J62" s="343">
        <f t="shared" si="0"/>
        <v>0</v>
      </c>
      <c r="K62" s="344"/>
      <c r="L62" s="345"/>
      <c r="M62" s="345"/>
      <c r="N62" s="400"/>
      <c r="S62" s="10"/>
    </row>
    <row r="63" spans="2:19" ht="15" customHeight="1">
      <c r="B63" s="341"/>
      <c r="C63" s="358"/>
      <c r="D63" s="342"/>
      <c r="E63" s="176"/>
      <c r="F63" s="342"/>
      <c r="G63" s="342"/>
      <c r="H63" s="342"/>
      <c r="I63" s="363"/>
      <c r="J63" s="343">
        <f t="shared" si="0"/>
        <v>0</v>
      </c>
      <c r="K63" s="344"/>
      <c r="L63" s="345"/>
      <c r="M63" s="345"/>
      <c r="N63" s="400"/>
      <c r="S63" s="10"/>
    </row>
    <row r="64" spans="2:19" ht="15" customHeight="1">
      <c r="B64" s="341"/>
      <c r="C64" s="358"/>
      <c r="D64" s="342"/>
      <c r="E64" s="176"/>
      <c r="F64" s="342"/>
      <c r="G64" s="342"/>
      <c r="H64" s="342"/>
      <c r="I64" s="363"/>
      <c r="J64" s="343">
        <f t="shared" si="0"/>
        <v>0</v>
      </c>
      <c r="K64" s="344"/>
      <c r="L64" s="345"/>
      <c r="M64" s="345"/>
      <c r="N64" s="400"/>
      <c r="S64" s="10"/>
    </row>
    <row r="65" spans="2:19" ht="15" customHeight="1">
      <c r="B65" s="341"/>
      <c r="C65" s="358"/>
      <c r="D65" s="342"/>
      <c r="E65" s="176"/>
      <c r="F65" s="342"/>
      <c r="G65" s="342"/>
      <c r="H65" s="342"/>
      <c r="I65" s="363"/>
      <c r="J65" s="343">
        <f t="shared" si="0"/>
        <v>0</v>
      </c>
      <c r="K65" s="344"/>
      <c r="L65" s="345"/>
      <c r="M65" s="345"/>
      <c r="N65" s="400"/>
      <c r="S65" s="10"/>
    </row>
    <row r="66" spans="2:19" ht="15" customHeight="1">
      <c r="B66" s="341"/>
      <c r="C66" s="358"/>
      <c r="D66" s="342"/>
      <c r="E66" s="176"/>
      <c r="F66" s="342"/>
      <c r="G66" s="342"/>
      <c r="H66" s="342"/>
      <c r="I66" s="363"/>
      <c r="J66" s="343">
        <f t="shared" si="0"/>
        <v>0</v>
      </c>
      <c r="K66" s="344"/>
      <c r="L66" s="345"/>
      <c r="M66" s="345"/>
      <c r="N66" s="400"/>
      <c r="S66" s="10"/>
    </row>
    <row r="67" spans="2:19" ht="15" customHeight="1">
      <c r="B67" s="341"/>
      <c r="C67" s="358"/>
      <c r="D67" s="342"/>
      <c r="E67" s="176"/>
      <c r="F67" s="342"/>
      <c r="G67" s="342"/>
      <c r="H67" s="342"/>
      <c r="I67" s="363"/>
      <c r="J67" s="343">
        <f t="shared" si="0"/>
        <v>0</v>
      </c>
      <c r="K67" s="344"/>
      <c r="L67" s="345"/>
      <c r="M67" s="345"/>
      <c r="N67" s="400"/>
      <c r="S67" s="10"/>
    </row>
    <row r="68" spans="2:19" ht="15" customHeight="1">
      <c r="B68" s="341"/>
      <c r="C68" s="358"/>
      <c r="D68" s="342"/>
      <c r="E68" s="176"/>
      <c r="F68" s="342"/>
      <c r="G68" s="342"/>
      <c r="H68" s="342"/>
      <c r="I68" s="363"/>
      <c r="J68" s="343">
        <f t="shared" si="0"/>
        <v>0</v>
      </c>
      <c r="K68" s="344"/>
      <c r="L68" s="345"/>
      <c r="M68" s="345"/>
      <c r="N68" s="400"/>
      <c r="S68" s="10"/>
    </row>
    <row r="69" spans="2:19" ht="15" customHeight="1">
      <c r="B69" s="341"/>
      <c r="C69" s="358"/>
      <c r="D69" s="342"/>
      <c r="E69" s="176"/>
      <c r="F69" s="342"/>
      <c r="G69" s="342"/>
      <c r="H69" s="342"/>
      <c r="I69" s="363"/>
      <c r="J69" s="343">
        <f t="shared" si="0"/>
        <v>0</v>
      </c>
      <c r="K69" s="344"/>
      <c r="L69" s="345"/>
      <c r="M69" s="345"/>
      <c r="N69" s="400"/>
      <c r="S69" s="10"/>
    </row>
    <row r="70" spans="2:19" ht="15" customHeight="1">
      <c r="B70" s="341"/>
      <c r="C70" s="358"/>
      <c r="D70" s="342"/>
      <c r="E70" s="176"/>
      <c r="F70" s="342"/>
      <c r="G70" s="342"/>
      <c r="H70" s="342"/>
      <c r="I70" s="363"/>
      <c r="J70" s="343">
        <f t="shared" si="0"/>
        <v>0</v>
      </c>
      <c r="K70" s="344"/>
      <c r="L70" s="345"/>
      <c r="M70" s="345"/>
      <c r="N70" s="400"/>
      <c r="S70" s="10"/>
    </row>
    <row r="71" spans="2:19" ht="15" customHeight="1">
      <c r="B71" s="341"/>
      <c r="C71" s="358"/>
      <c r="D71" s="342"/>
      <c r="E71" s="176"/>
      <c r="F71" s="342"/>
      <c r="G71" s="342"/>
      <c r="H71" s="342"/>
      <c r="I71" s="363"/>
      <c r="J71" s="343">
        <f t="shared" si="0"/>
        <v>0</v>
      </c>
      <c r="K71" s="344"/>
      <c r="L71" s="345"/>
      <c r="M71" s="345"/>
      <c r="N71" s="400"/>
      <c r="S71" s="10"/>
    </row>
    <row r="72" spans="2:19" ht="15" customHeight="1">
      <c r="B72" s="341"/>
      <c r="C72" s="358"/>
      <c r="D72" s="342"/>
      <c r="E72" s="176"/>
      <c r="F72" s="342"/>
      <c r="G72" s="342"/>
      <c r="H72" s="342"/>
      <c r="I72" s="363"/>
      <c r="J72" s="343">
        <f t="shared" si="0"/>
        <v>0</v>
      </c>
      <c r="K72" s="344"/>
      <c r="L72" s="345"/>
      <c r="M72" s="345"/>
      <c r="N72" s="400"/>
      <c r="S72" s="10"/>
    </row>
    <row r="73" spans="2:19" ht="15" customHeight="1">
      <c r="B73" s="341"/>
      <c r="C73" s="358"/>
      <c r="D73" s="342"/>
      <c r="E73" s="176"/>
      <c r="F73" s="342"/>
      <c r="G73" s="342"/>
      <c r="H73" s="342"/>
      <c r="I73" s="363"/>
      <c r="J73" s="343">
        <f t="shared" si="0"/>
        <v>0</v>
      </c>
      <c r="K73" s="344"/>
      <c r="L73" s="345"/>
      <c r="M73" s="345"/>
      <c r="N73" s="400"/>
      <c r="S73" s="10"/>
    </row>
    <row r="74" spans="2:19" ht="15" customHeight="1">
      <c r="B74" s="341"/>
      <c r="C74" s="358"/>
      <c r="D74" s="342"/>
      <c r="E74" s="176"/>
      <c r="F74" s="342"/>
      <c r="G74" s="342"/>
      <c r="H74" s="342"/>
      <c r="I74" s="363"/>
      <c r="J74" s="343">
        <f t="shared" si="0"/>
        <v>0</v>
      </c>
      <c r="K74" s="344"/>
      <c r="L74" s="345"/>
      <c r="M74" s="345"/>
      <c r="N74" s="400"/>
      <c r="S74" s="10"/>
    </row>
    <row r="75" spans="2:19" ht="15" customHeight="1">
      <c r="B75" s="341"/>
      <c r="C75" s="358"/>
      <c r="D75" s="342"/>
      <c r="E75" s="176"/>
      <c r="F75" s="342"/>
      <c r="G75" s="342"/>
      <c r="H75" s="342"/>
      <c r="I75" s="363"/>
      <c r="J75" s="343">
        <f t="shared" si="0"/>
        <v>0</v>
      </c>
      <c r="K75" s="344"/>
      <c r="L75" s="345"/>
      <c r="M75" s="345"/>
      <c r="N75" s="400"/>
      <c r="S75" s="10"/>
    </row>
    <row r="76" spans="2:19" ht="15" customHeight="1">
      <c r="B76" s="341"/>
      <c r="C76" s="358"/>
      <c r="D76" s="342"/>
      <c r="E76" s="176"/>
      <c r="F76" s="342"/>
      <c r="G76" s="342"/>
      <c r="H76" s="342"/>
      <c r="I76" s="363"/>
      <c r="J76" s="343">
        <f t="shared" si="0"/>
        <v>0</v>
      </c>
      <c r="K76" s="344"/>
      <c r="L76" s="345"/>
      <c r="M76" s="345"/>
      <c r="N76" s="400"/>
      <c r="S76" s="10"/>
    </row>
    <row r="77" spans="2:19" ht="15" customHeight="1">
      <c r="B77" s="341"/>
      <c r="C77" s="358"/>
      <c r="D77" s="342"/>
      <c r="E77" s="176"/>
      <c r="F77" s="342"/>
      <c r="G77" s="342"/>
      <c r="H77" s="342"/>
      <c r="I77" s="363"/>
      <c r="J77" s="343">
        <f t="shared" si="0"/>
        <v>0</v>
      </c>
      <c r="K77" s="344"/>
      <c r="L77" s="345"/>
      <c r="M77" s="345"/>
      <c r="N77" s="400"/>
      <c r="S77" s="10"/>
    </row>
    <row r="78" spans="2:19" ht="15" customHeight="1">
      <c r="B78" s="341"/>
      <c r="C78" s="358"/>
      <c r="D78" s="342"/>
      <c r="E78" s="176"/>
      <c r="F78" s="342"/>
      <c r="G78" s="342"/>
      <c r="H78" s="342"/>
      <c r="I78" s="363"/>
      <c r="J78" s="343">
        <f t="shared" si="0"/>
        <v>0</v>
      </c>
      <c r="K78" s="344"/>
      <c r="L78" s="345"/>
      <c r="M78" s="345"/>
      <c r="N78" s="400"/>
      <c r="S78" s="10"/>
    </row>
    <row r="79" spans="2:19" ht="15" customHeight="1">
      <c r="B79" s="341"/>
      <c r="C79" s="358"/>
      <c r="D79" s="342"/>
      <c r="E79" s="176"/>
      <c r="F79" s="342"/>
      <c r="G79" s="342"/>
      <c r="H79" s="342"/>
      <c r="I79" s="363"/>
      <c r="J79" s="343">
        <f t="shared" si="0"/>
        <v>0</v>
      </c>
      <c r="K79" s="344"/>
      <c r="L79" s="345"/>
      <c r="M79" s="345"/>
      <c r="N79" s="400"/>
      <c r="S79" s="10"/>
    </row>
    <row r="80" spans="2:19" ht="15" customHeight="1">
      <c r="B80" s="341"/>
      <c r="C80" s="358"/>
      <c r="D80" s="342"/>
      <c r="E80" s="176"/>
      <c r="F80" s="342"/>
      <c r="G80" s="342"/>
      <c r="H80" s="342"/>
      <c r="I80" s="363"/>
      <c r="J80" s="343">
        <f t="shared" si="0"/>
        <v>0</v>
      </c>
      <c r="K80" s="344"/>
      <c r="L80" s="345"/>
      <c r="M80" s="345"/>
      <c r="N80" s="400"/>
      <c r="S80" s="10"/>
    </row>
    <row r="81" spans="2:19" ht="15" customHeight="1">
      <c r="B81" s="341"/>
      <c r="C81" s="358"/>
      <c r="D81" s="342"/>
      <c r="E81" s="176"/>
      <c r="F81" s="342"/>
      <c r="G81" s="342"/>
      <c r="H81" s="342"/>
      <c r="I81" s="363"/>
      <c r="J81" s="343">
        <f t="shared" si="0"/>
        <v>0</v>
      </c>
      <c r="K81" s="344"/>
      <c r="L81" s="345"/>
      <c r="M81" s="345"/>
      <c r="N81" s="400"/>
      <c r="S81" s="10"/>
    </row>
    <row r="82" spans="2:19" ht="15" customHeight="1">
      <c r="B82" s="341"/>
      <c r="C82" s="358"/>
      <c r="D82" s="342"/>
      <c r="E82" s="176"/>
      <c r="F82" s="342"/>
      <c r="G82" s="342"/>
      <c r="H82" s="342"/>
      <c r="I82" s="363"/>
      <c r="J82" s="343">
        <f t="shared" si="0"/>
        <v>0</v>
      </c>
      <c r="K82" s="344"/>
      <c r="L82" s="345"/>
      <c r="M82" s="345"/>
      <c r="N82" s="400"/>
      <c r="S82" s="10"/>
    </row>
    <row r="83" spans="2:19" ht="15" customHeight="1">
      <c r="B83" s="341"/>
      <c r="C83" s="358"/>
      <c r="D83" s="342"/>
      <c r="E83" s="176"/>
      <c r="F83" s="342"/>
      <c r="G83" s="342"/>
      <c r="H83" s="342"/>
      <c r="I83" s="363"/>
      <c r="J83" s="343">
        <f t="shared" si="0"/>
        <v>0</v>
      </c>
      <c r="K83" s="344"/>
      <c r="L83" s="345"/>
      <c r="M83" s="345"/>
      <c r="N83" s="400"/>
      <c r="S83" s="10"/>
    </row>
    <row r="84" spans="2:19" ht="15" customHeight="1">
      <c r="B84" s="341"/>
      <c r="C84" s="358"/>
      <c r="D84" s="342"/>
      <c r="E84" s="176"/>
      <c r="F84" s="342"/>
      <c r="G84" s="342"/>
      <c r="H84" s="342"/>
      <c r="I84" s="363"/>
      <c r="J84" s="343">
        <f t="shared" si="0"/>
        <v>0</v>
      </c>
      <c r="K84" s="344"/>
      <c r="L84" s="345"/>
      <c r="M84" s="345"/>
      <c r="N84" s="400"/>
      <c r="S84" s="10"/>
    </row>
    <row r="85" spans="2:19" ht="15" customHeight="1">
      <c r="B85" s="341"/>
      <c r="C85" s="358"/>
      <c r="D85" s="342"/>
      <c r="E85" s="176"/>
      <c r="F85" s="342"/>
      <c r="G85" s="342"/>
      <c r="H85" s="342"/>
      <c r="I85" s="363"/>
      <c r="J85" s="343">
        <f t="shared" si="0"/>
        <v>0</v>
      </c>
      <c r="K85" s="344"/>
      <c r="L85" s="345"/>
      <c r="M85" s="345"/>
      <c r="N85" s="400"/>
      <c r="S85" s="10"/>
    </row>
    <row r="86" spans="2:19" ht="15" customHeight="1">
      <c r="B86" s="341"/>
      <c r="C86" s="358"/>
      <c r="D86" s="342"/>
      <c r="E86" s="176"/>
      <c r="F86" s="342"/>
      <c r="G86" s="342"/>
      <c r="H86" s="342"/>
      <c r="I86" s="363"/>
      <c r="J86" s="343">
        <f t="shared" si="0"/>
        <v>0</v>
      </c>
      <c r="K86" s="344"/>
      <c r="L86" s="345"/>
      <c r="M86" s="345"/>
      <c r="N86" s="400"/>
      <c r="S86" s="10"/>
    </row>
    <row r="87" spans="2:19" ht="15" customHeight="1">
      <c r="B87" s="341"/>
      <c r="C87" s="358"/>
      <c r="D87" s="342"/>
      <c r="E87" s="176"/>
      <c r="F87" s="342"/>
      <c r="G87" s="342"/>
      <c r="H87" s="342"/>
      <c r="I87" s="363"/>
      <c r="J87" s="343">
        <f t="shared" si="0"/>
        <v>0</v>
      </c>
      <c r="K87" s="344"/>
      <c r="L87" s="345"/>
      <c r="M87" s="345"/>
      <c r="N87" s="400"/>
      <c r="S87" s="10"/>
    </row>
    <row r="88" spans="2:19" ht="15" customHeight="1">
      <c r="B88" s="341"/>
      <c r="C88" s="358"/>
      <c r="D88" s="342"/>
      <c r="E88" s="176"/>
      <c r="F88" s="342"/>
      <c r="G88" s="342"/>
      <c r="H88" s="342"/>
      <c r="I88" s="363"/>
      <c r="J88" s="343">
        <f t="shared" si="0"/>
        <v>0</v>
      </c>
      <c r="K88" s="344"/>
      <c r="L88" s="345"/>
      <c r="M88" s="345"/>
      <c r="N88" s="400"/>
      <c r="S88" s="10"/>
    </row>
    <row r="89" spans="2:19" ht="15" customHeight="1">
      <c r="B89" s="341"/>
      <c r="C89" s="358"/>
      <c r="D89" s="342"/>
      <c r="E89" s="176"/>
      <c r="F89" s="342"/>
      <c r="G89" s="342"/>
      <c r="H89" s="342"/>
      <c r="I89" s="363"/>
      <c r="J89" s="343">
        <f t="shared" si="0"/>
        <v>0</v>
      </c>
      <c r="K89" s="344"/>
      <c r="L89" s="345"/>
      <c r="M89" s="345"/>
      <c r="N89" s="400"/>
      <c r="S89" s="10"/>
    </row>
    <row r="90" spans="2:19" ht="15" customHeight="1">
      <c r="B90" s="341"/>
      <c r="C90" s="358"/>
      <c r="D90" s="342"/>
      <c r="E90" s="176"/>
      <c r="F90" s="342"/>
      <c r="G90" s="342"/>
      <c r="H90" s="342"/>
      <c r="I90" s="363"/>
      <c r="J90" s="343">
        <f t="shared" si="0"/>
        <v>0</v>
      </c>
      <c r="K90" s="344"/>
      <c r="L90" s="345"/>
      <c r="M90" s="345"/>
      <c r="N90" s="400"/>
      <c r="S90" s="10"/>
    </row>
    <row r="91" spans="2:19" ht="15" customHeight="1">
      <c r="B91" s="341"/>
      <c r="C91" s="358"/>
      <c r="D91" s="342"/>
      <c r="E91" s="176"/>
      <c r="F91" s="342"/>
      <c r="G91" s="342"/>
      <c r="H91" s="342"/>
      <c r="I91" s="363"/>
      <c r="J91" s="343">
        <f t="shared" si="0"/>
        <v>0</v>
      </c>
      <c r="K91" s="344"/>
      <c r="L91" s="345"/>
      <c r="M91" s="345"/>
      <c r="N91" s="400"/>
      <c r="S91" s="10"/>
    </row>
    <row r="92" spans="2:19" ht="15" customHeight="1">
      <c r="B92" s="341"/>
      <c r="C92" s="358"/>
      <c r="D92" s="342"/>
      <c r="E92" s="176"/>
      <c r="F92" s="342"/>
      <c r="G92" s="342"/>
      <c r="H92" s="342"/>
      <c r="I92" s="363"/>
      <c r="J92" s="343">
        <f t="shared" si="0"/>
        <v>0</v>
      </c>
      <c r="K92" s="344"/>
      <c r="L92" s="345"/>
      <c r="M92" s="345"/>
      <c r="N92" s="400"/>
      <c r="S92" s="10"/>
    </row>
    <row r="93" spans="2:19" ht="15" customHeight="1">
      <c r="B93" s="341"/>
      <c r="C93" s="358"/>
      <c r="D93" s="342"/>
      <c r="E93" s="342"/>
      <c r="F93" s="342"/>
      <c r="G93" s="342"/>
      <c r="H93" s="342"/>
      <c r="I93" s="363"/>
      <c r="J93" s="343">
        <f t="shared" si="0"/>
        <v>0</v>
      </c>
      <c r="K93" s="344"/>
      <c r="L93" s="345"/>
      <c r="M93" s="345"/>
      <c r="N93" s="400"/>
      <c r="S93" s="10"/>
    </row>
    <row r="94" spans="2:19" ht="15" customHeight="1">
      <c r="B94" s="341"/>
      <c r="C94" s="358"/>
      <c r="D94" s="342"/>
      <c r="E94" s="342"/>
      <c r="F94" s="342"/>
      <c r="G94" s="342"/>
      <c r="H94" s="342"/>
      <c r="I94" s="363"/>
      <c r="J94" s="343">
        <f t="shared" si="0"/>
        <v>0</v>
      </c>
      <c r="K94" s="344"/>
      <c r="L94" s="345"/>
      <c r="M94" s="345"/>
      <c r="N94" s="400"/>
      <c r="S94" s="10"/>
    </row>
    <row r="95" spans="2:19" ht="15" customHeight="1">
      <c r="B95" s="341"/>
      <c r="C95" s="358"/>
      <c r="D95" s="342"/>
      <c r="E95" s="342"/>
      <c r="F95" s="342"/>
      <c r="G95" s="342"/>
      <c r="H95" s="342"/>
      <c r="I95" s="363"/>
      <c r="J95" s="343">
        <f t="shared" si="0"/>
        <v>0</v>
      </c>
      <c r="K95" s="344"/>
      <c r="L95" s="345"/>
      <c r="M95" s="345"/>
      <c r="N95" s="400"/>
      <c r="S95" s="10"/>
    </row>
    <row r="96" spans="2:19" ht="15" customHeight="1">
      <c r="B96" s="341"/>
      <c r="C96" s="358"/>
      <c r="D96" s="342"/>
      <c r="E96" s="342"/>
      <c r="F96" s="342"/>
      <c r="G96" s="342"/>
      <c r="H96" s="342"/>
      <c r="I96" s="363"/>
      <c r="J96" s="343">
        <f t="shared" si="0"/>
        <v>0</v>
      </c>
      <c r="K96" s="344"/>
      <c r="L96" s="345"/>
      <c r="M96" s="345"/>
      <c r="N96" s="400"/>
      <c r="S96" s="10"/>
    </row>
    <row r="97" spans="2:19" ht="15" customHeight="1">
      <c r="B97" s="341"/>
      <c r="C97" s="358"/>
      <c r="D97" s="342"/>
      <c r="E97" s="342"/>
      <c r="F97" s="342"/>
      <c r="G97" s="342"/>
      <c r="H97" s="342"/>
      <c r="I97" s="363"/>
      <c r="J97" s="343">
        <f t="shared" si="0"/>
        <v>0</v>
      </c>
      <c r="K97" s="344"/>
      <c r="L97" s="345"/>
      <c r="M97" s="345"/>
      <c r="N97" s="400"/>
      <c r="S97" s="10"/>
    </row>
    <row r="98" spans="2:19" ht="15" customHeight="1">
      <c r="B98" s="341"/>
      <c r="C98" s="358"/>
      <c r="D98" s="342"/>
      <c r="E98" s="342"/>
      <c r="F98" s="342"/>
      <c r="G98" s="342"/>
      <c r="H98" s="342"/>
      <c r="I98" s="363"/>
      <c r="J98" s="343">
        <f t="shared" si="0"/>
        <v>0</v>
      </c>
      <c r="K98" s="344"/>
      <c r="L98" s="345"/>
      <c r="M98" s="345"/>
      <c r="N98" s="400"/>
      <c r="S98" s="10"/>
    </row>
    <row r="99" spans="2:19" ht="15" customHeight="1">
      <c r="B99" s="341"/>
      <c r="C99" s="358"/>
      <c r="D99" s="342"/>
      <c r="E99" s="342"/>
      <c r="F99" s="342"/>
      <c r="G99" s="342"/>
      <c r="H99" s="342"/>
      <c r="I99" s="363"/>
      <c r="J99" s="343">
        <f t="shared" si="0"/>
        <v>0</v>
      </c>
      <c r="K99" s="344"/>
      <c r="L99" s="345"/>
      <c r="M99" s="345"/>
      <c r="N99" s="400"/>
      <c r="S99" s="10"/>
    </row>
    <row r="100" spans="2:19" ht="15" customHeight="1" thickBot="1">
      <c r="B100" s="346"/>
      <c r="C100" s="364"/>
      <c r="D100" s="347"/>
      <c r="E100" s="347"/>
      <c r="F100" s="347"/>
      <c r="G100" s="347"/>
      <c r="H100" s="347"/>
      <c r="I100" s="365"/>
      <c r="J100" s="348">
        <f t="shared" si="0"/>
        <v>0</v>
      </c>
      <c r="K100" s="349"/>
      <c r="L100" s="350"/>
      <c r="M100" s="350"/>
      <c r="N100" s="401"/>
      <c r="S100" s="10"/>
    </row>
    <row r="101" spans="2:19" ht="21.75" customHeight="1" thickBot="1">
      <c r="J101" s="489" t="s">
        <v>9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490"/>
      <c r="K102" s="12"/>
      <c r="L102" s="12"/>
      <c r="M102" s="12"/>
      <c r="S102" s="10"/>
    </row>
    <row r="103" spans="2:19" ht="20.25">
      <c r="B103" s="248"/>
      <c r="H103" s="11"/>
      <c r="I103" s="12"/>
      <c r="J103" s="490"/>
      <c r="K103" s="12"/>
      <c r="L103" s="12"/>
      <c r="M103" s="12"/>
      <c r="S103" s="10"/>
    </row>
    <row r="141" spans="10:10">
      <c r="J141" s="3" t="s">
        <v>37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6.5" thickBot="1">
      <c r="F1" s="13"/>
      <c r="G1" s="13"/>
      <c r="H1" s="13"/>
    </row>
    <row r="2" spans="2:8" ht="27.75" customHeight="1" thickBot="1">
      <c r="B2" s="626" t="s">
        <v>161</v>
      </c>
      <c r="C2" s="627"/>
      <c r="D2" s="627"/>
      <c r="E2" s="627"/>
      <c r="F2" s="627"/>
      <c r="G2" s="627"/>
      <c r="H2" s="628"/>
    </row>
    <row r="3" spans="2:8" ht="12.75" customHeight="1" thickBot="1">
      <c r="D3" s="4"/>
      <c r="E3" s="4"/>
      <c r="F3" s="5"/>
      <c r="G3" s="14"/>
      <c r="H3" s="14"/>
    </row>
    <row r="4" spans="2:8" s="15" customFormat="1" ht="32.25" thickBot="1">
      <c r="B4" s="281" t="s">
        <v>148</v>
      </c>
      <c r="C4" s="282" t="s">
        <v>162</v>
      </c>
      <c r="D4" s="282" t="s">
        <v>163</v>
      </c>
      <c r="E4" s="282" t="s">
        <v>164</v>
      </c>
      <c r="F4" s="282" t="s">
        <v>165</v>
      </c>
      <c r="G4" s="282" t="s">
        <v>166</v>
      </c>
      <c r="H4" s="283" t="s">
        <v>167</v>
      </c>
    </row>
    <row r="5" spans="2:8" s="8" customFormat="1">
      <c r="B5" s="171"/>
      <c r="C5" s="358"/>
      <c r="D5" s="358"/>
      <c r="E5" s="358"/>
      <c r="F5" s="173"/>
      <c r="G5" s="174"/>
      <c r="H5" s="16">
        <f t="shared" ref="H5:H75" si="0">+F5*G5</f>
        <v>0</v>
      </c>
    </row>
    <row r="6" spans="2:8">
      <c r="B6" s="175"/>
      <c r="C6" s="358"/>
      <c r="D6" s="358"/>
      <c r="E6" s="358"/>
      <c r="F6" s="177"/>
      <c r="G6" s="178"/>
      <c r="H6" s="16">
        <f t="shared" si="0"/>
        <v>0</v>
      </c>
    </row>
    <row r="7" spans="2:8" ht="15.95" customHeight="1">
      <c r="B7" s="175"/>
      <c r="C7" s="358"/>
      <c r="D7" s="358"/>
      <c r="E7" s="358"/>
      <c r="F7" s="177"/>
      <c r="G7" s="178"/>
      <c r="H7" s="16">
        <f t="shared" si="0"/>
        <v>0</v>
      </c>
    </row>
    <row r="8" spans="2:8" ht="15.95" customHeight="1">
      <c r="B8" s="175"/>
      <c r="C8" s="358"/>
      <c r="D8" s="358"/>
      <c r="E8" s="358"/>
      <c r="F8" s="177"/>
      <c r="G8" s="178"/>
      <c r="H8" s="16">
        <f t="shared" si="0"/>
        <v>0</v>
      </c>
    </row>
    <row r="9" spans="2:8" ht="15.95" customHeight="1">
      <c r="B9" s="175"/>
      <c r="C9" s="358"/>
      <c r="D9" s="358"/>
      <c r="E9" s="358"/>
      <c r="F9" s="177"/>
      <c r="G9" s="178"/>
      <c r="H9" s="16">
        <f t="shared" si="0"/>
        <v>0</v>
      </c>
    </row>
    <row r="10" spans="2:8" ht="15.95" customHeight="1">
      <c r="B10" s="175"/>
      <c r="C10" s="358"/>
      <c r="D10" s="358"/>
      <c r="E10" s="358"/>
      <c r="F10" s="177"/>
      <c r="G10" s="178"/>
      <c r="H10" s="16">
        <f t="shared" si="0"/>
        <v>0</v>
      </c>
    </row>
    <row r="11" spans="2:8" ht="15.95" customHeight="1">
      <c r="B11" s="175"/>
      <c r="C11" s="358"/>
      <c r="D11" s="358"/>
      <c r="E11" s="358"/>
      <c r="F11" s="177"/>
      <c r="G11" s="178"/>
      <c r="H11" s="16">
        <f t="shared" si="0"/>
        <v>0</v>
      </c>
    </row>
    <row r="12" spans="2:8" ht="15.95" customHeight="1">
      <c r="B12" s="175"/>
      <c r="C12" s="358"/>
      <c r="D12" s="358"/>
      <c r="E12" s="358"/>
      <c r="F12" s="177"/>
      <c r="G12" s="178"/>
      <c r="H12" s="16">
        <f t="shared" si="0"/>
        <v>0</v>
      </c>
    </row>
    <row r="13" spans="2:8" ht="15.95" customHeight="1">
      <c r="B13" s="175"/>
      <c r="C13" s="358"/>
      <c r="D13" s="358"/>
      <c r="E13" s="358"/>
      <c r="F13" s="177"/>
      <c r="G13" s="178"/>
      <c r="H13" s="16">
        <f t="shared" si="0"/>
        <v>0</v>
      </c>
    </row>
    <row r="14" spans="2:8" ht="15.95" customHeight="1">
      <c r="B14" s="175"/>
      <c r="C14" s="358"/>
      <c r="D14" s="358"/>
      <c r="E14" s="358"/>
      <c r="F14" s="177"/>
      <c r="G14" s="178"/>
      <c r="H14" s="16">
        <f t="shared" si="0"/>
        <v>0</v>
      </c>
    </row>
    <row r="15" spans="2:8" ht="15.95" customHeight="1">
      <c r="B15" s="175"/>
      <c r="C15" s="358"/>
      <c r="D15" s="358"/>
      <c r="E15" s="358"/>
      <c r="F15" s="177"/>
      <c r="G15" s="178"/>
      <c r="H15" s="16">
        <f t="shared" si="0"/>
        <v>0</v>
      </c>
    </row>
    <row r="16" spans="2:8" ht="15.95" customHeight="1">
      <c r="B16" s="175"/>
      <c r="C16" s="358"/>
      <c r="D16" s="358"/>
      <c r="E16" s="358"/>
      <c r="F16" s="177"/>
      <c r="G16" s="178"/>
      <c r="H16" s="16">
        <f t="shared" si="0"/>
        <v>0</v>
      </c>
    </row>
    <row r="17" spans="2:8" ht="15.95" customHeight="1">
      <c r="B17" s="175"/>
      <c r="C17" s="358"/>
      <c r="D17" s="358"/>
      <c r="E17" s="358"/>
      <c r="F17" s="177"/>
      <c r="G17" s="178"/>
      <c r="H17" s="16">
        <f t="shared" si="0"/>
        <v>0</v>
      </c>
    </row>
    <row r="18" spans="2:8" ht="15.95" customHeight="1">
      <c r="B18" s="175"/>
      <c r="C18" s="358"/>
      <c r="D18" s="358"/>
      <c r="E18" s="358"/>
      <c r="F18" s="177"/>
      <c r="G18" s="178"/>
      <c r="H18" s="16">
        <f t="shared" si="0"/>
        <v>0</v>
      </c>
    </row>
    <row r="19" spans="2:8" ht="15.95" customHeight="1">
      <c r="B19" s="175"/>
      <c r="C19" s="358"/>
      <c r="D19" s="358"/>
      <c r="E19" s="358"/>
      <c r="F19" s="177"/>
      <c r="G19" s="178"/>
      <c r="H19" s="16">
        <f t="shared" si="0"/>
        <v>0</v>
      </c>
    </row>
    <row r="20" spans="2:8" ht="15.95" customHeight="1">
      <c r="B20" s="175"/>
      <c r="C20" s="358"/>
      <c r="D20" s="358"/>
      <c r="E20" s="358"/>
      <c r="F20" s="177"/>
      <c r="G20" s="178"/>
      <c r="H20" s="16">
        <f t="shared" si="0"/>
        <v>0</v>
      </c>
    </row>
    <row r="21" spans="2:8" ht="15.95" customHeight="1">
      <c r="B21" s="175"/>
      <c r="C21" s="358"/>
      <c r="D21" s="358"/>
      <c r="E21" s="358"/>
      <c r="F21" s="177"/>
      <c r="G21" s="178"/>
      <c r="H21" s="16">
        <f t="shared" si="0"/>
        <v>0</v>
      </c>
    </row>
    <row r="22" spans="2:8" ht="15.95" customHeight="1">
      <c r="B22" s="175"/>
      <c r="C22" s="358"/>
      <c r="D22" s="358"/>
      <c r="E22" s="358"/>
      <c r="F22" s="177"/>
      <c r="G22" s="178"/>
      <c r="H22" s="16">
        <f t="shared" si="0"/>
        <v>0</v>
      </c>
    </row>
    <row r="23" spans="2:8" ht="15.95" customHeight="1">
      <c r="B23" s="175"/>
      <c r="C23" s="358"/>
      <c r="D23" s="358"/>
      <c r="E23" s="358"/>
      <c r="F23" s="177"/>
      <c r="G23" s="178"/>
      <c r="H23" s="16">
        <f t="shared" si="0"/>
        <v>0</v>
      </c>
    </row>
    <row r="24" spans="2:8" ht="15.95" customHeight="1">
      <c r="B24" s="175"/>
      <c r="C24" s="358"/>
      <c r="D24" s="358"/>
      <c r="E24" s="358"/>
      <c r="F24" s="177"/>
      <c r="G24" s="178"/>
      <c r="H24" s="16">
        <f t="shared" si="0"/>
        <v>0</v>
      </c>
    </row>
    <row r="25" spans="2:8" ht="15.95" customHeight="1">
      <c r="B25" s="175"/>
      <c r="C25" s="358"/>
      <c r="D25" s="358"/>
      <c r="E25" s="358"/>
      <c r="F25" s="177"/>
      <c r="G25" s="178"/>
      <c r="H25" s="16">
        <f t="shared" si="0"/>
        <v>0</v>
      </c>
    </row>
    <row r="26" spans="2:8" ht="15.95" customHeight="1">
      <c r="B26" s="175"/>
      <c r="C26" s="358"/>
      <c r="D26" s="358"/>
      <c r="E26" s="358"/>
      <c r="F26" s="177"/>
      <c r="G26" s="178"/>
      <c r="H26" s="16">
        <f t="shared" si="0"/>
        <v>0</v>
      </c>
    </row>
    <row r="27" spans="2:8" ht="15.95" customHeight="1">
      <c r="B27" s="175"/>
      <c r="C27" s="358"/>
      <c r="D27" s="358" t="s">
        <v>37</v>
      </c>
      <c r="E27" s="358"/>
      <c r="F27" s="177"/>
      <c r="G27" s="178"/>
      <c r="H27" s="16">
        <f t="shared" si="0"/>
        <v>0</v>
      </c>
    </row>
    <row r="28" spans="2:8" ht="15.95" customHeight="1">
      <c r="B28" s="175"/>
      <c r="C28" s="358"/>
      <c r="D28" s="358"/>
      <c r="E28" s="358"/>
      <c r="F28" s="177"/>
      <c r="G28" s="178"/>
      <c r="H28" s="16">
        <f t="shared" si="0"/>
        <v>0</v>
      </c>
    </row>
    <row r="29" spans="2:8" ht="15.95" customHeight="1">
      <c r="B29" s="175"/>
      <c r="C29" s="358"/>
      <c r="D29" s="358"/>
      <c r="E29" s="358"/>
      <c r="F29" s="177"/>
      <c r="G29" s="178"/>
      <c r="H29" s="16">
        <f t="shared" si="0"/>
        <v>0</v>
      </c>
    </row>
    <row r="30" spans="2:8" ht="15.95" customHeight="1">
      <c r="B30" s="175"/>
      <c r="C30" s="358"/>
      <c r="D30" s="358"/>
      <c r="E30" s="358"/>
      <c r="F30" s="177"/>
      <c r="G30" s="178"/>
      <c r="H30" s="16">
        <f t="shared" si="0"/>
        <v>0</v>
      </c>
    </row>
    <row r="31" spans="2:8" ht="15.95" customHeight="1">
      <c r="B31" s="175"/>
      <c r="C31" s="358"/>
      <c r="D31" s="358"/>
      <c r="E31" s="358"/>
      <c r="F31" s="177"/>
      <c r="G31" s="178"/>
      <c r="H31" s="16">
        <f t="shared" si="0"/>
        <v>0</v>
      </c>
    </row>
    <row r="32" spans="2:8" ht="15.95" customHeight="1">
      <c r="B32" s="175"/>
      <c r="C32" s="358"/>
      <c r="D32" s="358"/>
      <c r="E32" s="358"/>
      <c r="F32" s="177"/>
      <c r="G32" s="178"/>
      <c r="H32" s="16">
        <f t="shared" si="0"/>
        <v>0</v>
      </c>
    </row>
    <row r="33" spans="2:8" ht="15.95" customHeight="1">
      <c r="B33" s="175"/>
      <c r="C33" s="358"/>
      <c r="D33" s="358"/>
      <c r="E33" s="358"/>
      <c r="F33" s="177"/>
      <c r="G33" s="178"/>
      <c r="H33" s="16">
        <f t="shared" si="0"/>
        <v>0</v>
      </c>
    </row>
    <row r="34" spans="2:8" ht="15.95" customHeight="1">
      <c r="B34" s="175"/>
      <c r="C34" s="358"/>
      <c r="D34" s="358"/>
      <c r="E34" s="358"/>
      <c r="F34" s="177"/>
      <c r="G34" s="178"/>
      <c r="H34" s="16">
        <f t="shared" si="0"/>
        <v>0</v>
      </c>
    </row>
    <row r="35" spans="2:8" ht="15.95" customHeight="1">
      <c r="B35" s="175"/>
      <c r="C35" s="358"/>
      <c r="D35" s="358"/>
      <c r="E35" s="358"/>
      <c r="F35" s="177"/>
      <c r="G35" s="178"/>
      <c r="H35" s="16">
        <f t="shared" si="0"/>
        <v>0</v>
      </c>
    </row>
    <row r="36" spans="2:8" ht="15.95" customHeight="1">
      <c r="B36" s="175"/>
      <c r="C36" s="358"/>
      <c r="D36" s="358"/>
      <c r="E36" s="358"/>
      <c r="F36" s="177"/>
      <c r="G36" s="178"/>
      <c r="H36" s="16">
        <f t="shared" si="0"/>
        <v>0</v>
      </c>
    </row>
    <row r="37" spans="2:8" ht="15.95" customHeight="1">
      <c r="B37" s="175"/>
      <c r="C37" s="358"/>
      <c r="D37" s="358"/>
      <c r="E37" s="358"/>
      <c r="F37" s="177"/>
      <c r="G37" s="178"/>
      <c r="H37" s="16">
        <f t="shared" si="0"/>
        <v>0</v>
      </c>
    </row>
    <row r="38" spans="2:8" ht="15.95" customHeight="1">
      <c r="B38" s="175"/>
      <c r="C38" s="358"/>
      <c r="D38" s="358"/>
      <c r="E38" s="358"/>
      <c r="F38" s="177"/>
      <c r="G38" s="178"/>
      <c r="H38" s="16">
        <f t="shared" si="0"/>
        <v>0</v>
      </c>
    </row>
    <row r="39" spans="2:8" ht="15.95" customHeight="1">
      <c r="B39" s="175"/>
      <c r="C39" s="358"/>
      <c r="D39" s="358"/>
      <c r="E39" s="358"/>
      <c r="F39" s="177"/>
      <c r="G39" s="178"/>
      <c r="H39" s="16">
        <f t="shared" si="0"/>
        <v>0</v>
      </c>
    </row>
    <row r="40" spans="2:8" ht="15.95" customHeight="1">
      <c r="B40" s="175"/>
      <c r="C40" s="358"/>
      <c r="D40" s="358"/>
      <c r="E40" s="358"/>
      <c r="F40" s="177"/>
      <c r="G40" s="178"/>
      <c r="H40" s="16">
        <f t="shared" si="0"/>
        <v>0</v>
      </c>
    </row>
    <row r="41" spans="2:8" ht="15.95" customHeight="1">
      <c r="B41" s="175"/>
      <c r="C41" s="358"/>
      <c r="D41" s="358"/>
      <c r="E41" s="358"/>
      <c r="F41" s="177"/>
      <c r="G41" s="178"/>
      <c r="H41" s="16">
        <f t="shared" si="0"/>
        <v>0</v>
      </c>
    </row>
    <row r="42" spans="2:8" ht="15.95" customHeight="1">
      <c r="B42" s="175"/>
      <c r="C42" s="358"/>
      <c r="D42" s="358"/>
      <c r="E42" s="358"/>
      <c r="F42" s="177"/>
      <c r="G42" s="178"/>
      <c r="H42" s="16">
        <f t="shared" si="0"/>
        <v>0</v>
      </c>
    </row>
    <row r="43" spans="2:8" ht="15.95" customHeight="1">
      <c r="B43" s="175"/>
      <c r="C43" s="358"/>
      <c r="D43" s="358"/>
      <c r="E43" s="358"/>
      <c r="F43" s="177"/>
      <c r="G43" s="178"/>
      <c r="H43" s="16">
        <f t="shared" si="0"/>
        <v>0</v>
      </c>
    </row>
    <row r="44" spans="2:8" ht="15.95" customHeight="1">
      <c r="B44" s="175"/>
      <c r="C44" s="358"/>
      <c r="D44" s="358"/>
      <c r="E44" s="358"/>
      <c r="F44" s="177"/>
      <c r="G44" s="178"/>
      <c r="H44" s="16">
        <f t="shared" si="0"/>
        <v>0</v>
      </c>
    </row>
    <row r="45" spans="2:8" ht="15.95" customHeight="1">
      <c r="B45" s="175"/>
      <c r="C45" s="358"/>
      <c r="D45" s="358"/>
      <c r="E45" s="358"/>
      <c r="F45" s="177"/>
      <c r="G45" s="178"/>
      <c r="H45" s="16">
        <f t="shared" si="0"/>
        <v>0</v>
      </c>
    </row>
    <row r="46" spans="2:8" ht="15.95" customHeight="1">
      <c r="B46" s="175"/>
      <c r="C46" s="358"/>
      <c r="D46" s="358"/>
      <c r="E46" s="358"/>
      <c r="F46" s="177"/>
      <c r="G46" s="178"/>
      <c r="H46" s="16">
        <f t="shared" si="0"/>
        <v>0</v>
      </c>
    </row>
    <row r="47" spans="2:8" ht="15.95" customHeight="1">
      <c r="B47" s="175"/>
      <c r="C47" s="358"/>
      <c r="D47" s="358"/>
      <c r="E47" s="358"/>
      <c r="F47" s="177"/>
      <c r="G47" s="178"/>
      <c r="H47" s="16">
        <f t="shared" si="0"/>
        <v>0</v>
      </c>
    </row>
    <row r="48" spans="2:8" ht="15.95" customHeight="1">
      <c r="B48" s="175"/>
      <c r="C48" s="358"/>
      <c r="D48" s="358"/>
      <c r="E48" s="358"/>
      <c r="F48" s="177"/>
      <c r="G48" s="178"/>
      <c r="H48" s="16">
        <f t="shared" si="0"/>
        <v>0</v>
      </c>
    </row>
    <row r="49" spans="2:8" ht="15.95" customHeight="1">
      <c r="B49" s="175"/>
      <c r="C49" s="358"/>
      <c r="D49" s="358"/>
      <c r="E49" s="358"/>
      <c r="F49" s="177"/>
      <c r="G49" s="178"/>
      <c r="H49" s="16">
        <f t="shared" si="0"/>
        <v>0</v>
      </c>
    </row>
    <row r="50" spans="2:8" ht="15.95" customHeight="1">
      <c r="B50" s="175"/>
      <c r="C50" s="358"/>
      <c r="D50" s="358"/>
      <c r="E50" s="358"/>
      <c r="F50" s="177"/>
      <c r="G50" s="178"/>
      <c r="H50" s="16">
        <f t="shared" si="0"/>
        <v>0</v>
      </c>
    </row>
    <row r="51" spans="2:8" ht="15.95" customHeight="1">
      <c r="B51" s="175"/>
      <c r="C51" s="358"/>
      <c r="D51" s="358"/>
      <c r="E51" s="358"/>
      <c r="F51" s="177"/>
      <c r="G51" s="178"/>
      <c r="H51" s="16">
        <f t="shared" si="0"/>
        <v>0</v>
      </c>
    </row>
    <row r="52" spans="2:8" ht="15.95" customHeight="1">
      <c r="B52" s="175"/>
      <c r="C52" s="358"/>
      <c r="D52" s="358"/>
      <c r="E52" s="358"/>
      <c r="F52" s="177"/>
      <c r="G52" s="178"/>
      <c r="H52" s="16">
        <f t="shared" si="0"/>
        <v>0</v>
      </c>
    </row>
    <row r="53" spans="2:8" ht="15.95" customHeight="1">
      <c r="B53" s="175"/>
      <c r="C53" s="358"/>
      <c r="D53" s="358"/>
      <c r="E53" s="358"/>
      <c r="F53" s="177"/>
      <c r="G53" s="178"/>
      <c r="H53" s="16">
        <f t="shared" si="0"/>
        <v>0</v>
      </c>
    </row>
    <row r="54" spans="2:8" ht="15.95" customHeight="1">
      <c r="B54" s="175"/>
      <c r="C54" s="358"/>
      <c r="D54" s="358"/>
      <c r="E54" s="358"/>
      <c r="F54" s="177"/>
      <c r="G54" s="178"/>
      <c r="H54" s="16">
        <f t="shared" si="0"/>
        <v>0</v>
      </c>
    </row>
    <row r="55" spans="2:8" ht="15.95" customHeight="1">
      <c r="B55" s="175"/>
      <c r="C55" s="358"/>
      <c r="D55" s="358"/>
      <c r="E55" s="358"/>
      <c r="F55" s="177"/>
      <c r="G55" s="178"/>
      <c r="H55" s="16">
        <f t="shared" si="0"/>
        <v>0</v>
      </c>
    </row>
    <row r="56" spans="2:8" ht="15.95" customHeight="1">
      <c r="B56" s="175"/>
      <c r="C56" s="358"/>
      <c r="D56" s="358"/>
      <c r="E56" s="358"/>
      <c r="F56" s="177"/>
      <c r="G56" s="178"/>
      <c r="H56" s="16">
        <f t="shared" si="0"/>
        <v>0</v>
      </c>
    </row>
    <row r="57" spans="2:8" ht="15.95" customHeight="1">
      <c r="B57" s="175"/>
      <c r="C57" s="358"/>
      <c r="D57" s="358"/>
      <c r="E57" s="358"/>
      <c r="F57" s="177"/>
      <c r="G57" s="178"/>
      <c r="H57" s="16">
        <f t="shared" si="0"/>
        <v>0</v>
      </c>
    </row>
    <row r="58" spans="2:8" ht="15.95" customHeight="1">
      <c r="B58" s="175"/>
      <c r="C58" s="358"/>
      <c r="D58" s="358"/>
      <c r="E58" s="358"/>
      <c r="F58" s="177"/>
      <c r="G58" s="178"/>
      <c r="H58" s="16">
        <f t="shared" si="0"/>
        <v>0</v>
      </c>
    </row>
    <row r="59" spans="2:8" ht="15.95" customHeight="1">
      <c r="B59" s="175"/>
      <c r="C59" s="358"/>
      <c r="D59" s="358"/>
      <c r="E59" s="358"/>
      <c r="F59" s="177"/>
      <c r="G59" s="178"/>
      <c r="H59" s="16">
        <f t="shared" si="0"/>
        <v>0</v>
      </c>
    </row>
    <row r="60" spans="2:8" ht="15.95" customHeight="1">
      <c r="B60" s="175"/>
      <c r="C60" s="358"/>
      <c r="D60" s="358"/>
      <c r="E60" s="358"/>
      <c r="F60" s="177"/>
      <c r="G60" s="178"/>
      <c r="H60" s="16">
        <f t="shared" si="0"/>
        <v>0</v>
      </c>
    </row>
    <row r="61" spans="2:8" ht="15.95" customHeight="1">
      <c r="B61" s="175"/>
      <c r="C61" s="358"/>
      <c r="D61" s="358"/>
      <c r="E61" s="358"/>
      <c r="F61" s="177"/>
      <c r="G61" s="178"/>
      <c r="H61" s="16">
        <f t="shared" si="0"/>
        <v>0</v>
      </c>
    </row>
    <row r="62" spans="2:8" ht="15.95" customHeight="1">
      <c r="B62" s="175"/>
      <c r="C62" s="358"/>
      <c r="D62" s="358"/>
      <c r="E62" s="358"/>
      <c r="F62" s="177"/>
      <c r="G62" s="178"/>
      <c r="H62" s="16">
        <f t="shared" si="0"/>
        <v>0</v>
      </c>
    </row>
    <row r="63" spans="2:8" ht="15.95" customHeight="1">
      <c r="B63" s="175"/>
      <c r="C63" s="358"/>
      <c r="D63" s="358"/>
      <c r="E63" s="358"/>
      <c r="F63" s="177"/>
      <c r="G63" s="178"/>
      <c r="H63" s="16">
        <f t="shared" si="0"/>
        <v>0</v>
      </c>
    </row>
    <row r="64" spans="2:8" ht="15.95" customHeight="1">
      <c r="B64" s="175"/>
      <c r="C64" s="358"/>
      <c r="D64" s="358"/>
      <c r="E64" s="358"/>
      <c r="F64" s="177"/>
      <c r="G64" s="178"/>
      <c r="H64" s="16">
        <f t="shared" si="0"/>
        <v>0</v>
      </c>
    </row>
    <row r="65" spans="2:8" ht="15.95" customHeight="1">
      <c r="B65" s="175"/>
      <c r="C65" s="358"/>
      <c r="D65" s="358"/>
      <c r="E65" s="358"/>
      <c r="F65" s="177"/>
      <c r="G65" s="178"/>
      <c r="H65" s="16">
        <f t="shared" si="0"/>
        <v>0</v>
      </c>
    </row>
    <row r="66" spans="2:8" ht="15.95" customHeight="1">
      <c r="B66" s="175"/>
      <c r="C66" s="358"/>
      <c r="D66" s="358"/>
      <c r="E66" s="358"/>
      <c r="F66" s="177"/>
      <c r="G66" s="178"/>
      <c r="H66" s="16">
        <f t="shared" si="0"/>
        <v>0</v>
      </c>
    </row>
    <row r="67" spans="2:8" ht="15.95" customHeight="1">
      <c r="B67" s="175"/>
      <c r="C67" s="358"/>
      <c r="D67" s="358"/>
      <c r="E67" s="358"/>
      <c r="F67" s="177"/>
      <c r="G67" s="178"/>
      <c r="H67" s="16">
        <f t="shared" si="0"/>
        <v>0</v>
      </c>
    </row>
    <row r="68" spans="2:8" ht="15.95" customHeight="1">
      <c r="B68" s="179"/>
      <c r="C68" s="358"/>
      <c r="D68" s="358"/>
      <c r="E68" s="358"/>
      <c r="F68" s="177"/>
      <c r="G68" s="178"/>
      <c r="H68" s="16">
        <f t="shared" si="0"/>
        <v>0</v>
      </c>
    </row>
    <row r="69" spans="2:8" ht="15.95" customHeight="1">
      <c r="B69" s="179"/>
      <c r="C69" s="358"/>
      <c r="D69" s="358"/>
      <c r="E69" s="358"/>
      <c r="F69" s="177"/>
      <c r="G69" s="178"/>
      <c r="H69" s="16">
        <f t="shared" si="0"/>
        <v>0</v>
      </c>
    </row>
    <row r="70" spans="2:8" ht="15.95" customHeight="1">
      <c r="B70" s="179"/>
      <c r="C70" s="358"/>
      <c r="D70" s="358"/>
      <c r="E70" s="358"/>
      <c r="F70" s="177"/>
      <c r="G70" s="178"/>
      <c r="H70" s="16">
        <f t="shared" si="0"/>
        <v>0</v>
      </c>
    </row>
    <row r="71" spans="2:8" ht="15.95" customHeight="1">
      <c r="B71" s="179"/>
      <c r="C71" s="358"/>
      <c r="D71" s="358"/>
      <c r="E71" s="358"/>
      <c r="F71" s="177"/>
      <c r="G71" s="178"/>
      <c r="H71" s="16">
        <f t="shared" si="0"/>
        <v>0</v>
      </c>
    </row>
    <row r="72" spans="2:8" ht="15.95" customHeight="1">
      <c r="B72" s="179"/>
      <c r="C72" s="358"/>
      <c r="D72" s="358"/>
      <c r="E72" s="358"/>
      <c r="F72" s="180"/>
      <c r="G72" s="172"/>
      <c r="H72" s="16">
        <f t="shared" si="0"/>
        <v>0</v>
      </c>
    </row>
    <row r="73" spans="2:8" ht="15.95" customHeight="1">
      <c r="B73" s="179"/>
      <c r="C73" s="358"/>
      <c r="D73" s="358"/>
      <c r="E73" s="358"/>
      <c r="F73" s="180"/>
      <c r="G73" s="172"/>
      <c r="H73" s="16">
        <f t="shared" si="0"/>
        <v>0</v>
      </c>
    </row>
    <row r="74" spans="2:8" ht="15.95" customHeight="1">
      <c r="B74" s="179"/>
      <c r="C74" s="358"/>
      <c r="D74" s="358"/>
      <c r="E74" s="358"/>
      <c r="F74" s="180"/>
      <c r="G74" s="172"/>
      <c r="H74" s="16">
        <f t="shared" si="0"/>
        <v>0</v>
      </c>
    </row>
    <row r="75" spans="2:8" ht="15.95" customHeight="1" thickBot="1">
      <c r="B75" s="181"/>
      <c r="C75" s="357"/>
      <c r="D75" s="357"/>
      <c r="E75" s="358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80">
        <f>SUM(H5:H75)</f>
        <v>0</v>
      </c>
    </row>
    <row r="79" spans="2:8" ht="20.25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7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25">
      <c r="B1" s="247" t="s">
        <v>168</v>
      </c>
    </row>
    <row r="2" spans="2:12" ht="23.25">
      <c r="B2" s="247" t="s">
        <v>169</v>
      </c>
    </row>
    <row r="3" spans="2:12" ht="23.25" customHeight="1" thickBot="1"/>
    <row r="4" spans="2:12" s="158" customFormat="1" ht="51.75" customHeight="1" thickBot="1">
      <c r="B4" s="623" t="s">
        <v>170</v>
      </c>
      <c r="C4" s="629"/>
      <c r="D4" s="629"/>
      <c r="E4" s="629"/>
      <c r="F4" s="629"/>
      <c r="G4" s="629"/>
      <c r="H4" s="629"/>
      <c r="I4" s="629"/>
      <c r="J4" s="629"/>
      <c r="K4" s="629"/>
      <c r="L4" s="630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171</v>
      </c>
      <c r="C6" s="275" t="s">
        <v>172</v>
      </c>
      <c r="D6" s="275" t="s">
        <v>173</v>
      </c>
      <c r="E6" s="276" t="s">
        <v>174</v>
      </c>
      <c r="F6" s="276" t="s">
        <v>175</v>
      </c>
      <c r="G6" s="276" t="s">
        <v>176</v>
      </c>
      <c r="H6" s="276" t="s">
        <v>177</v>
      </c>
      <c r="I6" s="275" t="s">
        <v>178</v>
      </c>
      <c r="J6" s="277" t="s">
        <v>179</v>
      </c>
      <c r="K6" s="275" t="s">
        <v>180</v>
      </c>
      <c r="L6" s="278" t="s">
        <v>181</v>
      </c>
    </row>
    <row r="7" spans="2:12" s="161" customFormat="1" ht="21.95" customHeight="1">
      <c r="B7" s="491" t="s">
        <v>182</v>
      </c>
      <c r="C7" s="165" t="s">
        <v>183</v>
      </c>
      <c r="D7" s="165" t="s">
        <v>184</v>
      </c>
      <c r="E7" s="22">
        <v>38889</v>
      </c>
      <c r="F7" s="166">
        <v>12447</v>
      </c>
      <c r="G7" s="23">
        <v>2028.67</v>
      </c>
      <c r="H7" s="166">
        <v>0</v>
      </c>
      <c r="I7" s="492">
        <f>SUM(E7:H7)</f>
        <v>53364.67</v>
      </c>
      <c r="J7" s="493">
        <v>1600</v>
      </c>
      <c r="K7" s="494">
        <f>+I7/J7</f>
        <v>33.352918750000001</v>
      </c>
      <c r="L7" s="351" t="s">
        <v>185</v>
      </c>
    </row>
    <row r="8" spans="2:12" s="161" customFormat="1" ht="21.95" customHeight="1">
      <c r="B8" s="495" t="s">
        <v>186</v>
      </c>
      <c r="C8" s="167" t="s">
        <v>187</v>
      </c>
      <c r="D8" s="167"/>
      <c r="E8" s="24">
        <v>16138</v>
      </c>
      <c r="F8" s="168">
        <v>1958</v>
      </c>
      <c r="G8" s="25"/>
      <c r="H8" s="168"/>
      <c r="I8" s="496">
        <f t="shared" ref="I8:I46" si="0">SUM(E8:H8)</f>
        <v>18096</v>
      </c>
      <c r="J8" s="497">
        <v>1600</v>
      </c>
      <c r="K8" s="498">
        <f>+I8/J8</f>
        <v>11.31</v>
      </c>
      <c r="L8" s="352" t="s">
        <v>188</v>
      </c>
    </row>
    <row r="9" spans="2:12" s="161" customFormat="1" ht="21.95" customHeight="1">
      <c r="B9" s="495"/>
      <c r="C9" s="167"/>
      <c r="D9" s="167"/>
      <c r="E9" s="24"/>
      <c r="F9" s="168"/>
      <c r="G9" s="25"/>
      <c r="H9" s="168"/>
      <c r="I9" s="496">
        <f t="shared" si="0"/>
        <v>0</v>
      </c>
      <c r="J9" s="497">
        <v>1600</v>
      </c>
      <c r="K9" s="498">
        <f t="shared" ref="K9:K46" si="1">+I9/J9</f>
        <v>0</v>
      </c>
      <c r="L9" s="353"/>
    </row>
    <row r="10" spans="2:12" s="161" customFormat="1" ht="21.95" customHeight="1">
      <c r="B10" s="495"/>
      <c r="C10" s="167"/>
      <c r="D10" s="167"/>
      <c r="E10" s="24"/>
      <c r="F10" s="168"/>
      <c r="G10" s="25"/>
      <c r="H10" s="168"/>
      <c r="I10" s="496">
        <f t="shared" si="0"/>
        <v>0</v>
      </c>
      <c r="J10" s="497">
        <v>1600</v>
      </c>
      <c r="K10" s="498">
        <f t="shared" si="1"/>
        <v>0</v>
      </c>
      <c r="L10" s="353"/>
    </row>
    <row r="11" spans="2:12" s="161" customFormat="1" ht="21.95" customHeight="1">
      <c r="B11" s="495"/>
      <c r="C11" s="167"/>
      <c r="D11" s="167"/>
      <c r="E11" s="24"/>
      <c r="F11" s="168"/>
      <c r="G11" s="25"/>
      <c r="H11" s="168"/>
      <c r="I11" s="496">
        <f t="shared" si="0"/>
        <v>0</v>
      </c>
      <c r="J11" s="497">
        <v>1600</v>
      </c>
      <c r="K11" s="498">
        <f t="shared" si="1"/>
        <v>0</v>
      </c>
      <c r="L11" s="353"/>
    </row>
    <row r="12" spans="2:12" s="161" customFormat="1" ht="21.95" customHeight="1">
      <c r="B12" s="495"/>
      <c r="C12" s="167"/>
      <c r="D12" s="167"/>
      <c r="E12" s="24"/>
      <c r="F12" s="168"/>
      <c r="G12" s="25"/>
      <c r="H12" s="168"/>
      <c r="I12" s="496">
        <f t="shared" si="0"/>
        <v>0</v>
      </c>
      <c r="J12" s="497">
        <v>1600</v>
      </c>
      <c r="K12" s="498">
        <f t="shared" si="1"/>
        <v>0</v>
      </c>
      <c r="L12" s="353"/>
    </row>
    <row r="13" spans="2:12" s="161" customFormat="1" ht="21.95" customHeight="1">
      <c r="B13" s="495"/>
      <c r="C13" s="167"/>
      <c r="D13" s="167"/>
      <c r="E13" s="24"/>
      <c r="F13" s="168"/>
      <c r="G13" s="25"/>
      <c r="H13" s="168"/>
      <c r="I13" s="496">
        <f t="shared" si="0"/>
        <v>0</v>
      </c>
      <c r="J13" s="497">
        <v>1600</v>
      </c>
      <c r="K13" s="498">
        <f t="shared" si="1"/>
        <v>0</v>
      </c>
      <c r="L13" s="353"/>
    </row>
    <row r="14" spans="2:12" s="161" customFormat="1" ht="21.95" customHeight="1">
      <c r="B14" s="495"/>
      <c r="C14" s="167"/>
      <c r="D14" s="167"/>
      <c r="E14" s="24"/>
      <c r="F14" s="168"/>
      <c r="G14" s="25"/>
      <c r="H14" s="168"/>
      <c r="I14" s="496">
        <f t="shared" si="0"/>
        <v>0</v>
      </c>
      <c r="J14" s="497">
        <v>1600</v>
      </c>
      <c r="K14" s="498">
        <f t="shared" si="1"/>
        <v>0</v>
      </c>
      <c r="L14" s="353"/>
    </row>
    <row r="15" spans="2:12" s="161" customFormat="1" ht="21.95" customHeight="1">
      <c r="B15" s="495"/>
      <c r="C15" s="167"/>
      <c r="D15" s="167"/>
      <c r="E15" s="24"/>
      <c r="F15" s="168"/>
      <c r="G15" s="25"/>
      <c r="H15" s="168"/>
      <c r="I15" s="496">
        <f t="shared" si="0"/>
        <v>0</v>
      </c>
      <c r="J15" s="497">
        <v>1600</v>
      </c>
      <c r="K15" s="498">
        <f t="shared" si="1"/>
        <v>0</v>
      </c>
      <c r="L15" s="353"/>
    </row>
    <row r="16" spans="2:12" s="161" customFormat="1" ht="21.95" customHeight="1">
      <c r="B16" s="495"/>
      <c r="C16" s="167"/>
      <c r="D16" s="167"/>
      <c r="E16" s="24"/>
      <c r="F16" s="168"/>
      <c r="G16" s="25"/>
      <c r="H16" s="168"/>
      <c r="I16" s="496">
        <f t="shared" si="0"/>
        <v>0</v>
      </c>
      <c r="J16" s="497">
        <v>1600</v>
      </c>
      <c r="K16" s="498">
        <f t="shared" si="1"/>
        <v>0</v>
      </c>
      <c r="L16" s="353"/>
    </row>
    <row r="17" spans="2:12" s="161" customFormat="1" ht="21.95" customHeight="1">
      <c r="B17" s="495"/>
      <c r="C17" s="167"/>
      <c r="D17" s="167"/>
      <c r="E17" s="24"/>
      <c r="F17" s="168"/>
      <c r="G17" s="25"/>
      <c r="H17" s="168"/>
      <c r="I17" s="496">
        <f t="shared" si="0"/>
        <v>0</v>
      </c>
      <c r="J17" s="497">
        <v>1600</v>
      </c>
      <c r="K17" s="498">
        <f t="shared" si="1"/>
        <v>0</v>
      </c>
      <c r="L17" s="353"/>
    </row>
    <row r="18" spans="2:12" s="161" customFormat="1" ht="21.95" customHeight="1">
      <c r="B18" s="495"/>
      <c r="C18" s="167"/>
      <c r="D18" s="167"/>
      <c r="E18" s="24"/>
      <c r="F18" s="168"/>
      <c r="G18" s="25"/>
      <c r="H18" s="168"/>
      <c r="I18" s="496">
        <f t="shared" si="0"/>
        <v>0</v>
      </c>
      <c r="J18" s="497">
        <v>1600</v>
      </c>
      <c r="K18" s="498">
        <f t="shared" si="1"/>
        <v>0</v>
      </c>
      <c r="L18" s="353"/>
    </row>
    <row r="19" spans="2:12" s="161" customFormat="1" ht="21.95" customHeight="1">
      <c r="B19" s="495"/>
      <c r="C19" s="167"/>
      <c r="D19" s="167"/>
      <c r="E19" s="24"/>
      <c r="F19" s="168"/>
      <c r="G19" s="25"/>
      <c r="H19" s="168"/>
      <c r="I19" s="496">
        <f t="shared" si="0"/>
        <v>0</v>
      </c>
      <c r="J19" s="497">
        <v>1600</v>
      </c>
      <c r="K19" s="498">
        <f t="shared" si="1"/>
        <v>0</v>
      </c>
      <c r="L19" s="353"/>
    </row>
    <row r="20" spans="2:12" s="161" customFormat="1" ht="21.95" customHeight="1">
      <c r="B20" s="495"/>
      <c r="C20" s="167"/>
      <c r="D20" s="167"/>
      <c r="E20" s="24"/>
      <c r="F20" s="168"/>
      <c r="G20" s="25"/>
      <c r="H20" s="168"/>
      <c r="I20" s="496">
        <f t="shared" si="0"/>
        <v>0</v>
      </c>
      <c r="J20" s="497">
        <v>1600</v>
      </c>
      <c r="K20" s="498">
        <f t="shared" si="1"/>
        <v>0</v>
      </c>
      <c r="L20" s="353"/>
    </row>
    <row r="21" spans="2:12" s="161" customFormat="1" ht="21.95" customHeight="1">
      <c r="B21" s="495"/>
      <c r="C21" s="167"/>
      <c r="D21" s="167"/>
      <c r="E21" s="24"/>
      <c r="F21" s="168"/>
      <c r="G21" s="25"/>
      <c r="H21" s="168"/>
      <c r="I21" s="496">
        <f t="shared" si="0"/>
        <v>0</v>
      </c>
      <c r="J21" s="497">
        <v>1600</v>
      </c>
      <c r="K21" s="498">
        <f t="shared" si="1"/>
        <v>0</v>
      </c>
      <c r="L21" s="353"/>
    </row>
    <row r="22" spans="2:12" s="161" customFormat="1" ht="21.95" customHeight="1">
      <c r="B22" s="495"/>
      <c r="C22" s="167"/>
      <c r="D22" s="167"/>
      <c r="E22" s="24"/>
      <c r="F22" s="168"/>
      <c r="G22" s="25"/>
      <c r="H22" s="168"/>
      <c r="I22" s="496">
        <f t="shared" si="0"/>
        <v>0</v>
      </c>
      <c r="J22" s="497">
        <v>1600</v>
      </c>
      <c r="K22" s="498">
        <f t="shared" si="1"/>
        <v>0</v>
      </c>
      <c r="L22" s="353"/>
    </row>
    <row r="23" spans="2:12" s="161" customFormat="1" ht="21.95" customHeight="1">
      <c r="B23" s="495"/>
      <c r="C23" s="167"/>
      <c r="D23" s="167"/>
      <c r="E23" s="24"/>
      <c r="F23" s="168"/>
      <c r="G23" s="25"/>
      <c r="H23" s="168"/>
      <c r="I23" s="496">
        <f t="shared" si="0"/>
        <v>0</v>
      </c>
      <c r="J23" s="497">
        <v>1600</v>
      </c>
      <c r="K23" s="498">
        <f t="shared" si="1"/>
        <v>0</v>
      </c>
      <c r="L23" s="353"/>
    </row>
    <row r="24" spans="2:12" s="161" customFormat="1" ht="21.95" customHeight="1">
      <c r="B24" s="495"/>
      <c r="C24" s="167"/>
      <c r="D24" s="167"/>
      <c r="E24" s="24"/>
      <c r="F24" s="168"/>
      <c r="G24" s="25"/>
      <c r="H24" s="168"/>
      <c r="I24" s="496">
        <f t="shared" si="0"/>
        <v>0</v>
      </c>
      <c r="J24" s="497">
        <v>1600</v>
      </c>
      <c r="K24" s="498">
        <f t="shared" si="1"/>
        <v>0</v>
      </c>
      <c r="L24" s="353"/>
    </row>
    <row r="25" spans="2:12" s="161" customFormat="1" ht="21.95" customHeight="1">
      <c r="B25" s="495"/>
      <c r="C25" s="167"/>
      <c r="D25" s="167"/>
      <c r="E25" s="24"/>
      <c r="F25" s="168"/>
      <c r="G25" s="25"/>
      <c r="H25" s="168"/>
      <c r="I25" s="496">
        <f t="shared" si="0"/>
        <v>0</v>
      </c>
      <c r="J25" s="497">
        <v>1600</v>
      </c>
      <c r="K25" s="498">
        <f t="shared" si="1"/>
        <v>0</v>
      </c>
      <c r="L25" s="353"/>
    </row>
    <row r="26" spans="2:12" s="161" customFormat="1" ht="21.95" customHeight="1">
      <c r="B26" s="495"/>
      <c r="C26" s="167"/>
      <c r="D26" s="167"/>
      <c r="E26" s="24"/>
      <c r="F26" s="168"/>
      <c r="G26" s="25"/>
      <c r="H26" s="168"/>
      <c r="I26" s="496">
        <f t="shared" si="0"/>
        <v>0</v>
      </c>
      <c r="J26" s="497">
        <v>1600</v>
      </c>
      <c r="K26" s="498">
        <f t="shared" si="1"/>
        <v>0</v>
      </c>
      <c r="L26" s="353"/>
    </row>
    <row r="27" spans="2:12" s="161" customFormat="1" ht="21.95" customHeight="1">
      <c r="B27" s="495"/>
      <c r="C27" s="167"/>
      <c r="D27" s="167"/>
      <c r="E27" s="24"/>
      <c r="F27" s="168"/>
      <c r="G27" s="25"/>
      <c r="H27" s="168"/>
      <c r="I27" s="496">
        <f t="shared" si="0"/>
        <v>0</v>
      </c>
      <c r="J27" s="497">
        <v>1600</v>
      </c>
      <c r="K27" s="498">
        <f t="shared" si="1"/>
        <v>0</v>
      </c>
      <c r="L27" s="353"/>
    </row>
    <row r="28" spans="2:12" s="161" customFormat="1" ht="21.95" customHeight="1">
      <c r="B28" s="495"/>
      <c r="C28" s="167"/>
      <c r="D28" s="167"/>
      <c r="E28" s="24"/>
      <c r="F28" s="168"/>
      <c r="G28" s="25"/>
      <c r="H28" s="168"/>
      <c r="I28" s="496">
        <f t="shared" si="0"/>
        <v>0</v>
      </c>
      <c r="J28" s="497">
        <v>1600</v>
      </c>
      <c r="K28" s="498">
        <f t="shared" si="1"/>
        <v>0</v>
      </c>
      <c r="L28" s="353"/>
    </row>
    <row r="29" spans="2:12" s="161" customFormat="1" ht="21.95" customHeight="1">
      <c r="B29" s="495"/>
      <c r="C29" s="167"/>
      <c r="D29" s="167"/>
      <c r="E29" s="24"/>
      <c r="F29" s="168"/>
      <c r="G29" s="25"/>
      <c r="H29" s="168"/>
      <c r="I29" s="496">
        <f t="shared" si="0"/>
        <v>0</v>
      </c>
      <c r="J29" s="497">
        <v>1600</v>
      </c>
      <c r="K29" s="498">
        <f t="shared" si="1"/>
        <v>0</v>
      </c>
      <c r="L29" s="353"/>
    </row>
    <row r="30" spans="2:12" s="161" customFormat="1" ht="21.95" customHeight="1">
      <c r="B30" s="495"/>
      <c r="C30" s="167"/>
      <c r="D30" s="167"/>
      <c r="E30" s="24"/>
      <c r="F30" s="168"/>
      <c r="G30" s="25"/>
      <c r="H30" s="168"/>
      <c r="I30" s="496">
        <f t="shared" si="0"/>
        <v>0</v>
      </c>
      <c r="J30" s="497">
        <v>1600</v>
      </c>
      <c r="K30" s="498">
        <f t="shared" si="1"/>
        <v>0</v>
      </c>
      <c r="L30" s="353"/>
    </row>
    <row r="31" spans="2:12" s="161" customFormat="1" ht="21.95" customHeight="1">
      <c r="B31" s="495"/>
      <c r="C31" s="167"/>
      <c r="D31" s="167"/>
      <c r="E31" s="24"/>
      <c r="F31" s="168"/>
      <c r="G31" s="25"/>
      <c r="H31" s="168"/>
      <c r="I31" s="496">
        <f t="shared" si="0"/>
        <v>0</v>
      </c>
      <c r="J31" s="497">
        <v>1600</v>
      </c>
      <c r="K31" s="498">
        <f t="shared" si="1"/>
        <v>0</v>
      </c>
      <c r="L31" s="353"/>
    </row>
    <row r="32" spans="2:12" s="161" customFormat="1" ht="21.95" customHeight="1">
      <c r="B32" s="495"/>
      <c r="C32" s="167"/>
      <c r="D32" s="167"/>
      <c r="E32" s="24"/>
      <c r="F32" s="168"/>
      <c r="G32" s="25"/>
      <c r="H32" s="168"/>
      <c r="I32" s="496">
        <f t="shared" si="0"/>
        <v>0</v>
      </c>
      <c r="J32" s="497">
        <v>1600</v>
      </c>
      <c r="K32" s="498">
        <f t="shared" si="1"/>
        <v>0</v>
      </c>
      <c r="L32" s="353"/>
    </row>
    <row r="33" spans="2:12" s="161" customFormat="1" ht="21.95" customHeight="1">
      <c r="B33" s="495"/>
      <c r="C33" s="167"/>
      <c r="D33" s="167"/>
      <c r="E33" s="24"/>
      <c r="F33" s="168"/>
      <c r="G33" s="25"/>
      <c r="H33" s="168"/>
      <c r="I33" s="496">
        <f t="shared" si="0"/>
        <v>0</v>
      </c>
      <c r="J33" s="497">
        <v>1600</v>
      </c>
      <c r="K33" s="498">
        <f t="shared" si="1"/>
        <v>0</v>
      </c>
      <c r="L33" s="353"/>
    </row>
    <row r="34" spans="2:12" s="161" customFormat="1" ht="21.95" customHeight="1">
      <c r="B34" s="495"/>
      <c r="C34" s="167"/>
      <c r="D34" s="167"/>
      <c r="E34" s="24"/>
      <c r="F34" s="168"/>
      <c r="G34" s="25"/>
      <c r="H34" s="168"/>
      <c r="I34" s="496">
        <f t="shared" si="0"/>
        <v>0</v>
      </c>
      <c r="J34" s="497">
        <v>1600</v>
      </c>
      <c r="K34" s="498">
        <f t="shared" si="1"/>
        <v>0</v>
      </c>
      <c r="L34" s="353"/>
    </row>
    <row r="35" spans="2:12" s="161" customFormat="1" ht="21.95" customHeight="1">
      <c r="B35" s="495"/>
      <c r="C35" s="167"/>
      <c r="D35" s="167"/>
      <c r="E35" s="24"/>
      <c r="F35" s="168"/>
      <c r="G35" s="25"/>
      <c r="H35" s="168"/>
      <c r="I35" s="496">
        <f t="shared" si="0"/>
        <v>0</v>
      </c>
      <c r="J35" s="497">
        <v>1600</v>
      </c>
      <c r="K35" s="498">
        <f t="shared" si="1"/>
        <v>0</v>
      </c>
      <c r="L35" s="353"/>
    </row>
    <row r="36" spans="2:12" s="161" customFormat="1" ht="21.95" customHeight="1">
      <c r="B36" s="495"/>
      <c r="C36" s="167"/>
      <c r="D36" s="167"/>
      <c r="E36" s="24"/>
      <c r="F36" s="168"/>
      <c r="G36" s="25"/>
      <c r="H36" s="168"/>
      <c r="I36" s="496">
        <f t="shared" si="0"/>
        <v>0</v>
      </c>
      <c r="J36" s="497">
        <v>1600</v>
      </c>
      <c r="K36" s="498">
        <f t="shared" si="1"/>
        <v>0</v>
      </c>
      <c r="L36" s="353"/>
    </row>
    <row r="37" spans="2:12" s="161" customFormat="1" ht="21.95" customHeight="1">
      <c r="B37" s="495"/>
      <c r="C37" s="167"/>
      <c r="D37" s="167"/>
      <c r="E37" s="24"/>
      <c r="F37" s="168"/>
      <c r="G37" s="25"/>
      <c r="H37" s="168"/>
      <c r="I37" s="496">
        <f t="shared" si="0"/>
        <v>0</v>
      </c>
      <c r="J37" s="497">
        <v>1600</v>
      </c>
      <c r="K37" s="498">
        <f t="shared" si="1"/>
        <v>0</v>
      </c>
      <c r="L37" s="353"/>
    </row>
    <row r="38" spans="2:12" s="161" customFormat="1" ht="21.95" customHeight="1">
      <c r="B38" s="495"/>
      <c r="C38" s="167"/>
      <c r="D38" s="167"/>
      <c r="E38" s="24"/>
      <c r="F38" s="168"/>
      <c r="G38" s="25"/>
      <c r="H38" s="168"/>
      <c r="I38" s="496">
        <f t="shared" si="0"/>
        <v>0</v>
      </c>
      <c r="J38" s="497">
        <v>1600</v>
      </c>
      <c r="K38" s="498">
        <f t="shared" si="1"/>
        <v>0</v>
      </c>
      <c r="L38" s="353"/>
    </row>
    <row r="39" spans="2:12" s="161" customFormat="1" ht="21.95" customHeight="1">
      <c r="B39" s="495"/>
      <c r="C39" s="167"/>
      <c r="D39" s="167"/>
      <c r="E39" s="24"/>
      <c r="F39" s="168"/>
      <c r="G39" s="25"/>
      <c r="H39" s="168"/>
      <c r="I39" s="496">
        <f t="shared" si="0"/>
        <v>0</v>
      </c>
      <c r="J39" s="497">
        <v>1600</v>
      </c>
      <c r="K39" s="498">
        <f t="shared" si="1"/>
        <v>0</v>
      </c>
      <c r="L39" s="353"/>
    </row>
    <row r="40" spans="2:12" s="161" customFormat="1" ht="21.95" customHeight="1">
      <c r="B40" s="495"/>
      <c r="C40" s="167"/>
      <c r="D40" s="167"/>
      <c r="E40" s="24"/>
      <c r="F40" s="168"/>
      <c r="G40" s="25"/>
      <c r="H40" s="168"/>
      <c r="I40" s="496">
        <f t="shared" si="0"/>
        <v>0</v>
      </c>
      <c r="J40" s="497">
        <v>1600</v>
      </c>
      <c r="K40" s="498">
        <f t="shared" si="1"/>
        <v>0</v>
      </c>
      <c r="L40" s="353"/>
    </row>
    <row r="41" spans="2:12" s="161" customFormat="1" ht="21.95" customHeight="1">
      <c r="B41" s="495"/>
      <c r="C41" s="167"/>
      <c r="D41" s="167"/>
      <c r="E41" s="24"/>
      <c r="F41" s="168"/>
      <c r="G41" s="25"/>
      <c r="H41" s="168"/>
      <c r="I41" s="496">
        <f t="shared" si="0"/>
        <v>0</v>
      </c>
      <c r="J41" s="497">
        <v>1600</v>
      </c>
      <c r="K41" s="498">
        <f t="shared" si="1"/>
        <v>0</v>
      </c>
      <c r="L41" s="353"/>
    </row>
    <row r="42" spans="2:12" s="161" customFormat="1" ht="21.95" customHeight="1">
      <c r="B42" s="495"/>
      <c r="C42" s="167"/>
      <c r="D42" s="167"/>
      <c r="E42" s="24"/>
      <c r="F42" s="168"/>
      <c r="G42" s="25"/>
      <c r="H42" s="168"/>
      <c r="I42" s="496">
        <f t="shared" si="0"/>
        <v>0</v>
      </c>
      <c r="J42" s="497">
        <v>1600</v>
      </c>
      <c r="K42" s="498">
        <f t="shared" si="1"/>
        <v>0</v>
      </c>
      <c r="L42" s="353"/>
    </row>
    <row r="43" spans="2:12" s="161" customFormat="1" ht="21.95" customHeight="1">
      <c r="B43" s="495"/>
      <c r="C43" s="167"/>
      <c r="D43" s="167"/>
      <c r="E43" s="24"/>
      <c r="F43" s="168"/>
      <c r="G43" s="25"/>
      <c r="H43" s="168"/>
      <c r="I43" s="496">
        <f t="shared" si="0"/>
        <v>0</v>
      </c>
      <c r="J43" s="497">
        <v>1600</v>
      </c>
      <c r="K43" s="498">
        <f t="shared" si="1"/>
        <v>0</v>
      </c>
      <c r="L43" s="353"/>
    </row>
    <row r="44" spans="2:12" s="161" customFormat="1" ht="21.95" customHeight="1">
      <c r="B44" s="495"/>
      <c r="C44" s="167"/>
      <c r="D44" s="167"/>
      <c r="E44" s="24"/>
      <c r="F44" s="168"/>
      <c r="G44" s="25"/>
      <c r="H44" s="168"/>
      <c r="I44" s="496">
        <f t="shared" si="0"/>
        <v>0</v>
      </c>
      <c r="J44" s="497">
        <v>1600</v>
      </c>
      <c r="K44" s="498">
        <f t="shared" si="1"/>
        <v>0</v>
      </c>
      <c r="L44" s="353"/>
    </row>
    <row r="45" spans="2:12" s="161" customFormat="1" ht="21.95" customHeight="1">
      <c r="B45" s="495"/>
      <c r="C45" s="167"/>
      <c r="D45" s="167"/>
      <c r="E45" s="24"/>
      <c r="F45" s="168"/>
      <c r="G45" s="25"/>
      <c r="H45" s="168"/>
      <c r="I45" s="496">
        <f t="shared" si="0"/>
        <v>0</v>
      </c>
      <c r="J45" s="497">
        <v>1600</v>
      </c>
      <c r="K45" s="498">
        <f t="shared" si="1"/>
        <v>0</v>
      </c>
      <c r="L45" s="353"/>
    </row>
    <row r="46" spans="2:12" s="161" customFormat="1" ht="21.95" customHeight="1" thickBot="1">
      <c r="B46" s="499"/>
      <c r="C46" s="169"/>
      <c r="D46" s="169"/>
      <c r="E46" s="26"/>
      <c r="F46" s="170"/>
      <c r="G46" s="27"/>
      <c r="H46" s="170"/>
      <c r="I46" s="500">
        <f t="shared" si="0"/>
        <v>0</v>
      </c>
      <c r="J46" s="501">
        <v>1600</v>
      </c>
      <c r="K46" s="502">
        <f t="shared" si="1"/>
        <v>0</v>
      </c>
      <c r="L46" s="354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37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59" sqref="I59"/>
    </sheetView>
  </sheetViews>
  <sheetFormatPr defaultColWidth="9.140625" defaultRowHeight="12.75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3.5" thickBot="1"/>
    <row r="2" spans="2:15">
      <c r="B2" s="580" t="s">
        <v>21</v>
      </c>
      <c r="C2" s="581"/>
      <c r="D2" s="581"/>
      <c r="E2" s="585" t="s">
        <v>22</v>
      </c>
      <c r="F2" s="585"/>
      <c r="G2" s="585"/>
      <c r="H2" s="369" t="s">
        <v>23</v>
      </c>
      <c r="I2" s="369">
        <v>1</v>
      </c>
      <c r="J2" s="370" t="s">
        <v>24</v>
      </c>
      <c r="K2" s="584">
        <v>1</v>
      </c>
      <c r="L2" s="584"/>
      <c r="M2" s="584"/>
      <c r="N2" s="584"/>
      <c r="O2" s="371"/>
    </row>
    <row r="3" spans="2:15" ht="27" customHeight="1">
      <c r="B3" s="603" t="s">
        <v>25</v>
      </c>
      <c r="C3" s="604"/>
      <c r="D3" s="368"/>
      <c r="E3" s="329"/>
      <c r="F3" s="329"/>
      <c r="G3" s="329"/>
      <c r="H3" s="356" t="s">
        <v>26</v>
      </c>
      <c r="I3" s="588"/>
      <c r="J3" s="589"/>
      <c r="K3" s="589"/>
      <c r="L3" s="589"/>
      <c r="M3" s="589"/>
      <c r="N3" s="589"/>
      <c r="O3" s="590"/>
    </row>
    <row r="4" spans="2:15" ht="22.5" customHeight="1">
      <c r="B4" s="603" t="s">
        <v>27</v>
      </c>
      <c r="C4" s="604"/>
      <c r="D4" s="329"/>
      <c r="E4" s="418" t="s">
        <v>28</v>
      </c>
      <c r="F4" s="329"/>
      <c r="G4" s="52"/>
      <c r="H4" s="217" t="s">
        <v>29</v>
      </c>
      <c r="I4" s="564"/>
      <c r="J4" s="564"/>
      <c r="K4" s="564"/>
      <c r="L4" s="564"/>
      <c r="M4" s="564"/>
      <c r="N4" s="564"/>
      <c r="O4" s="565"/>
    </row>
    <row r="5" spans="2:15" ht="20.25" customHeight="1">
      <c r="B5" s="603" t="s">
        <v>30</v>
      </c>
      <c r="C5" s="604"/>
      <c r="D5" s="329" t="s">
        <v>31</v>
      </c>
      <c r="E5" s="217"/>
      <c r="F5" s="217"/>
      <c r="G5" s="217"/>
      <c r="H5" s="217" t="s">
        <v>32</v>
      </c>
      <c r="I5" s="564"/>
      <c r="J5" s="564"/>
      <c r="K5" s="564"/>
      <c r="L5" s="564"/>
      <c r="M5" s="564"/>
      <c r="N5" s="564"/>
      <c r="O5" s="565"/>
    </row>
    <row r="6" spans="2:15" ht="25.5">
      <c r="B6" s="562" t="s">
        <v>33</v>
      </c>
      <c r="C6" s="563"/>
      <c r="D6" s="563"/>
      <c r="E6" s="52">
        <v>44197</v>
      </c>
      <c r="F6" s="419" t="s">
        <v>34</v>
      </c>
      <c r="G6" s="52">
        <v>44561</v>
      </c>
      <c r="H6" s="356" t="s">
        <v>35</v>
      </c>
      <c r="I6" s="367"/>
      <c r="J6" s="566"/>
      <c r="K6" s="566"/>
      <c r="L6" s="566"/>
      <c r="M6" s="566"/>
      <c r="N6" s="566"/>
      <c r="O6" s="567"/>
    </row>
    <row r="7" spans="2:15" ht="13.5" thickBot="1">
      <c r="B7" s="582" t="s">
        <v>36</v>
      </c>
      <c r="C7" s="583"/>
      <c r="D7" s="373">
        <v>44713</v>
      </c>
      <c r="E7" s="372"/>
      <c r="F7" s="372"/>
      <c r="G7" s="372"/>
      <c r="H7" s="605"/>
      <c r="I7" s="605"/>
      <c r="J7" s="605"/>
      <c r="K7" s="605"/>
      <c r="L7" s="605"/>
      <c r="M7" s="605"/>
      <c r="N7" s="605"/>
      <c r="O7" s="606"/>
    </row>
    <row r="8" spans="2:15" ht="12.75" customHeight="1">
      <c r="B8" s="600" t="s">
        <v>37</v>
      </c>
      <c r="C8" s="601"/>
      <c r="D8" s="601"/>
      <c r="E8" s="601"/>
      <c r="F8" s="601"/>
      <c r="G8" s="601"/>
      <c r="H8" s="601"/>
      <c r="I8" s="601"/>
      <c r="J8" s="602"/>
      <c r="K8" s="591" t="s">
        <v>38</v>
      </c>
      <c r="L8" s="592"/>
      <c r="M8" s="592"/>
      <c r="N8" s="592"/>
      <c r="O8" s="593"/>
    </row>
    <row r="9" spans="2:15" ht="60.75" customHeight="1">
      <c r="B9" s="600"/>
      <c r="C9" s="601"/>
      <c r="D9" s="601"/>
      <c r="E9" s="601"/>
      <c r="F9" s="601"/>
      <c r="G9" s="601"/>
      <c r="H9" s="601"/>
      <c r="I9" s="601"/>
      <c r="J9" s="602"/>
      <c r="K9" s="29" t="s">
        <v>39</v>
      </c>
      <c r="L9" s="30" t="s">
        <v>40</v>
      </c>
      <c r="M9" s="30" t="s">
        <v>41</v>
      </c>
      <c r="N9" s="30"/>
      <c r="O9" s="31"/>
    </row>
    <row r="10" spans="2:15">
      <c r="B10" s="600"/>
      <c r="C10" s="601"/>
      <c r="D10" s="601"/>
      <c r="E10" s="601"/>
      <c r="F10" s="601"/>
      <c r="G10" s="601"/>
      <c r="H10" s="601"/>
      <c r="I10" s="601"/>
      <c r="J10" s="602"/>
      <c r="K10" s="594" t="s">
        <v>42</v>
      </c>
      <c r="L10" s="595"/>
      <c r="M10" s="595"/>
      <c r="N10" s="595"/>
      <c r="O10" s="596"/>
    </row>
    <row r="11" spans="2:15" ht="13.5" thickBot="1">
      <c r="B11" s="600"/>
      <c r="C11" s="601"/>
      <c r="D11" s="601"/>
      <c r="E11" s="601"/>
      <c r="F11" s="601"/>
      <c r="G11" s="601"/>
      <c r="H11" s="601"/>
      <c r="I11" s="601"/>
      <c r="J11" s="602"/>
      <c r="K11" s="597" t="s">
        <v>43</v>
      </c>
      <c r="L11" s="598"/>
      <c r="M11" s="598"/>
      <c r="N11" s="598"/>
      <c r="O11" s="599"/>
    </row>
    <row r="12" spans="2:15">
      <c r="B12" s="570" t="s">
        <v>44</v>
      </c>
      <c r="C12" s="571"/>
      <c r="D12" s="571"/>
      <c r="E12" s="571"/>
      <c r="F12" s="572"/>
      <c r="G12" s="218"/>
      <c r="H12" s="218"/>
      <c r="I12" s="586"/>
      <c r="J12" s="587"/>
      <c r="K12" s="34"/>
      <c r="L12" s="34"/>
      <c r="M12" s="34"/>
      <c r="N12" s="34"/>
      <c r="O12" s="35"/>
    </row>
    <row r="13" spans="2:15" s="225" customFormat="1" ht="24" customHeight="1">
      <c r="B13" s="577" t="s">
        <v>45</v>
      </c>
      <c r="C13" s="578"/>
      <c r="D13" s="578"/>
      <c r="E13" s="578"/>
      <c r="F13" s="579"/>
      <c r="G13" s="222"/>
      <c r="H13" s="223"/>
      <c r="I13" s="558" t="s">
        <v>46</v>
      </c>
      <c r="J13" s="559"/>
      <c r="K13" s="36"/>
      <c r="L13" s="37"/>
      <c r="M13" s="38"/>
      <c r="N13" s="38"/>
      <c r="O13" s="39"/>
    </row>
    <row r="14" spans="2:15" s="225" customFormat="1">
      <c r="B14" s="219"/>
      <c r="C14" s="220"/>
      <c r="D14" s="220"/>
      <c r="E14" s="242"/>
      <c r="F14" s="221"/>
      <c r="G14" s="520"/>
      <c r="H14" s="521"/>
      <c r="I14" s="412">
        <v>2022</v>
      </c>
      <c r="J14" s="224"/>
      <c r="K14" s="36"/>
      <c r="L14" s="37"/>
      <c r="M14" s="38"/>
      <c r="N14" s="38"/>
      <c r="O14" s="39"/>
    </row>
    <row r="15" spans="2:15">
      <c r="B15" s="226"/>
      <c r="C15" s="20"/>
      <c r="D15" s="79" t="s">
        <v>37</v>
      </c>
      <c r="E15" s="79"/>
      <c r="F15" s="53"/>
      <c r="G15" s="522"/>
      <c r="H15" s="523"/>
      <c r="I15" s="51"/>
      <c r="J15" s="227"/>
      <c r="K15" s="40"/>
      <c r="L15" s="41"/>
      <c r="M15" s="34"/>
      <c r="N15" s="34"/>
      <c r="O15" s="35"/>
    </row>
    <row r="16" spans="2:15">
      <c r="B16" s="226"/>
      <c r="C16" s="20"/>
      <c r="D16" s="79"/>
      <c r="E16" s="79"/>
      <c r="F16" s="53"/>
      <c r="G16" s="522"/>
      <c r="H16" s="523"/>
      <c r="I16" s="51"/>
      <c r="J16" s="227"/>
      <c r="K16" s="40"/>
      <c r="L16" s="41"/>
      <c r="M16" s="34"/>
      <c r="N16" s="34"/>
      <c r="O16" s="35"/>
    </row>
    <row r="17" spans="2:15">
      <c r="B17" s="226"/>
      <c r="C17" s="20"/>
      <c r="D17" s="79"/>
      <c r="E17" s="79"/>
      <c r="F17" s="53"/>
      <c r="G17" s="522"/>
      <c r="H17" s="523"/>
      <c r="I17" s="51"/>
      <c r="J17" s="227"/>
      <c r="K17" s="40"/>
      <c r="L17" s="41"/>
      <c r="M17" s="34"/>
      <c r="N17" s="34"/>
      <c r="O17" s="35"/>
    </row>
    <row r="18" spans="2:15">
      <c r="B18" s="226"/>
      <c r="C18" s="20"/>
      <c r="D18" s="79"/>
      <c r="E18" s="79"/>
      <c r="F18" s="53"/>
      <c r="G18" s="522"/>
      <c r="H18" s="523"/>
      <c r="I18" s="51"/>
      <c r="J18" s="227"/>
      <c r="K18" s="40"/>
      <c r="L18" s="41"/>
      <c r="M18" s="34"/>
      <c r="N18" s="34"/>
      <c r="O18" s="35"/>
    </row>
    <row r="19" spans="2:15">
      <c r="B19" s="226"/>
      <c r="C19" s="20"/>
      <c r="D19" s="79"/>
      <c r="E19" s="79"/>
      <c r="F19" s="53"/>
      <c r="G19" s="522"/>
      <c r="H19" s="523"/>
      <c r="I19" s="51"/>
      <c r="J19" s="227"/>
      <c r="K19" s="40"/>
      <c r="L19" s="41"/>
      <c r="M19" s="34"/>
      <c r="N19" s="34"/>
      <c r="O19" s="35"/>
    </row>
    <row r="20" spans="2:15">
      <c r="B20" s="226"/>
      <c r="C20" s="20"/>
      <c r="D20" s="79"/>
      <c r="E20" s="79"/>
      <c r="F20" s="53"/>
      <c r="G20" s="522"/>
      <c r="H20" s="523"/>
      <c r="I20" s="51"/>
      <c r="J20" s="227"/>
      <c r="K20" s="40"/>
      <c r="L20" s="41"/>
      <c r="M20" s="34"/>
      <c r="N20" s="34"/>
      <c r="O20" s="35"/>
    </row>
    <row r="21" spans="2:15">
      <c r="B21" s="226"/>
      <c r="C21" s="20"/>
      <c r="D21" s="79"/>
      <c r="E21" s="79"/>
      <c r="F21" s="53"/>
      <c r="G21" s="522"/>
      <c r="H21" s="523"/>
      <c r="I21" s="51"/>
      <c r="J21" s="227"/>
      <c r="K21" s="40"/>
      <c r="L21" s="41"/>
      <c r="M21" s="34"/>
      <c r="N21" s="34"/>
      <c r="O21" s="35"/>
    </row>
    <row r="22" spans="2:15">
      <c r="B22" s="226"/>
      <c r="C22" s="20"/>
      <c r="D22" s="79"/>
      <c r="E22" s="79"/>
      <c r="F22" s="53"/>
      <c r="G22" s="522"/>
      <c r="H22" s="523"/>
      <c r="I22" s="51"/>
      <c r="J22" s="227"/>
      <c r="K22" s="40"/>
      <c r="L22" s="41"/>
      <c r="M22" s="34"/>
      <c r="N22" s="34"/>
      <c r="O22" s="35"/>
    </row>
    <row r="23" spans="2:15">
      <c r="B23" s="226"/>
      <c r="C23" s="20"/>
      <c r="D23" s="79"/>
      <c r="E23" s="79"/>
      <c r="F23" s="53"/>
      <c r="G23" s="522"/>
      <c r="H23" s="523"/>
      <c r="I23" s="51"/>
      <c r="J23" s="227"/>
      <c r="K23" s="40"/>
      <c r="L23" s="41"/>
      <c r="M23" s="34"/>
      <c r="N23" s="34"/>
      <c r="O23" s="35"/>
    </row>
    <row r="24" spans="2:15">
      <c r="B24" s="243"/>
      <c r="C24" s="20"/>
      <c r="D24" s="73"/>
      <c r="E24" s="73"/>
      <c r="F24" s="54"/>
      <c r="G24" s="522"/>
      <c r="H24" s="523"/>
      <c r="I24" s="51"/>
      <c r="J24" s="398"/>
      <c r="K24" s="40"/>
      <c r="L24" s="41"/>
      <c r="M24" s="34"/>
      <c r="N24" s="34"/>
      <c r="O24" s="35"/>
    </row>
    <row r="25" spans="2:15">
      <c r="B25" s="243"/>
      <c r="C25" s="20"/>
      <c r="D25" s="73"/>
      <c r="E25" s="73"/>
      <c r="F25" s="54"/>
      <c r="G25" s="522"/>
      <c r="H25" s="523"/>
      <c r="I25" s="51"/>
      <c r="J25" s="398"/>
      <c r="K25" s="40"/>
      <c r="L25" s="41"/>
      <c r="M25" s="34"/>
      <c r="N25" s="34"/>
      <c r="O25" s="35"/>
    </row>
    <row r="26" spans="2:15">
      <c r="B26" s="243"/>
      <c r="C26" s="20"/>
      <c r="D26" s="73"/>
      <c r="E26" s="73"/>
      <c r="F26" s="54"/>
      <c r="G26" s="522"/>
      <c r="H26" s="523"/>
      <c r="I26" s="51"/>
      <c r="J26" s="398"/>
      <c r="K26" s="40"/>
      <c r="L26" s="41"/>
      <c r="M26" s="34"/>
      <c r="N26" s="34"/>
      <c r="O26" s="35"/>
    </row>
    <row r="27" spans="2:15">
      <c r="B27" s="243"/>
      <c r="C27" s="20"/>
      <c r="D27" s="73"/>
      <c r="E27" s="73"/>
      <c r="F27" s="54"/>
      <c r="G27" s="522"/>
      <c r="H27" s="523"/>
      <c r="I27" s="51"/>
      <c r="J27" s="398"/>
      <c r="K27" s="40"/>
      <c r="L27" s="41"/>
      <c r="M27" s="34"/>
      <c r="N27" s="34"/>
      <c r="O27" s="35"/>
    </row>
    <row r="28" spans="2:15">
      <c r="B28" s="243"/>
      <c r="C28" s="20"/>
      <c r="D28" s="73"/>
      <c r="E28" s="73"/>
      <c r="F28" s="54"/>
      <c r="G28" s="522"/>
      <c r="H28" s="523"/>
      <c r="I28" s="51"/>
      <c r="J28" s="398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24"/>
      <c r="H29" s="525"/>
      <c r="I29" s="51"/>
      <c r="J29" s="230"/>
      <c r="K29" s="40"/>
      <c r="L29" s="41"/>
      <c r="M29" s="34"/>
      <c r="N29" s="34"/>
      <c r="O29" s="35"/>
    </row>
    <row r="30" spans="2:15" ht="12.75" customHeight="1">
      <c r="B30" s="570" t="s">
        <v>47</v>
      </c>
      <c r="C30" s="571"/>
      <c r="D30" s="571"/>
      <c r="E30" s="571"/>
      <c r="F30" s="574"/>
      <c r="G30" s="575" t="s">
        <v>48</v>
      </c>
      <c r="H30" s="576"/>
      <c r="I30" s="568" t="s">
        <v>49</v>
      </c>
      <c r="J30" s="569"/>
      <c r="K30" s="42"/>
      <c r="L30" s="41"/>
      <c r="M30" s="34"/>
      <c r="N30" s="34"/>
      <c r="O30" s="35"/>
    </row>
    <row r="31" spans="2:15">
      <c r="B31" s="226"/>
      <c r="C31" s="20"/>
      <c r="D31" s="79"/>
      <c r="E31" s="79"/>
      <c r="F31" s="244"/>
      <c r="G31" s="32"/>
      <c r="H31" s="526"/>
      <c r="I31" s="51"/>
      <c r="J31" s="231"/>
      <c r="K31" s="42"/>
      <c r="L31" s="41"/>
      <c r="M31" s="34"/>
      <c r="N31" s="34"/>
      <c r="O31" s="35"/>
    </row>
    <row r="32" spans="2:15">
      <c r="B32" s="226"/>
      <c r="C32" s="20"/>
      <c r="D32" s="79"/>
      <c r="E32" s="79"/>
      <c r="F32" s="244"/>
      <c r="G32" s="32"/>
      <c r="H32" s="527"/>
      <c r="I32" s="51"/>
      <c r="J32" s="231"/>
      <c r="K32" s="42"/>
      <c r="L32" s="41"/>
      <c r="M32" s="34"/>
      <c r="N32" s="34"/>
      <c r="O32" s="35"/>
    </row>
    <row r="33" spans="2:15">
      <c r="B33" s="226"/>
      <c r="C33" s="20"/>
      <c r="D33" s="79"/>
      <c r="E33" s="79"/>
      <c r="F33" s="244"/>
      <c r="G33" s="32"/>
      <c r="H33" s="527"/>
      <c r="I33" s="51"/>
      <c r="J33" s="231"/>
      <c r="K33" s="43"/>
      <c r="L33" s="44"/>
      <c r="M33" s="45"/>
      <c r="N33" s="45"/>
      <c r="O33" s="35"/>
    </row>
    <row r="34" spans="2:15">
      <c r="B34" s="226"/>
      <c r="C34" s="20"/>
      <c r="D34" s="79"/>
      <c r="E34" s="79"/>
      <c r="F34" s="244"/>
      <c r="G34" s="32"/>
      <c r="H34" s="527"/>
      <c r="I34" s="51"/>
      <c r="J34" s="231"/>
      <c r="K34" s="42"/>
      <c r="L34" s="41"/>
      <c r="M34" s="34"/>
      <c r="N34" s="34"/>
      <c r="O34" s="35"/>
    </row>
    <row r="35" spans="2:15">
      <c r="B35" s="226"/>
      <c r="C35" s="20"/>
      <c r="D35" s="79"/>
      <c r="E35" s="79"/>
      <c r="F35" s="244"/>
      <c r="G35" s="32"/>
      <c r="H35" s="527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28"/>
      <c r="I36" s="51"/>
      <c r="J36" s="231"/>
      <c r="K36" s="42"/>
      <c r="L36" s="41"/>
      <c r="M36" s="34"/>
      <c r="N36" s="34"/>
      <c r="O36" s="35"/>
    </row>
    <row r="37" spans="2:15">
      <c r="B37" s="570" t="s">
        <v>50</v>
      </c>
      <c r="C37" s="571"/>
      <c r="D37" s="571"/>
      <c r="E37" s="571"/>
      <c r="F37" s="571"/>
      <c r="G37" s="571"/>
      <c r="H37" s="572"/>
      <c r="I37" s="568" t="s">
        <v>51</v>
      </c>
      <c r="J37" s="573"/>
      <c r="K37" s="42"/>
      <c r="L37" s="41"/>
      <c r="M37" s="34"/>
      <c r="N37" s="34"/>
      <c r="O37" s="35"/>
    </row>
    <row r="38" spans="2:15" s="225" customFormat="1" ht="25.5">
      <c r="B38" s="551"/>
      <c r="C38" s="552"/>
      <c r="D38" s="553"/>
      <c r="E38" s="554"/>
      <c r="F38" s="554"/>
      <c r="G38" s="554"/>
      <c r="H38" s="555"/>
      <c r="I38" s="464" t="s">
        <v>52</v>
      </c>
      <c r="J38" s="232"/>
      <c r="K38" s="46"/>
      <c r="L38" s="37"/>
      <c r="M38" s="38"/>
      <c r="N38" s="38"/>
      <c r="O38" s="39"/>
    </row>
    <row r="39" spans="2:15">
      <c r="B39" s="233">
        <v>3.1</v>
      </c>
      <c r="C39" s="411" t="s">
        <v>53</v>
      </c>
      <c r="D39" s="532"/>
      <c r="E39" s="533"/>
      <c r="F39" s="533"/>
      <c r="G39" s="533"/>
      <c r="H39" s="534"/>
      <c r="I39" s="415"/>
      <c r="J39" s="232"/>
      <c r="K39" s="42"/>
      <c r="L39" s="41"/>
      <c r="M39" s="34"/>
      <c r="N39" s="34"/>
      <c r="O39" s="35"/>
    </row>
    <row r="40" spans="2:15">
      <c r="B40" s="234">
        <v>3.2</v>
      </c>
      <c r="C40" s="235" t="s">
        <v>54</v>
      </c>
      <c r="D40" s="532"/>
      <c r="E40" s="533"/>
      <c r="F40" s="533"/>
      <c r="G40" s="533"/>
      <c r="H40" s="534"/>
      <c r="I40" s="415"/>
      <c r="J40" s="232"/>
      <c r="K40" s="42"/>
      <c r="L40" s="41"/>
      <c r="M40" s="34"/>
      <c r="N40" s="34"/>
      <c r="O40" s="35"/>
    </row>
    <row r="41" spans="2:15">
      <c r="B41" s="234">
        <v>3.3</v>
      </c>
      <c r="C41" s="235" t="s">
        <v>55</v>
      </c>
      <c r="D41" s="532"/>
      <c r="E41" s="533"/>
      <c r="F41" s="533"/>
      <c r="G41" s="533"/>
      <c r="H41" s="534"/>
      <c r="I41" s="415"/>
      <c r="J41" s="232"/>
      <c r="K41" s="42"/>
      <c r="L41" s="41"/>
      <c r="M41" s="34"/>
      <c r="N41" s="34"/>
      <c r="O41" s="35"/>
    </row>
    <row r="42" spans="2:15">
      <c r="B42" s="234">
        <v>3.4</v>
      </c>
      <c r="C42" s="235" t="s">
        <v>56</v>
      </c>
      <c r="D42" s="532"/>
      <c r="E42" s="533"/>
      <c r="F42" s="533"/>
      <c r="G42" s="533"/>
      <c r="H42" s="534"/>
      <c r="I42" s="415"/>
      <c r="J42" s="232"/>
      <c r="K42" s="42"/>
      <c r="L42" s="41"/>
      <c r="M42" s="34"/>
      <c r="N42" s="34"/>
      <c r="O42" s="35"/>
    </row>
    <row r="43" spans="2:15">
      <c r="B43" s="355">
        <v>3.5</v>
      </c>
      <c r="C43" s="236" t="s">
        <v>57</v>
      </c>
      <c r="D43" s="560"/>
      <c r="E43" s="561"/>
      <c r="F43" s="561"/>
      <c r="G43" s="561"/>
      <c r="H43" s="561"/>
      <c r="I43" s="246"/>
      <c r="J43" s="237"/>
      <c r="K43" s="42"/>
      <c r="L43" s="41"/>
      <c r="M43" s="34"/>
      <c r="N43" s="34"/>
      <c r="O43" s="35"/>
    </row>
    <row r="44" spans="2:15">
      <c r="B44" s="238"/>
      <c r="C44" s="235" t="s">
        <v>58</v>
      </c>
      <c r="D44" s="532"/>
      <c r="E44" s="533"/>
      <c r="F44" s="533"/>
      <c r="G44" s="533"/>
      <c r="H44" s="534"/>
      <c r="I44" s="415"/>
      <c r="J44" s="232"/>
      <c r="K44" s="42"/>
      <c r="L44" s="41"/>
      <c r="M44" s="34"/>
      <c r="N44" s="34"/>
      <c r="O44" s="35"/>
    </row>
    <row r="45" spans="2:15">
      <c r="B45" s="238"/>
      <c r="C45" s="235" t="s">
        <v>59</v>
      </c>
      <c r="D45" s="532"/>
      <c r="E45" s="533"/>
      <c r="F45" s="533"/>
      <c r="G45" s="533"/>
      <c r="H45" s="534"/>
      <c r="I45" s="415"/>
      <c r="J45" s="232"/>
      <c r="K45" s="42"/>
      <c r="L45" s="41"/>
      <c r="M45" s="34"/>
      <c r="N45" s="34"/>
      <c r="O45" s="35"/>
    </row>
    <row r="46" spans="2:15">
      <c r="B46" s="234">
        <v>3.6</v>
      </c>
      <c r="C46" s="235" t="s">
        <v>60</v>
      </c>
      <c r="D46" s="532"/>
      <c r="E46" s="533"/>
      <c r="F46" s="533"/>
      <c r="G46" s="533"/>
      <c r="H46" s="534"/>
      <c r="I46" s="415"/>
      <c r="J46" s="232"/>
      <c r="K46" s="42"/>
      <c r="L46" s="41"/>
      <c r="M46" s="34"/>
      <c r="N46" s="34"/>
      <c r="O46" s="35"/>
    </row>
    <row r="47" spans="2:15">
      <c r="B47" s="234">
        <v>3.7</v>
      </c>
      <c r="C47" s="235" t="s">
        <v>61</v>
      </c>
      <c r="D47" s="532"/>
      <c r="E47" s="533"/>
      <c r="F47" s="533"/>
      <c r="G47" s="533"/>
      <c r="H47" s="534"/>
      <c r="I47" s="415"/>
      <c r="J47" s="232"/>
      <c r="K47" s="42"/>
      <c r="L47" s="41"/>
      <c r="M47" s="34"/>
      <c r="N47" s="34"/>
      <c r="O47" s="35"/>
    </row>
    <row r="48" spans="2:15">
      <c r="B48" s="234">
        <v>3.8</v>
      </c>
      <c r="C48" s="235" t="s">
        <v>62</v>
      </c>
      <c r="D48" s="532"/>
      <c r="E48" s="533"/>
      <c r="F48" s="533"/>
      <c r="G48" s="533"/>
      <c r="H48" s="534"/>
      <c r="I48" s="415"/>
      <c r="J48" s="232"/>
      <c r="K48" s="42"/>
      <c r="L48" s="41"/>
      <c r="M48" s="34"/>
      <c r="N48" s="34"/>
      <c r="O48" s="35"/>
    </row>
    <row r="49" spans="2:15">
      <c r="B49" s="234">
        <v>3.9</v>
      </c>
      <c r="C49" s="235" t="s">
        <v>63</v>
      </c>
      <c r="D49" s="532"/>
      <c r="E49" s="533"/>
      <c r="F49" s="533"/>
      <c r="G49" s="533"/>
      <c r="H49" s="534"/>
      <c r="I49" s="415"/>
      <c r="J49" s="232"/>
      <c r="K49" s="42"/>
      <c r="L49" s="41"/>
      <c r="M49" s="34"/>
      <c r="N49" s="34"/>
      <c r="O49" s="35"/>
    </row>
    <row r="50" spans="2:15">
      <c r="B50" s="239">
        <v>3.1</v>
      </c>
      <c r="C50" s="235" t="s">
        <v>64</v>
      </c>
      <c r="D50" s="535"/>
      <c r="E50" s="536"/>
      <c r="F50" s="536"/>
      <c r="G50" s="536"/>
      <c r="H50" s="537"/>
      <c r="I50" s="422"/>
      <c r="J50" s="240"/>
      <c r="K50" s="42"/>
      <c r="L50" s="41"/>
      <c r="M50" s="34"/>
      <c r="N50" s="34"/>
      <c r="O50" s="35"/>
    </row>
    <row r="51" spans="2:15">
      <c r="B51" s="425"/>
      <c r="C51" s="423"/>
      <c r="D51" s="538"/>
      <c r="E51" s="538"/>
      <c r="F51" s="538"/>
      <c r="G51" s="538"/>
      <c r="H51" s="538"/>
      <c r="I51" s="424"/>
      <c r="J51" s="240"/>
      <c r="K51" s="40"/>
      <c r="L51" s="41"/>
      <c r="M51" s="34"/>
      <c r="N51" s="34"/>
      <c r="O51" s="35"/>
    </row>
    <row r="52" spans="2:15">
      <c r="B52" s="539" t="s">
        <v>65</v>
      </c>
      <c r="C52" s="540"/>
      <c r="D52" s="540"/>
      <c r="E52" s="540"/>
      <c r="F52" s="540"/>
      <c r="G52" s="540"/>
      <c r="H52" s="541"/>
      <c r="I52" s="549" t="s">
        <v>51</v>
      </c>
      <c r="J52" s="550"/>
      <c r="K52" s="40"/>
      <c r="L52" s="41"/>
      <c r="M52" s="34"/>
      <c r="N52" s="34"/>
      <c r="O52" s="35"/>
    </row>
    <row r="53" spans="2:15" s="225" customFormat="1">
      <c r="B53" s="551"/>
      <c r="C53" s="552"/>
      <c r="D53" s="553"/>
      <c r="E53" s="554"/>
      <c r="F53" s="555"/>
      <c r="G53" s="553"/>
      <c r="H53" s="555"/>
      <c r="I53" s="556" t="s">
        <v>66</v>
      </c>
      <c r="J53" s="557"/>
      <c r="K53" s="36"/>
      <c r="L53" s="37"/>
      <c r="M53" s="38"/>
      <c r="N53" s="38"/>
      <c r="O53" s="39"/>
    </row>
    <row r="54" spans="2:15">
      <c r="B54" s="547" t="s">
        <v>67</v>
      </c>
      <c r="C54" s="548"/>
      <c r="D54" s="517" t="s">
        <v>68</v>
      </c>
      <c r="E54" s="518"/>
      <c r="F54" s="519"/>
      <c r="G54" s="33" t="s">
        <v>44</v>
      </c>
      <c r="H54" s="529"/>
      <c r="I54" s="415"/>
      <c r="J54" s="232"/>
      <c r="K54" s="40"/>
      <c r="L54" s="41"/>
      <c r="M54" s="34"/>
      <c r="N54" s="34"/>
      <c r="O54" s="35"/>
    </row>
    <row r="55" spans="2:15" ht="13.5" customHeight="1">
      <c r="B55" s="515"/>
      <c r="C55" s="516"/>
      <c r="D55" s="517"/>
      <c r="E55" s="518"/>
      <c r="F55" s="519"/>
      <c r="G55" s="303"/>
      <c r="H55" s="530"/>
      <c r="I55" s="416"/>
      <c r="J55" s="232"/>
      <c r="K55" s="40"/>
      <c r="L55" s="41"/>
      <c r="M55" s="34"/>
      <c r="N55" s="34"/>
      <c r="O55" s="35"/>
    </row>
    <row r="56" spans="2:15" ht="13.5" thickBot="1">
      <c r="B56" s="542" t="s">
        <v>69</v>
      </c>
      <c r="C56" s="543"/>
      <c r="D56" s="544" t="s">
        <v>70</v>
      </c>
      <c r="E56" s="545"/>
      <c r="F56" s="546"/>
      <c r="G56" s="420"/>
      <c r="H56" s="531"/>
      <c r="I56" s="421"/>
      <c r="J56" s="417"/>
      <c r="K56" s="47"/>
      <c r="L56" s="48"/>
      <c r="M56" s="49"/>
      <c r="N56" s="49"/>
      <c r="O56" s="50"/>
    </row>
    <row r="57" spans="2:15">
      <c r="C57" s="241" t="s">
        <v>71</v>
      </c>
    </row>
  </sheetData>
  <sheetProtection algorithmName="SHA-512" hashValue="Y5HhOazVflhF3/AR32iXFfm9oALDVOuUzmqllhRi8GgJKOLZ22gIBNKmWRka9STgYZknog32BP7ULW7gNAlinQ==" saltValue="IM1FX4Cuh/RtRfPmhr/HAg==" spinCount="100000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F360-70CB-4414-B81D-152DDDB9C015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30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  <c r="N2" s="57" t="s">
        <v>37</v>
      </c>
    </row>
    <row r="3" spans="1:14">
      <c r="A3" s="64" t="s">
        <v>77</v>
      </c>
      <c r="B3" s="102">
        <f>+'PSS-A1'!D3</f>
        <v>0</v>
      </c>
      <c r="C3" s="55"/>
      <c r="D3" s="74"/>
      <c r="E3" s="66" t="s">
        <v>78</v>
      </c>
      <c r="F3" s="299">
        <f>+'PSS-A1'!I3</f>
        <v>0</v>
      </c>
      <c r="G3" s="300"/>
      <c r="H3" s="73"/>
      <c r="I3" s="74"/>
      <c r="K3" s="57" t="s">
        <v>37</v>
      </c>
    </row>
    <row r="4" spans="1:14">
      <c r="A4" s="121" t="s">
        <v>79</v>
      </c>
      <c r="B4" s="102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14" ht="24" customHeight="1">
      <c r="A5" s="69" t="s">
        <v>82</v>
      </c>
      <c r="B5" s="302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14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14" ht="18" customHeight="1">
      <c r="A7" s="76"/>
      <c r="C7" s="77"/>
      <c r="D7" s="610"/>
      <c r="E7" s="611"/>
      <c r="F7" s="611"/>
      <c r="G7" s="611"/>
      <c r="H7" s="611"/>
      <c r="I7" s="612"/>
      <c r="K7" s="57" t="s">
        <v>37</v>
      </c>
    </row>
    <row r="8" spans="1:14">
      <c r="A8" s="76"/>
      <c r="C8" s="77"/>
      <c r="D8" s="613"/>
      <c r="E8" s="614"/>
      <c r="F8" s="614"/>
      <c r="G8" s="614"/>
      <c r="H8" s="614"/>
      <c r="I8" s="615"/>
    </row>
    <row r="9" spans="1:14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14">
      <c r="A10" s="150" t="s">
        <v>86</v>
      </c>
      <c r="B10" s="79"/>
      <c r="C10" s="80"/>
      <c r="D10" s="81" t="s">
        <v>87</v>
      </c>
      <c r="E10" s="81" t="s">
        <v>88</v>
      </c>
      <c r="F10" s="82" t="s">
        <v>89</v>
      </c>
      <c r="G10" s="83" t="s">
        <v>90</v>
      </c>
      <c r="H10" s="83" t="s">
        <v>91</v>
      </c>
      <c r="I10" s="82" t="s">
        <v>92</v>
      </c>
    </row>
    <row r="11" spans="1:14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9" t="s">
        <v>97</v>
      </c>
      <c r="H11" s="89" t="s">
        <v>96</v>
      </c>
      <c r="I11" s="88" t="s">
        <v>96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471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471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471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6" t="s">
        <v>37</v>
      </c>
      <c r="C15" s="395" t="s">
        <v>37</v>
      </c>
      <c r="D15" s="19"/>
      <c r="E15" s="93">
        <f>+'PSS-A1'!I18</f>
        <v>0</v>
      </c>
      <c r="F15" s="94">
        <f t="shared" si="0"/>
        <v>0</v>
      </c>
      <c r="G15" s="471"/>
      <c r="H15" s="95">
        <f t="shared" si="1"/>
        <v>0</v>
      </c>
      <c r="I15" s="96">
        <f t="shared" si="2"/>
        <v>0</v>
      </c>
      <c r="J15" s="397" t="s">
        <v>37</v>
      </c>
    </row>
    <row r="16" spans="1:14">
      <c r="A16" s="90">
        <f>+'PSS-A1'!C19</f>
        <v>0</v>
      </c>
      <c r="B16" s="91"/>
      <c r="C16" s="395" t="s">
        <v>37</v>
      </c>
      <c r="D16" s="19"/>
      <c r="E16" s="93">
        <f>+'PSS-A1'!I19</f>
        <v>0</v>
      </c>
      <c r="F16" s="94">
        <f t="shared" si="0"/>
        <v>0</v>
      </c>
      <c r="G16" s="471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471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471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471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471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471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471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471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471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471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471"/>
      <c r="H26" s="95">
        <f t="shared" si="1"/>
        <v>0</v>
      </c>
      <c r="I26" s="96">
        <f t="shared" si="2"/>
        <v>0</v>
      </c>
    </row>
    <row r="27" spans="1:14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5.5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72" t="s">
        <v>103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473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  <c r="N32" s="57" t="s">
        <v>37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5.5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472" t="s">
        <v>109</v>
      </c>
      <c r="H37" s="105"/>
      <c r="I37" s="106"/>
      <c r="J37" s="119"/>
    </row>
    <row r="38" spans="1:10">
      <c r="A38" s="64" t="s">
        <v>110</v>
      </c>
      <c r="B38" s="65"/>
      <c r="C38" s="19"/>
      <c r="D38" s="426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25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38.2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10" s="154" customFormat="1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  <c r="J65" s="427"/>
    </row>
    <row r="91" spans="5:5">
      <c r="E91" s="57" t="s">
        <v>37</v>
      </c>
    </row>
  </sheetData>
  <sheetProtection algorithmName="SHA-512" hashValue="/JWn5RtHoGkAu5aWYaRZJrVKrtxX6YiXnM0Oe/HKbkQK/A33aS2diotq33uJU9l453v/DdgV1fSwiTHq09Pp5Q==" saltValue="a2MtcYRKSgX0nCgPywAtC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30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>
      <c r="A3" s="64" t="s">
        <v>77</v>
      </c>
      <c r="B3" s="64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332">
        <f>+'PSS-A1'!D4</f>
        <v>0</v>
      </c>
      <c r="C4" s="333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334">
        <f>+'PSS-A1'!D7</f>
        <v>44713</v>
      </c>
      <c r="C5" s="335" t="s">
        <v>83</v>
      </c>
      <c r="D5" s="470"/>
      <c r="E5" s="71" t="s">
        <v>32</v>
      </c>
      <c r="F5" s="607"/>
      <c r="G5" s="608"/>
      <c r="H5" s="608"/>
      <c r="I5" s="609"/>
    </row>
    <row r="6" spans="1:9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25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38.2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30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>
      <c r="A3" s="64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9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25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38.2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30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>
      <c r="A3" s="64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9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25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38.2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3.5" thickBot="1"/>
    <row r="2" spans="1:9" ht="30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25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38.2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http://schemas.microsoft.com/office/2006/documentManagement/types"/>
    <ds:schemaRef ds:uri="a8d08dfc-2116-422b-bc28-3e8cca2c5984"/>
    <ds:schemaRef ds:uri="http://purl.org/dc/dcmitype/"/>
    <ds:schemaRef ds:uri="http://schemas.microsoft.com/office/infopath/2007/PartnerControls"/>
    <ds:schemaRef ds:uri="c91bec2a-8b84-4988-9d6e-3ffd28c35e69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25</vt:i4>
      </vt:variant>
    </vt:vector>
  </HeadingPairs>
  <TitlesOfParts>
    <vt:vector size="54" baseType="lpstr">
      <vt:lpstr>SPIEGAZIONI PSS-A</vt:lpstr>
      <vt:lpstr>Da leggere</vt:lpstr>
      <vt:lpstr>PSS-A1</vt:lpstr>
      <vt:lpstr>Foglio1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Manager/>
  <Company>asi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Sanci Edoarda</cp:lastModifiedBy>
  <cp:revision/>
  <dcterms:created xsi:type="dcterms:W3CDTF">2001-07-18T09:55:12Z</dcterms:created>
  <dcterms:modified xsi:type="dcterms:W3CDTF">2021-11-11T14:15:01Z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