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drawings/drawing14.xml" ContentType="application/vnd.openxmlformats-officedocument.drawing+xml"/>
  <Override PartName="/xl/comments13.xml" ContentType="application/vnd.openxmlformats-officedocument.spreadsheetml.comments+xml"/>
  <Override PartName="/xl/drawings/drawing15.xml" ContentType="application/vnd.openxmlformats-officedocument.drawing+xml"/>
  <Override PartName="/xl/comments14.xml" ContentType="application/vnd.openxmlformats-officedocument.spreadsheetml.comments+xml"/>
  <Override PartName="/xl/drawings/drawing16.xml" ContentType="application/vnd.openxmlformats-officedocument.drawing+xml"/>
  <Override PartName="/xl/comments15.xml" ContentType="application/vnd.openxmlformats-officedocument.spreadsheetml.comments+xml"/>
  <Override PartName="/xl/drawings/drawing17.xml" ContentType="application/vnd.openxmlformats-officedocument.drawing+xml"/>
  <Override PartName="/xl/comments16.xml" ContentType="application/vnd.openxmlformats-officedocument.spreadsheetml.comments+xml"/>
  <Override PartName="/xl/drawings/drawing18.xml" ContentType="application/vnd.openxmlformats-officedocument.drawing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comments19.xml" ContentType="application/vnd.openxmlformats-officedocument.spreadsheetml.comments+xml"/>
  <Override PartName="/xl/drawings/drawing20.xml" ContentType="application/vnd.openxmlformats-officedocument.drawing+xml"/>
  <Override PartName="/xl/comments20.xml" ContentType="application/vnd.openxmlformats-officedocument.spreadsheetml.comments+xml"/>
  <Override PartName="/xl/drawings/drawing21.xml" ContentType="application/vnd.openxmlformats-officedocument.drawing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drawings/drawing22.xml" ContentType="application/vnd.openxmlformats-officedocument.drawing+xml"/>
  <Override PartName="/xl/comments23.xml" ContentType="application/vnd.openxmlformats-officedocument.spreadsheetml.comments+xml"/>
  <Override PartName="/xl/drawings/drawing23.xml" ContentType="application/vnd.openxmlformats-officedocument.drawing+xml"/>
  <Override PartName="/xl/comments24.xml" ContentType="application/vnd.openxmlformats-officedocument.spreadsheetml.comments+xml"/>
  <Override PartName="/xl/drawings/drawing24.xml" ContentType="application/vnd.openxmlformats-officedocument.drawing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drawings/drawing25.xml" ContentType="application/vnd.openxmlformats-officedocument.drawing+xml"/>
  <Override PartName="/xl/comments27.xml" ContentType="application/vnd.openxmlformats-officedocument.spreadsheetml.comments+xml"/>
  <Override PartName="/xl/drawings/drawing26.xml" ContentType="application/vnd.openxmlformats-officedocument.drawing+xml"/>
  <Override PartName="/xl/comments28.xml" ContentType="application/vnd.openxmlformats-officedocument.spreadsheetml.comments+xml"/>
  <Override PartName="/xl/drawings/drawing27.xml" ContentType="application/vnd.openxmlformats-officedocument.drawing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drawings/drawing28.xml" ContentType="application/vnd.openxmlformats-officedocument.drawing+xml"/>
  <Override PartName="/xl/comments31.xml" ContentType="application/vnd.openxmlformats-officedocument.spreadsheetml.comments+xml"/>
  <Override PartName="/xl/drawings/drawing29.xml" ContentType="application/vnd.openxmlformats-officedocument.drawing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drawings/drawing30.xml" ContentType="application/vnd.openxmlformats-officedocument.drawing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asi.it\progetti\CONTRATTI-E-GARE-DI-FUNZIONAMENTO\AVVISI INDAGINI MERCATO\bando astrobiologia\nuovi doc 7 luglio\"/>
    </mc:Choice>
  </mc:AlternateContent>
  <workbookProtection workbookPassword="CC7E" lockStructure="1"/>
  <bookViews>
    <workbookView xWindow="3960" yWindow="0" windowWidth="23040" windowHeight="9495" tabRatio="824" activeTab="2"/>
  </bookViews>
  <sheets>
    <sheet name="Istruzioni" sheetId="22" r:id="rId1"/>
    <sheet name="WBS" sheetId="133" r:id="rId2"/>
    <sheet name="Progetto" sheetId="132" r:id="rId3"/>
    <sheet name="PSSA3_1101" sheetId="23" r:id="rId4"/>
    <sheet name="PSSA3_1102" sheetId="24" r:id="rId5"/>
    <sheet name="PSSA3_1103" sheetId="53" r:id="rId6"/>
    <sheet name="PSSA3_1104" sheetId="93" r:id="rId7"/>
    <sheet name="PSSA3_2101" sheetId="108" r:id="rId8"/>
    <sheet name="PSSA3_2102" sheetId="69" r:id="rId9"/>
    <sheet name="PSSA3_2103" sheetId="70" r:id="rId10"/>
    <sheet name="PSSA3_2104" sheetId="71" r:id="rId11"/>
    <sheet name="PSSA3_3101" sheetId="97" r:id="rId12"/>
    <sheet name="PSSA3_3102" sheetId="75" r:id="rId13"/>
    <sheet name="PSSA3_3103" sheetId="76" r:id="rId14"/>
    <sheet name="PSSA3_3104" sheetId="77" r:id="rId15"/>
    <sheet name="PSSA3_4101" sheetId="96" r:id="rId16"/>
    <sheet name="PSSA3_4102" sheetId="110" r:id="rId17"/>
    <sheet name="PSSA3_4103" sheetId="111" r:id="rId18"/>
    <sheet name="PSSA3_4104" sheetId="112" r:id="rId19"/>
    <sheet name="PSSA3_5101" sheetId="113" r:id="rId20"/>
    <sheet name="PSSA3_5102" sheetId="114" r:id="rId21"/>
    <sheet name="PSSA3_5103" sheetId="115" r:id="rId22"/>
    <sheet name="PSSA3_5104" sheetId="82" r:id="rId23"/>
    <sheet name="PSSA3_6101" sheetId="119" r:id="rId24"/>
    <sheet name="PSSA3_6102" sheetId="120" r:id="rId25"/>
    <sheet name="PSSA3_6103" sheetId="121" r:id="rId26"/>
    <sheet name="PSSA3_6104" sheetId="122" r:id="rId27"/>
    <sheet name="PSSA3_7101" sheetId="123" r:id="rId28"/>
    <sheet name="PSSA3_7102" sheetId="124" r:id="rId29"/>
    <sheet name="PSSA3_7103" sheetId="125" r:id="rId30"/>
    <sheet name="PSSA3_7104" sheetId="126" r:id="rId31"/>
    <sheet name="PSSA3_8101" sheetId="127" r:id="rId32"/>
    <sheet name="PSSA3_8102" sheetId="128" r:id="rId33"/>
    <sheet name="PSSA3_8103" sheetId="129" r:id="rId34"/>
    <sheet name="PSSA3_8104" sheetId="130" r:id="rId35"/>
    <sheet name="WP1000" sheetId="136" r:id="rId36"/>
    <sheet name="WP2000" sheetId="137" r:id="rId37"/>
    <sheet name="WP3000" sheetId="138" r:id="rId38"/>
    <sheet name="WP4000" sheetId="139" r:id="rId39"/>
    <sheet name="WP5000" sheetId="140" r:id="rId40"/>
    <sheet name="WP6000" sheetId="141" r:id="rId41"/>
    <sheet name="WP7000" sheetId="135" r:id="rId42"/>
    <sheet name="WP8000" sheetId="134" r:id="rId43"/>
    <sheet name="TOTALE" sheetId="142" r:id="rId44"/>
    <sheet name="RIEPILOGO" sheetId="51" r:id="rId45"/>
    <sheet name="VIAGGI E TRASFERTE" sheetId="46" r:id="rId46"/>
    <sheet name="ALTRICOSTI" sheetId="47" r:id="rId47"/>
  </sheets>
  <externalReferences>
    <externalReference r:id="rId48"/>
  </externalReferences>
  <definedNames>
    <definedName name="_xlnm._FilterDatabase" localSheetId="2" hidden="1">Progetto!#REF!</definedName>
    <definedName name="_xlnm._FilterDatabase" localSheetId="44" hidden="1">RIEPILOGO!$B$3:$Q$23</definedName>
    <definedName name="_xlnm.Print_Area" localSheetId="46">ALTRICOSTI!$B$2:$H$76</definedName>
    <definedName name="_xlnm.Print_Area" localSheetId="3">PSSA3_1101!$A$2:$I$62</definedName>
    <definedName name="_xlnm.Print_Area" localSheetId="4">PSSA3_1102!$A$2:$I$62</definedName>
    <definedName name="_xlnm.Print_Area" localSheetId="5">PSSA3_1103!$A$2:$I$62</definedName>
    <definedName name="_xlnm.Print_Area" localSheetId="6">PSSA3_1104!$A$2:$I$62</definedName>
    <definedName name="_xlnm.Print_Area" localSheetId="7">PSSA3_2101!$A$2:$I$62</definedName>
    <definedName name="_xlnm.Print_Area" localSheetId="8">PSSA3_2102!$A$2:$I$62</definedName>
    <definedName name="_xlnm.Print_Area" localSheetId="9">PSSA3_2103!$A$2:$I$62</definedName>
    <definedName name="_xlnm.Print_Area" localSheetId="10">PSSA3_2104!$A$2:$I$62</definedName>
    <definedName name="_xlnm.Print_Area" localSheetId="11">PSSA3_3101!$A$2:$I$62</definedName>
    <definedName name="_xlnm.Print_Area" localSheetId="12">PSSA3_3102!$A$2:$I$62</definedName>
    <definedName name="_xlnm.Print_Area" localSheetId="13">PSSA3_3103!$A$2:$I$62</definedName>
    <definedName name="_xlnm.Print_Area" localSheetId="14">PSSA3_3104!$A$2:$I$62</definedName>
    <definedName name="_xlnm.Print_Area" localSheetId="15">PSSA3_4101!$A$2:$I$62</definedName>
    <definedName name="_xlnm.Print_Area" localSheetId="16">PSSA3_4102!$A$2:$I$62</definedName>
    <definedName name="_xlnm.Print_Area" localSheetId="17">PSSA3_4103!$A$2:$I$62</definedName>
    <definedName name="_xlnm.Print_Area" localSheetId="18">PSSA3_4104!$A$2:$I$62</definedName>
    <definedName name="_xlnm.Print_Area" localSheetId="19">PSSA3_5101!$A$2:$I$62</definedName>
    <definedName name="_xlnm.Print_Area" localSheetId="20">PSSA3_5102!$A$3:$I$62</definedName>
    <definedName name="_xlnm.Print_Area" localSheetId="21">PSSA3_5103!$A$2:$I$62</definedName>
    <definedName name="_xlnm.Print_Area" localSheetId="22">PSSA3_5104!$A$2:$I$62</definedName>
    <definedName name="_xlnm.Print_Area" localSheetId="23">PSSA3_6101!$A$2:$I$62</definedName>
    <definedName name="_xlnm.Print_Area" localSheetId="24">PSSA3_6102!$A$3:$I$62</definedName>
    <definedName name="_xlnm.Print_Area" localSheetId="25">PSSA3_6103!$A$2:$I$62</definedName>
    <definedName name="_xlnm.Print_Area" localSheetId="26">PSSA3_6104!$A$2:$I$62</definedName>
    <definedName name="_xlnm.Print_Area" localSheetId="27">PSSA3_7101!$A$2:$I$62</definedName>
    <definedName name="_xlnm.Print_Area" localSheetId="28">PSSA3_7102!$A$3:$I$62</definedName>
    <definedName name="_xlnm.Print_Area" localSheetId="29">PSSA3_7103!$A$2:$I$62</definedName>
    <definedName name="_xlnm.Print_Area" localSheetId="30">PSSA3_7104!$A$2:$I$62</definedName>
    <definedName name="_xlnm.Print_Area" localSheetId="31">PSSA3_8101!$A$2:$I$62</definedName>
    <definedName name="_xlnm.Print_Area" localSheetId="32">PSSA3_8102!$A$3:$I$62</definedName>
    <definedName name="_xlnm.Print_Area" localSheetId="33">PSSA3_8103!$A$2:$I$62</definedName>
    <definedName name="_xlnm.Print_Area" localSheetId="34">PSSA3_8104!$A$2:$I$62</definedName>
    <definedName name="_xlnm.Print_Area" localSheetId="44">RIEPILOGO!$B$2:$P$35</definedName>
    <definedName name="_xlnm.Print_Area" localSheetId="45">'VIAGGI E TRASFERTE'!$B$2:$N$71</definedName>
    <definedName name="_xlnm.Print_Area" localSheetId="1">WBS!$A$1:$Z$52</definedName>
    <definedName name="Durata" localSheetId="7">OFFSET(Evento,0,3)</definedName>
    <definedName name="Durata" localSheetId="16">OFFSET(Evento,0,3)</definedName>
    <definedName name="Durata" localSheetId="17">OFFSET(Evento,0,3)</definedName>
    <definedName name="Durata" localSheetId="18">OFFSET(Evento,0,3)</definedName>
    <definedName name="Durata" localSheetId="19">OFFSET(Evento,0,3)</definedName>
    <definedName name="Durata" localSheetId="20">OFFSET(Evento,0,3)</definedName>
    <definedName name="Durata" localSheetId="21">OFFSET(Evento,0,3)</definedName>
    <definedName name="Durata" localSheetId="23">OFFSET(Evento,0,3)</definedName>
    <definedName name="Durata" localSheetId="24">OFFSET(Evento,0,3)</definedName>
    <definedName name="Durata" localSheetId="25">OFFSET(Evento,0,3)</definedName>
    <definedName name="Durata" localSheetId="27">OFFSET(Evento,0,3)</definedName>
    <definedName name="Durata" localSheetId="28">OFFSET(Evento,0,3)</definedName>
    <definedName name="Durata" localSheetId="29">OFFSET(Evento,0,3)</definedName>
    <definedName name="Durata" localSheetId="31">OFFSET(Evento,0,3)</definedName>
    <definedName name="Durata" localSheetId="32">OFFSET(Evento,0,3)</definedName>
    <definedName name="Durata" localSheetId="33">OFFSET(Evento,0,3)</definedName>
    <definedName name="Durata">OFFSET(Evento,0,3)</definedName>
    <definedName name="Evento">OFFSET(#REF!,0,0,COUNTIF(#REF!,"&lt;&gt;")-1)</definedName>
    <definedName name="Inizio" localSheetId="7">OFFSET(Evento,0,1)</definedName>
    <definedName name="Inizio" localSheetId="16">OFFSET(Evento,0,1)</definedName>
    <definedName name="Inizio" localSheetId="17">OFFSET(Evento,0,1)</definedName>
    <definedName name="Inizio" localSheetId="18">OFFSET(Evento,0,1)</definedName>
    <definedName name="Inizio" localSheetId="19">OFFSET(Evento,0,1)</definedName>
    <definedName name="Inizio" localSheetId="20">OFFSET(Evento,0,1)</definedName>
    <definedName name="Inizio" localSheetId="21">OFFSET(Evento,0,1)</definedName>
    <definedName name="Inizio" localSheetId="23">OFFSET(Evento,0,1)</definedName>
    <definedName name="Inizio" localSheetId="24">OFFSET(Evento,0,1)</definedName>
    <definedName name="Inizio" localSheetId="25">OFFSET(Evento,0,1)</definedName>
    <definedName name="Inizio" localSheetId="27">OFFSET(Evento,0,1)</definedName>
    <definedName name="Inizio" localSheetId="28">OFFSET(Evento,0,1)</definedName>
    <definedName name="Inizio" localSheetId="29">OFFSET(Evento,0,1)</definedName>
    <definedName name="Inizio" localSheetId="31">OFFSET(Evento,0,1)</definedName>
    <definedName name="Inizio" localSheetId="32">OFFSET(Evento,0,1)</definedName>
    <definedName name="Inizio" localSheetId="33">OFFSET(Evento,0,1)</definedName>
    <definedName name="Inizio">OFFSET(Evento,0,1)</definedName>
  </definedNames>
  <calcPr calcId="162913" iterateDelta="252"/>
</workbook>
</file>

<file path=xl/calcChain.xml><?xml version="1.0" encoding="utf-8"?>
<calcChain xmlns="http://schemas.openxmlformats.org/spreadsheetml/2006/main">
  <c r="D27" i="140" l="1"/>
  <c r="D28" i="140"/>
  <c r="D29" i="140"/>
  <c r="D30" i="140"/>
  <c r="D31" i="140"/>
  <c r="D26" i="140"/>
  <c r="D27" i="141"/>
  <c r="D28" i="141"/>
  <c r="D29" i="141"/>
  <c r="D30" i="141"/>
  <c r="D31" i="141"/>
  <c r="D26" i="141"/>
  <c r="D27" i="134"/>
  <c r="D28" i="134"/>
  <c r="D29" i="134"/>
  <c r="D30" i="134"/>
  <c r="D31" i="134"/>
  <c r="D26" i="134"/>
  <c r="D27" i="135"/>
  <c r="D28" i="135"/>
  <c r="D29" i="135"/>
  <c r="D30" i="135"/>
  <c r="D31" i="135"/>
  <c r="D26" i="135"/>
  <c r="D27" i="139"/>
  <c r="D28" i="139"/>
  <c r="D29" i="139"/>
  <c r="D30" i="139"/>
  <c r="D31" i="139"/>
  <c r="D26" i="139"/>
  <c r="D27" i="136"/>
  <c r="D28" i="136"/>
  <c r="D29" i="136"/>
  <c r="D30" i="136"/>
  <c r="D31" i="136"/>
  <c r="D26" i="136"/>
  <c r="D27" i="137"/>
  <c r="D28" i="137"/>
  <c r="D29" i="137"/>
  <c r="D30" i="137"/>
  <c r="D31" i="137"/>
  <c r="D26" i="137"/>
  <c r="E12" i="122"/>
  <c r="E12" i="121"/>
  <c r="E12" i="120"/>
  <c r="E12" i="119"/>
  <c r="E12" i="82"/>
  <c r="E13" i="82"/>
  <c r="E12" i="115"/>
  <c r="E12" i="114"/>
  <c r="F20" i="24" l="1"/>
  <c r="H16" i="24"/>
  <c r="E13" i="130" l="1"/>
  <c r="E14" i="130"/>
  <c r="E15" i="130"/>
  <c r="E16" i="130"/>
  <c r="E17" i="130"/>
  <c r="E18" i="130"/>
  <c r="E19" i="130"/>
  <c r="E20" i="130"/>
  <c r="E21" i="130"/>
  <c r="E22" i="130"/>
  <c r="E23" i="130"/>
  <c r="E12" i="130"/>
  <c r="E13" i="129"/>
  <c r="E14" i="129"/>
  <c r="E15" i="129"/>
  <c r="E16" i="129"/>
  <c r="E17" i="129"/>
  <c r="E18" i="129"/>
  <c r="E19" i="129"/>
  <c r="E20" i="129"/>
  <c r="E21" i="129"/>
  <c r="E22" i="129"/>
  <c r="E23" i="129"/>
  <c r="E12" i="129"/>
  <c r="E13" i="128"/>
  <c r="E14" i="128"/>
  <c r="E15" i="128"/>
  <c r="E16" i="128"/>
  <c r="E17" i="128"/>
  <c r="E18" i="128"/>
  <c r="E19" i="128"/>
  <c r="E20" i="128"/>
  <c r="E21" i="128"/>
  <c r="E22" i="128"/>
  <c r="E23" i="128"/>
  <c r="E12" i="128"/>
  <c r="E13" i="127"/>
  <c r="E14" i="127"/>
  <c r="E15" i="127"/>
  <c r="E16" i="127"/>
  <c r="E17" i="127"/>
  <c r="E18" i="127"/>
  <c r="E19" i="127"/>
  <c r="E20" i="127"/>
  <c r="E21" i="127"/>
  <c r="E22" i="127"/>
  <c r="E23" i="127"/>
  <c r="E12" i="127"/>
  <c r="E13" i="126"/>
  <c r="E14" i="126"/>
  <c r="E15" i="126"/>
  <c r="E16" i="126"/>
  <c r="E17" i="126"/>
  <c r="E18" i="126"/>
  <c r="E19" i="126"/>
  <c r="E20" i="126"/>
  <c r="E21" i="126"/>
  <c r="E22" i="126"/>
  <c r="E23" i="126"/>
  <c r="E12" i="126"/>
  <c r="E13" i="125"/>
  <c r="E14" i="125"/>
  <c r="E15" i="125"/>
  <c r="E16" i="125"/>
  <c r="E17" i="125"/>
  <c r="E18" i="125"/>
  <c r="E19" i="125"/>
  <c r="E20" i="125"/>
  <c r="E21" i="125"/>
  <c r="E22" i="125"/>
  <c r="E23" i="125"/>
  <c r="E12" i="125"/>
  <c r="E13" i="124"/>
  <c r="E14" i="124"/>
  <c r="E15" i="124"/>
  <c r="E16" i="124"/>
  <c r="E17" i="124"/>
  <c r="E18" i="124"/>
  <c r="E19" i="124"/>
  <c r="E20" i="124"/>
  <c r="E21" i="124"/>
  <c r="E22" i="124"/>
  <c r="E23" i="124"/>
  <c r="E12" i="124"/>
  <c r="E14" i="53" l="1"/>
  <c r="E13" i="24"/>
  <c r="E12" i="71"/>
  <c r="E13" i="71"/>
  <c r="E12" i="70"/>
  <c r="E13" i="70"/>
  <c r="E12" i="69"/>
  <c r="E13" i="69"/>
  <c r="E12" i="108"/>
  <c r="E13" i="108"/>
  <c r="E12" i="93"/>
  <c r="E13" i="93"/>
  <c r="E12" i="53"/>
  <c r="E13" i="53"/>
  <c r="E12" i="24"/>
  <c r="F14" i="134" l="1"/>
  <c r="F12" i="134"/>
  <c r="C4" i="142"/>
  <c r="C3" i="142"/>
  <c r="C4" i="134"/>
  <c r="C3" i="134"/>
  <c r="C4" i="135"/>
  <c r="C3" i="135"/>
  <c r="C4" i="141"/>
  <c r="C3" i="141"/>
  <c r="C4" i="140"/>
  <c r="C3" i="140"/>
  <c r="C4" i="139"/>
  <c r="C3" i="139"/>
  <c r="C4" i="138"/>
  <c r="C3" i="138"/>
  <c r="C4" i="137"/>
  <c r="C3" i="137"/>
  <c r="C4" i="136"/>
  <c r="C3" i="136"/>
  <c r="G55" i="142"/>
  <c r="E46" i="135"/>
  <c r="E45" i="135"/>
  <c r="E44" i="135"/>
  <c r="E43" i="135"/>
  <c r="E42" i="135"/>
  <c r="E41" i="135"/>
  <c r="E40" i="135"/>
  <c r="E38" i="135"/>
  <c r="E37" i="135"/>
  <c r="E36" i="135"/>
  <c r="E35" i="135"/>
  <c r="I52" i="135"/>
  <c r="I50" i="135"/>
  <c r="D51" i="135"/>
  <c r="D50" i="135"/>
  <c r="H46" i="135"/>
  <c r="H45" i="135"/>
  <c r="H44" i="135"/>
  <c r="H43" i="135"/>
  <c r="H42" i="135"/>
  <c r="H41" i="135"/>
  <c r="H40" i="135"/>
  <c r="H38" i="135"/>
  <c r="H37" i="135"/>
  <c r="H36" i="135"/>
  <c r="H35" i="135"/>
  <c r="H47" i="135" s="1"/>
  <c r="D46" i="135"/>
  <c r="D45" i="135"/>
  <c r="D44" i="135"/>
  <c r="D43" i="135"/>
  <c r="D42" i="135"/>
  <c r="D41" i="135"/>
  <c r="D40" i="135"/>
  <c r="D38" i="135"/>
  <c r="D37" i="135"/>
  <c r="D36" i="135"/>
  <c r="D35" i="135"/>
  <c r="D47" i="135" s="1"/>
  <c r="H31" i="135"/>
  <c r="H30" i="135"/>
  <c r="H29" i="135"/>
  <c r="H28" i="135"/>
  <c r="H27" i="135"/>
  <c r="H26" i="135"/>
  <c r="H23" i="135"/>
  <c r="H22" i="135"/>
  <c r="H21" i="135"/>
  <c r="H20" i="135"/>
  <c r="H19" i="135"/>
  <c r="H18" i="135"/>
  <c r="H17" i="135"/>
  <c r="H16" i="135"/>
  <c r="H15" i="135"/>
  <c r="H14" i="135"/>
  <c r="H13" i="135"/>
  <c r="H12" i="135"/>
  <c r="E23" i="135"/>
  <c r="E22" i="135"/>
  <c r="E21" i="135"/>
  <c r="E20" i="135"/>
  <c r="E19" i="135"/>
  <c r="E18" i="135"/>
  <c r="E17" i="135"/>
  <c r="E16" i="135"/>
  <c r="E15" i="135"/>
  <c r="E14" i="135"/>
  <c r="E13" i="135"/>
  <c r="E12" i="135"/>
  <c r="F23" i="135"/>
  <c r="F22" i="135"/>
  <c r="I22" i="135" s="1"/>
  <c r="F21" i="135"/>
  <c r="F20" i="135"/>
  <c r="F19" i="135"/>
  <c r="F18" i="135"/>
  <c r="F17" i="135"/>
  <c r="F16" i="135"/>
  <c r="F15" i="135"/>
  <c r="F14" i="135"/>
  <c r="F13" i="135"/>
  <c r="F12" i="135"/>
  <c r="I12" i="135" s="1"/>
  <c r="I24" i="135" s="1"/>
  <c r="G3" i="135"/>
  <c r="B13" i="135"/>
  <c r="B14" i="135"/>
  <c r="B15" i="135"/>
  <c r="B16" i="135"/>
  <c r="B17" i="135"/>
  <c r="B18" i="135"/>
  <c r="B19" i="135"/>
  <c r="B20" i="135"/>
  <c r="B21" i="135"/>
  <c r="B22" i="135"/>
  <c r="B23" i="135"/>
  <c r="B12" i="135"/>
  <c r="I52" i="141"/>
  <c r="I50" i="141"/>
  <c r="D51" i="141"/>
  <c r="D50" i="141"/>
  <c r="H46" i="141"/>
  <c r="H45" i="141"/>
  <c r="H44" i="141"/>
  <c r="H43" i="141"/>
  <c r="H42" i="141"/>
  <c r="H41" i="141"/>
  <c r="H40" i="141"/>
  <c r="H38" i="141"/>
  <c r="H37" i="141"/>
  <c r="H36" i="141"/>
  <c r="H35" i="141"/>
  <c r="H47" i="141" s="1"/>
  <c r="D46" i="141"/>
  <c r="D45" i="141"/>
  <c r="D44" i="141"/>
  <c r="D43" i="141"/>
  <c r="D42" i="141"/>
  <c r="D41" i="141"/>
  <c r="D40" i="141"/>
  <c r="D38" i="141"/>
  <c r="D37" i="141"/>
  <c r="D36" i="141"/>
  <c r="D35" i="141"/>
  <c r="H31" i="141"/>
  <c r="H30" i="141"/>
  <c r="H29" i="141"/>
  <c r="H28" i="141"/>
  <c r="H27" i="141"/>
  <c r="H26" i="141"/>
  <c r="H23" i="141"/>
  <c r="H22" i="141"/>
  <c r="H21" i="141"/>
  <c r="H20" i="141"/>
  <c r="H19" i="141"/>
  <c r="H18" i="141"/>
  <c r="H17" i="141"/>
  <c r="H16" i="141"/>
  <c r="H15" i="141"/>
  <c r="H14" i="141"/>
  <c r="H13" i="141"/>
  <c r="H12" i="141"/>
  <c r="E23" i="141"/>
  <c r="E22" i="141"/>
  <c r="E21" i="141"/>
  <c r="E20" i="141"/>
  <c r="E19" i="141"/>
  <c r="E18" i="141"/>
  <c r="E17" i="141"/>
  <c r="E16" i="141"/>
  <c r="E15" i="141"/>
  <c r="E14" i="141"/>
  <c r="E13" i="141"/>
  <c r="E12" i="141"/>
  <c r="B31" i="141"/>
  <c r="B30" i="141"/>
  <c r="B29" i="141"/>
  <c r="B28" i="141"/>
  <c r="B27" i="141"/>
  <c r="B26" i="141"/>
  <c r="B23" i="141"/>
  <c r="B22" i="141"/>
  <c r="B21" i="141"/>
  <c r="B20" i="141"/>
  <c r="B19" i="141"/>
  <c r="B18" i="141"/>
  <c r="B17" i="141"/>
  <c r="B16" i="141"/>
  <c r="B15" i="141"/>
  <c r="B14" i="141"/>
  <c r="B13" i="141"/>
  <c r="B12" i="141"/>
  <c r="G3" i="140"/>
  <c r="I52" i="140"/>
  <c r="I50" i="140"/>
  <c r="D51" i="140"/>
  <c r="D50" i="140"/>
  <c r="H46" i="140"/>
  <c r="H45" i="140"/>
  <c r="H44" i="140"/>
  <c r="H43" i="140"/>
  <c r="H42" i="140"/>
  <c r="H41" i="140"/>
  <c r="H40" i="140"/>
  <c r="H38" i="140"/>
  <c r="H37" i="140"/>
  <c r="H36" i="140"/>
  <c r="H35" i="140"/>
  <c r="D46" i="140"/>
  <c r="D45" i="140"/>
  <c r="D44" i="140"/>
  <c r="D43" i="140"/>
  <c r="D42" i="140"/>
  <c r="D41" i="140"/>
  <c r="D40" i="140"/>
  <c r="D38" i="140"/>
  <c r="D37" i="140"/>
  <c r="D36" i="140"/>
  <c r="D35" i="140"/>
  <c r="H31" i="140"/>
  <c r="H30" i="140"/>
  <c r="H29" i="140"/>
  <c r="H28" i="140"/>
  <c r="H27" i="140"/>
  <c r="H26" i="140"/>
  <c r="H33" i="140"/>
  <c r="H23" i="140"/>
  <c r="H22" i="140"/>
  <c r="H21" i="140"/>
  <c r="H20" i="140"/>
  <c r="H19" i="140"/>
  <c r="H18" i="140"/>
  <c r="H17" i="140"/>
  <c r="H16" i="140"/>
  <c r="H15" i="140"/>
  <c r="H14" i="140"/>
  <c r="H13" i="140"/>
  <c r="H12" i="140"/>
  <c r="E23" i="140"/>
  <c r="E22" i="140"/>
  <c r="E21" i="140"/>
  <c r="E20" i="140"/>
  <c r="E19" i="140"/>
  <c r="E18" i="140"/>
  <c r="E17" i="140"/>
  <c r="E16" i="140"/>
  <c r="E15" i="140"/>
  <c r="E14" i="140"/>
  <c r="E13" i="140"/>
  <c r="E12" i="140"/>
  <c r="E46" i="140"/>
  <c r="E45" i="140"/>
  <c r="E44" i="140"/>
  <c r="E43" i="140"/>
  <c r="E42" i="140"/>
  <c r="E41" i="140"/>
  <c r="E40" i="140"/>
  <c r="E38" i="140"/>
  <c r="E37" i="140"/>
  <c r="E36" i="140"/>
  <c r="E35" i="140"/>
  <c r="C31" i="140"/>
  <c r="C30" i="140"/>
  <c r="C29" i="140"/>
  <c r="C28" i="140"/>
  <c r="C27" i="140"/>
  <c r="C26" i="140"/>
  <c r="B31" i="140"/>
  <c r="B30" i="140"/>
  <c r="B29" i="140"/>
  <c r="B28" i="140"/>
  <c r="B27" i="140"/>
  <c r="B26" i="140"/>
  <c r="F23" i="140"/>
  <c r="F22" i="140"/>
  <c r="F21" i="140"/>
  <c r="F20" i="140"/>
  <c r="F19" i="140"/>
  <c r="F18" i="140"/>
  <c r="F17" i="140"/>
  <c r="F16" i="140"/>
  <c r="F15" i="140"/>
  <c r="F14" i="140"/>
  <c r="F13" i="140"/>
  <c r="F12" i="140"/>
  <c r="B23" i="140"/>
  <c r="B22" i="140"/>
  <c r="B21" i="140"/>
  <c r="B20" i="140"/>
  <c r="B19" i="140"/>
  <c r="B18" i="140"/>
  <c r="B17" i="140"/>
  <c r="B16" i="140"/>
  <c r="B15" i="140"/>
  <c r="B14" i="140"/>
  <c r="B13" i="140"/>
  <c r="B12" i="140"/>
  <c r="I52" i="139"/>
  <c r="I50" i="139"/>
  <c r="D51" i="139"/>
  <c r="D50" i="139"/>
  <c r="H46" i="139"/>
  <c r="H45" i="139"/>
  <c r="H44" i="139"/>
  <c r="H43" i="139"/>
  <c r="H42" i="139"/>
  <c r="H41" i="139"/>
  <c r="H40" i="139"/>
  <c r="H38" i="139"/>
  <c r="H37" i="139"/>
  <c r="H36" i="139"/>
  <c r="H35" i="139"/>
  <c r="H47" i="139" s="1"/>
  <c r="D46" i="139"/>
  <c r="D45" i="139"/>
  <c r="D44" i="139"/>
  <c r="D43" i="139"/>
  <c r="D42" i="139"/>
  <c r="D41" i="139"/>
  <c r="D40" i="139"/>
  <c r="D38" i="139"/>
  <c r="D37" i="139"/>
  <c r="D36" i="139"/>
  <c r="D35" i="139"/>
  <c r="H31" i="139"/>
  <c r="H30" i="139"/>
  <c r="H29" i="139"/>
  <c r="H28" i="139"/>
  <c r="H27" i="139"/>
  <c r="H26" i="139"/>
  <c r="H23" i="139"/>
  <c r="H22" i="139"/>
  <c r="H21" i="139"/>
  <c r="H20" i="139"/>
  <c r="H19" i="139"/>
  <c r="H18" i="139"/>
  <c r="H17" i="139"/>
  <c r="H16" i="139"/>
  <c r="H15" i="139"/>
  <c r="H14" i="139"/>
  <c r="H13" i="139"/>
  <c r="H12" i="139"/>
  <c r="H24" i="139" s="1"/>
  <c r="E23" i="139"/>
  <c r="E22" i="139"/>
  <c r="E21" i="139"/>
  <c r="E20" i="139"/>
  <c r="E19" i="139"/>
  <c r="E18" i="139"/>
  <c r="E17" i="139"/>
  <c r="E16" i="139"/>
  <c r="E15" i="139"/>
  <c r="E14" i="139"/>
  <c r="E13" i="139"/>
  <c r="E12" i="139"/>
  <c r="C31" i="139"/>
  <c r="C30" i="139"/>
  <c r="C29" i="139"/>
  <c r="C28" i="139"/>
  <c r="C27" i="139"/>
  <c r="C26" i="139"/>
  <c r="B31" i="139"/>
  <c r="B30" i="139"/>
  <c r="B29" i="139"/>
  <c r="B28" i="139"/>
  <c r="B27" i="139"/>
  <c r="B26" i="139"/>
  <c r="B13" i="139"/>
  <c r="B14" i="139"/>
  <c r="B15" i="139"/>
  <c r="B16" i="139"/>
  <c r="B17" i="139"/>
  <c r="B18" i="139"/>
  <c r="B19" i="139"/>
  <c r="B20" i="139"/>
  <c r="B21" i="139"/>
  <c r="B22" i="139"/>
  <c r="B23" i="139"/>
  <c r="B12" i="139"/>
  <c r="G3" i="138"/>
  <c r="E46" i="138"/>
  <c r="E45" i="138"/>
  <c r="E44" i="138"/>
  <c r="E43" i="138"/>
  <c r="E42" i="138"/>
  <c r="E41" i="138"/>
  <c r="E40" i="138"/>
  <c r="E38" i="138"/>
  <c r="E37" i="138"/>
  <c r="E36" i="138"/>
  <c r="E35" i="138"/>
  <c r="C31" i="138"/>
  <c r="C30" i="138"/>
  <c r="C29" i="138"/>
  <c r="C28" i="138"/>
  <c r="C27" i="138"/>
  <c r="C26" i="138"/>
  <c r="B31" i="138"/>
  <c r="B30" i="138"/>
  <c r="B29" i="138"/>
  <c r="B28" i="138"/>
  <c r="B27" i="138"/>
  <c r="B26" i="138"/>
  <c r="I52" i="138"/>
  <c r="I50" i="138"/>
  <c r="D51" i="138"/>
  <c r="D50" i="138"/>
  <c r="H46" i="138"/>
  <c r="H45" i="138"/>
  <c r="H44" i="138"/>
  <c r="H43" i="138"/>
  <c r="H42" i="138"/>
  <c r="H41" i="138"/>
  <c r="H40" i="138"/>
  <c r="H38" i="138"/>
  <c r="H37" i="138"/>
  <c r="H36" i="138"/>
  <c r="H35" i="138"/>
  <c r="D46" i="138"/>
  <c r="D45" i="138"/>
  <c r="D44" i="138"/>
  <c r="D43" i="138"/>
  <c r="D42" i="138"/>
  <c r="D41" i="138"/>
  <c r="D40" i="138"/>
  <c r="D38" i="138"/>
  <c r="D37" i="138"/>
  <c r="D36" i="138"/>
  <c r="D35" i="138"/>
  <c r="H31" i="138"/>
  <c r="H30" i="138"/>
  <c r="H29" i="138"/>
  <c r="H28" i="138"/>
  <c r="H27" i="138"/>
  <c r="H26" i="138"/>
  <c r="H23" i="138"/>
  <c r="H22" i="138"/>
  <c r="H21" i="138"/>
  <c r="H20" i="138"/>
  <c r="H19" i="138"/>
  <c r="H18" i="138"/>
  <c r="H17" i="138"/>
  <c r="H16" i="138"/>
  <c r="H15" i="138"/>
  <c r="H14" i="138"/>
  <c r="H13" i="138"/>
  <c r="H12" i="138"/>
  <c r="E23" i="138"/>
  <c r="E22" i="138"/>
  <c r="E21" i="138"/>
  <c r="E20" i="138"/>
  <c r="E19" i="138"/>
  <c r="E18" i="138"/>
  <c r="E17" i="138"/>
  <c r="E16" i="138"/>
  <c r="E15" i="138"/>
  <c r="E14" i="138"/>
  <c r="E13" i="138"/>
  <c r="E12" i="138"/>
  <c r="F23" i="138"/>
  <c r="F22" i="138"/>
  <c r="I22" i="138" s="1"/>
  <c r="F21" i="138"/>
  <c r="F20" i="138"/>
  <c r="I20" i="138" s="1"/>
  <c r="F19" i="138"/>
  <c r="F18" i="138"/>
  <c r="I18" i="138" s="1"/>
  <c r="F17" i="138"/>
  <c r="F16" i="138"/>
  <c r="I16" i="138" s="1"/>
  <c r="F15" i="138"/>
  <c r="F14" i="138"/>
  <c r="F13" i="138"/>
  <c r="G13" i="138" s="1"/>
  <c r="F12" i="138"/>
  <c r="I12" i="138" s="1"/>
  <c r="B13" i="138"/>
  <c r="B14" i="138"/>
  <c r="B15" i="138"/>
  <c r="B16" i="138"/>
  <c r="B17" i="138"/>
  <c r="B18" i="138"/>
  <c r="B19" i="138"/>
  <c r="B20" i="138"/>
  <c r="B21" i="138"/>
  <c r="B22" i="138"/>
  <c r="B23" i="138"/>
  <c r="B12" i="138"/>
  <c r="I50" i="137"/>
  <c r="D51" i="137"/>
  <c r="D50" i="137"/>
  <c r="H46" i="137"/>
  <c r="H45" i="137"/>
  <c r="H44" i="137"/>
  <c r="H43" i="137"/>
  <c r="H42" i="137"/>
  <c r="H41" i="137"/>
  <c r="H40" i="137"/>
  <c r="H38" i="137"/>
  <c r="H37" i="137"/>
  <c r="H36" i="137"/>
  <c r="H35" i="137"/>
  <c r="H47" i="137" s="1"/>
  <c r="D46" i="137"/>
  <c r="D45" i="137"/>
  <c r="D44" i="137"/>
  <c r="D43" i="137"/>
  <c r="D42" i="137"/>
  <c r="D41" i="137"/>
  <c r="D40" i="137"/>
  <c r="D38" i="137"/>
  <c r="D37" i="137"/>
  <c r="D36" i="137"/>
  <c r="D35" i="137"/>
  <c r="H31" i="137"/>
  <c r="H30" i="137"/>
  <c r="H29" i="137"/>
  <c r="H28" i="137"/>
  <c r="H27" i="137"/>
  <c r="H26" i="137"/>
  <c r="H23" i="137"/>
  <c r="H22" i="137"/>
  <c r="H21" i="137"/>
  <c r="H20" i="137"/>
  <c r="H19" i="137"/>
  <c r="H18" i="137"/>
  <c r="H17" i="137"/>
  <c r="H16" i="137"/>
  <c r="H15" i="137"/>
  <c r="H14" i="137"/>
  <c r="H13" i="137"/>
  <c r="H12" i="137"/>
  <c r="B15" i="137"/>
  <c r="B16" i="137"/>
  <c r="B17" i="137"/>
  <c r="E23" i="137"/>
  <c r="E22" i="137"/>
  <c r="E21" i="137"/>
  <c r="E20" i="137"/>
  <c r="E19" i="137"/>
  <c r="E18" i="137"/>
  <c r="E17" i="137"/>
  <c r="E16" i="137"/>
  <c r="E15" i="137"/>
  <c r="E14" i="137"/>
  <c r="E13" i="137"/>
  <c r="E12" i="137"/>
  <c r="B23" i="137"/>
  <c r="B22" i="137"/>
  <c r="B21" i="137"/>
  <c r="B20" i="137"/>
  <c r="B19" i="137"/>
  <c r="B18" i="137"/>
  <c r="B14" i="137"/>
  <c r="B13" i="137"/>
  <c r="B12" i="137"/>
  <c r="J59" i="142"/>
  <c r="J61" i="142"/>
  <c r="I58" i="142"/>
  <c r="I55" i="142"/>
  <c r="J55" i="142" s="1"/>
  <c r="G58" i="142"/>
  <c r="J58" i="142" s="1"/>
  <c r="G57" i="142"/>
  <c r="J57" i="142" s="1"/>
  <c r="I34" i="142"/>
  <c r="J57" i="135"/>
  <c r="J53" i="135"/>
  <c r="J52" i="135"/>
  <c r="E51" i="135"/>
  <c r="E50" i="135"/>
  <c r="G34" i="135"/>
  <c r="C31" i="135"/>
  <c r="B31" i="135"/>
  <c r="C30" i="135"/>
  <c r="B30" i="135"/>
  <c r="C29" i="135"/>
  <c r="B29" i="135"/>
  <c r="C28" i="135"/>
  <c r="B28" i="135"/>
  <c r="C27" i="135"/>
  <c r="B27" i="135"/>
  <c r="H33" i="135"/>
  <c r="C26" i="135"/>
  <c r="B26" i="135"/>
  <c r="I23" i="135"/>
  <c r="G23" i="135"/>
  <c r="G22" i="135"/>
  <c r="J22" i="135" s="1"/>
  <c r="I21" i="135"/>
  <c r="G21" i="135"/>
  <c r="I20" i="135"/>
  <c r="G20" i="135"/>
  <c r="I19" i="135"/>
  <c r="G19" i="135"/>
  <c r="I18" i="135"/>
  <c r="G18" i="135"/>
  <c r="I17" i="135"/>
  <c r="G17" i="135"/>
  <c r="I16" i="135"/>
  <c r="G16" i="135"/>
  <c r="I15" i="135"/>
  <c r="G15" i="135"/>
  <c r="I14" i="135"/>
  <c r="G14" i="135"/>
  <c r="I13" i="135"/>
  <c r="G13" i="135"/>
  <c r="J13" i="135" s="1"/>
  <c r="J57" i="141"/>
  <c r="J53" i="141"/>
  <c r="J52" i="141"/>
  <c r="E51" i="141"/>
  <c r="E50" i="141"/>
  <c r="D47" i="141"/>
  <c r="G34" i="141"/>
  <c r="C31" i="141"/>
  <c r="C30" i="141"/>
  <c r="C29" i="141"/>
  <c r="C28" i="141"/>
  <c r="C27" i="141"/>
  <c r="H33" i="141"/>
  <c r="C26" i="141"/>
  <c r="J57" i="140"/>
  <c r="J53" i="140"/>
  <c r="J52" i="140"/>
  <c r="E51" i="140"/>
  <c r="E50" i="140"/>
  <c r="H47" i="140"/>
  <c r="D47" i="140"/>
  <c r="G34" i="140"/>
  <c r="I23" i="140"/>
  <c r="G23" i="140"/>
  <c r="I22" i="140"/>
  <c r="G22" i="140"/>
  <c r="I21" i="140"/>
  <c r="G21" i="140"/>
  <c r="I20" i="140"/>
  <c r="G20" i="140"/>
  <c r="I19" i="140"/>
  <c r="G19" i="140"/>
  <c r="G18" i="140"/>
  <c r="I17" i="140"/>
  <c r="G17" i="140"/>
  <c r="J17" i="140" s="1"/>
  <c r="G16" i="140"/>
  <c r="I15" i="140"/>
  <c r="G15" i="140"/>
  <c r="J15" i="140" s="1"/>
  <c r="I14" i="140"/>
  <c r="G14" i="140"/>
  <c r="I13" i="140"/>
  <c r="E24" i="140"/>
  <c r="I12" i="140"/>
  <c r="J57" i="139"/>
  <c r="J53" i="139"/>
  <c r="J52" i="139"/>
  <c r="E51" i="139"/>
  <c r="E50" i="139"/>
  <c r="D47" i="139"/>
  <c r="G34" i="139"/>
  <c r="J57" i="138"/>
  <c r="J53" i="138"/>
  <c r="J52" i="138"/>
  <c r="E51" i="138"/>
  <c r="E50" i="138"/>
  <c r="H47" i="138"/>
  <c r="G34" i="138"/>
  <c r="H33" i="138"/>
  <c r="I23" i="138"/>
  <c r="G23" i="138"/>
  <c r="J23" i="138" s="1"/>
  <c r="G22" i="138"/>
  <c r="I21" i="138"/>
  <c r="G21" i="138"/>
  <c r="J21" i="138" s="1"/>
  <c r="G20" i="138"/>
  <c r="I19" i="138"/>
  <c r="G19" i="138"/>
  <c r="J19" i="138" s="1"/>
  <c r="G18" i="138"/>
  <c r="I17" i="138"/>
  <c r="G17" i="138"/>
  <c r="J17" i="138" s="1"/>
  <c r="G16" i="138"/>
  <c r="I15" i="138"/>
  <c r="G15" i="138"/>
  <c r="J15" i="138" s="1"/>
  <c r="G14" i="138"/>
  <c r="I13" i="138"/>
  <c r="J57" i="137"/>
  <c r="J53" i="137"/>
  <c r="J52" i="137"/>
  <c r="E51" i="137"/>
  <c r="E50" i="137"/>
  <c r="E46" i="137"/>
  <c r="E45" i="137"/>
  <c r="E44" i="137"/>
  <c r="E43" i="137"/>
  <c r="E42" i="137"/>
  <c r="E41" i="137"/>
  <c r="E40" i="137"/>
  <c r="E38" i="137"/>
  <c r="E37" i="137"/>
  <c r="E36" i="137"/>
  <c r="E35" i="137"/>
  <c r="D47" i="137"/>
  <c r="G34" i="137"/>
  <c r="C31" i="137"/>
  <c r="B31" i="137"/>
  <c r="C30" i="137"/>
  <c r="B30" i="137"/>
  <c r="C29" i="137"/>
  <c r="B29" i="137"/>
  <c r="C28" i="137"/>
  <c r="B28" i="137"/>
  <c r="C27" i="137"/>
  <c r="B27" i="137"/>
  <c r="H33" i="137"/>
  <c r="C26" i="137"/>
  <c r="B26" i="137"/>
  <c r="G3" i="137"/>
  <c r="H31" i="136"/>
  <c r="H31" i="142" s="1"/>
  <c r="H30" i="136"/>
  <c r="H30" i="142" s="1"/>
  <c r="H29" i="136"/>
  <c r="H29" i="142" s="1"/>
  <c r="H28" i="136"/>
  <c r="H28" i="142" s="1"/>
  <c r="H27" i="136"/>
  <c r="H27" i="142" s="1"/>
  <c r="H26" i="136"/>
  <c r="H26" i="142" s="1"/>
  <c r="H23" i="136"/>
  <c r="H22" i="136"/>
  <c r="H21" i="136"/>
  <c r="H20" i="136"/>
  <c r="H19" i="136"/>
  <c r="H18" i="136"/>
  <c r="H17" i="136"/>
  <c r="H16" i="136"/>
  <c r="H15" i="136"/>
  <c r="H14" i="136"/>
  <c r="H13" i="136"/>
  <c r="H12" i="136"/>
  <c r="I52" i="136"/>
  <c r="J52" i="136" s="1"/>
  <c r="E46" i="136"/>
  <c r="E45" i="136"/>
  <c r="E44" i="136"/>
  <c r="E43" i="136"/>
  <c r="E42" i="136"/>
  <c r="E41" i="136"/>
  <c r="E40" i="136"/>
  <c r="E38" i="136"/>
  <c r="E37" i="136"/>
  <c r="E36" i="136"/>
  <c r="E35" i="136"/>
  <c r="I50" i="136"/>
  <c r="D51" i="136"/>
  <c r="D50" i="136"/>
  <c r="H46" i="136"/>
  <c r="H45" i="136"/>
  <c r="H44" i="136"/>
  <c r="H43" i="136"/>
  <c r="H42" i="136"/>
  <c r="H41" i="136"/>
  <c r="H40" i="136"/>
  <c r="H38" i="136"/>
  <c r="H37" i="136"/>
  <c r="H36" i="136"/>
  <c r="H35" i="136"/>
  <c r="D46" i="136"/>
  <c r="D45" i="136"/>
  <c r="D44" i="136"/>
  <c r="D43" i="136"/>
  <c r="D42" i="136"/>
  <c r="D41" i="136"/>
  <c r="D40" i="136"/>
  <c r="D38" i="136"/>
  <c r="D37" i="136"/>
  <c r="D36" i="136"/>
  <c r="D35" i="136"/>
  <c r="D47" i="136" s="1"/>
  <c r="G34" i="136"/>
  <c r="E13" i="136"/>
  <c r="E14" i="136"/>
  <c r="E15" i="136"/>
  <c r="E16" i="136"/>
  <c r="E17" i="136"/>
  <c r="E18" i="136"/>
  <c r="E19" i="136"/>
  <c r="E20" i="136"/>
  <c r="E21" i="136"/>
  <c r="E22" i="136"/>
  <c r="E23" i="136"/>
  <c r="E12" i="136"/>
  <c r="G3" i="136"/>
  <c r="C31" i="136"/>
  <c r="B31" i="136"/>
  <c r="C30" i="136"/>
  <c r="B30" i="136"/>
  <c r="C29" i="136"/>
  <c r="B29" i="136"/>
  <c r="C28" i="136"/>
  <c r="B28" i="136"/>
  <c r="C27" i="136"/>
  <c r="B27" i="136"/>
  <c r="C26" i="136"/>
  <c r="B26" i="136"/>
  <c r="F23" i="136"/>
  <c r="F22" i="136"/>
  <c r="F21" i="136"/>
  <c r="F20" i="136"/>
  <c r="I20" i="136" s="1"/>
  <c r="F19" i="136"/>
  <c r="G19" i="136" s="1"/>
  <c r="F18" i="136"/>
  <c r="F17" i="136"/>
  <c r="I17" i="136" s="1"/>
  <c r="F16" i="136"/>
  <c r="G16" i="136" s="1"/>
  <c r="F15" i="136"/>
  <c r="G15" i="136" s="1"/>
  <c r="F14" i="136"/>
  <c r="G14" i="136" s="1"/>
  <c r="F13" i="136"/>
  <c r="I13" i="136" s="1"/>
  <c r="F12" i="136"/>
  <c r="G22" i="136"/>
  <c r="G18" i="136"/>
  <c r="B13" i="136"/>
  <c r="B14" i="136"/>
  <c r="B15" i="136"/>
  <c r="B16" i="136"/>
  <c r="B17" i="136"/>
  <c r="B18" i="136"/>
  <c r="B19" i="136"/>
  <c r="B20" i="136"/>
  <c r="B21" i="136"/>
  <c r="B22" i="136"/>
  <c r="B23" i="136"/>
  <c r="B12" i="136"/>
  <c r="J57" i="136"/>
  <c r="J53" i="136"/>
  <c r="E51" i="136"/>
  <c r="E50" i="136"/>
  <c r="I23" i="136"/>
  <c r="G23" i="136"/>
  <c r="I22" i="136"/>
  <c r="I21" i="136"/>
  <c r="G21" i="136"/>
  <c r="G20" i="136"/>
  <c r="I19" i="136"/>
  <c r="I18" i="136"/>
  <c r="G17" i="136"/>
  <c r="I16" i="136"/>
  <c r="I15" i="136"/>
  <c r="I14" i="136"/>
  <c r="I50" i="134"/>
  <c r="D51" i="134"/>
  <c r="D50" i="134"/>
  <c r="H46" i="134"/>
  <c r="H45" i="134"/>
  <c r="H44" i="134"/>
  <c r="H43" i="134"/>
  <c r="H42" i="134"/>
  <c r="H41" i="134"/>
  <c r="H40" i="134"/>
  <c r="H38" i="134"/>
  <c r="H37" i="134"/>
  <c r="H36" i="134"/>
  <c r="H35" i="134"/>
  <c r="D46" i="134"/>
  <c r="D45" i="134"/>
  <c r="D44" i="134"/>
  <c r="D43" i="134"/>
  <c r="D42" i="134"/>
  <c r="D41" i="134"/>
  <c r="D40" i="134"/>
  <c r="D38" i="134"/>
  <c r="D37" i="134"/>
  <c r="D36" i="134"/>
  <c r="D35" i="134"/>
  <c r="B31" i="134"/>
  <c r="B27" i="134"/>
  <c r="B28" i="134"/>
  <c r="B29" i="134"/>
  <c r="B30" i="134"/>
  <c r="B26" i="134"/>
  <c r="H13" i="134"/>
  <c r="H14" i="134"/>
  <c r="I14" i="134" s="1"/>
  <c r="H15" i="134"/>
  <c r="H16" i="134"/>
  <c r="H17" i="134"/>
  <c r="H18" i="134"/>
  <c r="H19" i="134"/>
  <c r="H20" i="134"/>
  <c r="H21" i="134"/>
  <c r="H22" i="134"/>
  <c r="H23" i="134"/>
  <c r="H12" i="134"/>
  <c r="F13" i="134"/>
  <c r="F15" i="134"/>
  <c r="I15" i="134" s="1"/>
  <c r="H15" i="130"/>
  <c r="H15" i="128"/>
  <c r="E13" i="134"/>
  <c r="G13" i="134" s="1"/>
  <c r="E14" i="134"/>
  <c r="E15" i="134"/>
  <c r="E16" i="134"/>
  <c r="E17" i="134"/>
  <c r="E18" i="134"/>
  <c r="E19" i="134"/>
  <c r="E20" i="134"/>
  <c r="E21" i="134"/>
  <c r="E22" i="134"/>
  <c r="E23" i="134"/>
  <c r="E12" i="134"/>
  <c r="E24" i="134" s="1"/>
  <c r="B13" i="134"/>
  <c r="B14" i="134"/>
  <c r="B15" i="134"/>
  <c r="B16" i="134"/>
  <c r="B17" i="134"/>
  <c r="B18" i="134"/>
  <c r="B19" i="134"/>
  <c r="B20" i="134"/>
  <c r="B21" i="134"/>
  <c r="B22" i="134"/>
  <c r="B23" i="134"/>
  <c r="B12" i="134"/>
  <c r="J53" i="142"/>
  <c r="J52" i="142"/>
  <c r="E51" i="142"/>
  <c r="E50" i="142"/>
  <c r="H33" i="142"/>
  <c r="J57" i="134"/>
  <c r="J53" i="134"/>
  <c r="J52" i="134"/>
  <c r="E51" i="134"/>
  <c r="E50" i="134"/>
  <c r="H33" i="134"/>
  <c r="H24" i="134"/>
  <c r="I13" i="134"/>
  <c r="D46" i="71"/>
  <c r="D45" i="71"/>
  <c r="D44" i="71"/>
  <c r="D43" i="71"/>
  <c r="D42" i="71"/>
  <c r="D41" i="71"/>
  <c r="D40" i="71"/>
  <c r="D38" i="71"/>
  <c r="D37" i="71"/>
  <c r="D36" i="71"/>
  <c r="D35" i="71"/>
  <c r="D46" i="70"/>
  <c r="D45" i="70"/>
  <c r="D44" i="70"/>
  <c r="D43" i="70"/>
  <c r="D42" i="70"/>
  <c r="D41" i="70"/>
  <c r="D40" i="70"/>
  <c r="D38" i="70"/>
  <c r="D37" i="70"/>
  <c r="D36" i="70"/>
  <c r="D35" i="70"/>
  <c r="D46" i="69"/>
  <c r="E46" i="69" s="1"/>
  <c r="F46" i="69" s="1"/>
  <c r="D45" i="69"/>
  <c r="D44" i="69"/>
  <c r="E44" i="69" s="1"/>
  <c r="F44" i="69" s="1"/>
  <c r="D43" i="69"/>
  <c r="D42" i="69"/>
  <c r="E42" i="69" s="1"/>
  <c r="F42" i="69" s="1"/>
  <c r="D41" i="69"/>
  <c r="D40" i="69"/>
  <c r="E40" i="69"/>
  <c r="F40" i="69" s="1"/>
  <c r="D38" i="69"/>
  <c r="D37" i="69"/>
  <c r="E37" i="69" s="1"/>
  <c r="F37" i="69" s="1"/>
  <c r="D36" i="69"/>
  <c r="D35" i="69"/>
  <c r="E35" i="69" s="1"/>
  <c r="D46" i="108"/>
  <c r="E46" i="108" s="1"/>
  <c r="F46" i="108" s="1"/>
  <c r="D45" i="108"/>
  <c r="E45" i="108" s="1"/>
  <c r="D44" i="108"/>
  <c r="D43" i="108"/>
  <c r="E43" i="108" s="1"/>
  <c r="D42" i="108"/>
  <c r="D41" i="108"/>
  <c r="E41" i="108" s="1"/>
  <c r="D40" i="108"/>
  <c r="D38" i="108"/>
  <c r="E38" i="108" s="1"/>
  <c r="D37" i="108"/>
  <c r="E37" i="108" s="1"/>
  <c r="D36" i="108"/>
  <c r="E36" i="108" s="1"/>
  <c r="D35" i="108"/>
  <c r="D46" i="93"/>
  <c r="D45" i="93"/>
  <c r="D44" i="93"/>
  <c r="D43" i="93"/>
  <c r="D42" i="93"/>
  <c r="D41" i="93"/>
  <c r="D40" i="93"/>
  <c r="D38" i="93"/>
  <c r="D37" i="93"/>
  <c r="D36" i="93"/>
  <c r="D35" i="93"/>
  <c r="E35" i="93" s="1"/>
  <c r="F35" i="93" s="1"/>
  <c r="D46" i="53"/>
  <c r="D45" i="53"/>
  <c r="E45" i="53"/>
  <c r="F45" i="53" s="1"/>
  <c r="D44" i="53"/>
  <c r="D43" i="53"/>
  <c r="E43" i="53" s="1"/>
  <c r="D42" i="53"/>
  <c r="D41" i="53"/>
  <c r="E41" i="53" s="1"/>
  <c r="F41" i="53" s="1"/>
  <c r="D40" i="53"/>
  <c r="D38" i="53"/>
  <c r="E38" i="53" s="1"/>
  <c r="F38" i="53" s="1"/>
  <c r="D37" i="53"/>
  <c r="D36" i="53"/>
  <c r="E36" i="53" s="1"/>
  <c r="F36" i="53" s="1"/>
  <c r="D35" i="53"/>
  <c r="D36" i="24"/>
  <c r="D37" i="24"/>
  <c r="D38" i="24"/>
  <c r="D40" i="24"/>
  <c r="D41" i="24"/>
  <c r="D42" i="24"/>
  <c r="D43" i="24"/>
  <c r="D44" i="24"/>
  <c r="D45" i="24"/>
  <c r="D46" i="24"/>
  <c r="D35" i="24"/>
  <c r="E35" i="24" s="1"/>
  <c r="F35" i="24" s="1"/>
  <c r="D46" i="112"/>
  <c r="D45" i="112"/>
  <c r="D44" i="112"/>
  <c r="D43" i="112"/>
  <c r="D42" i="112"/>
  <c r="D41" i="112"/>
  <c r="D40" i="112"/>
  <c r="D38" i="112"/>
  <c r="D37" i="112"/>
  <c r="D36" i="112"/>
  <c r="D35" i="112"/>
  <c r="D46" i="111"/>
  <c r="D45" i="111"/>
  <c r="D44" i="111"/>
  <c r="D43" i="111"/>
  <c r="D42" i="111"/>
  <c r="D41" i="111"/>
  <c r="D40" i="111"/>
  <c r="D38" i="111"/>
  <c r="D37" i="111"/>
  <c r="D36" i="111"/>
  <c r="D35" i="111"/>
  <c r="D46" i="110"/>
  <c r="D45" i="110"/>
  <c r="D44" i="110"/>
  <c r="D43" i="110"/>
  <c r="D42" i="110"/>
  <c r="D41" i="110"/>
  <c r="D40" i="110"/>
  <c r="D38" i="110"/>
  <c r="D37" i="110"/>
  <c r="D36" i="110"/>
  <c r="D35" i="110"/>
  <c r="D46" i="96"/>
  <c r="E46" i="139" s="1"/>
  <c r="D45" i="96"/>
  <c r="E45" i="139" s="1"/>
  <c r="D44" i="96"/>
  <c r="E44" i="139" s="1"/>
  <c r="D43" i="96"/>
  <c r="E43" i="139" s="1"/>
  <c r="D42" i="96"/>
  <c r="E42" i="139" s="1"/>
  <c r="D41" i="96"/>
  <c r="E41" i="139" s="1"/>
  <c r="D40" i="96"/>
  <c r="E40" i="139" s="1"/>
  <c r="D38" i="96"/>
  <c r="E38" i="139" s="1"/>
  <c r="D37" i="96"/>
  <c r="E37" i="139" s="1"/>
  <c r="E37" i="96"/>
  <c r="F37" i="96" s="1"/>
  <c r="D36" i="96"/>
  <c r="E36" i="139" s="1"/>
  <c r="D35" i="96"/>
  <c r="E35" i="139" s="1"/>
  <c r="E35" i="96"/>
  <c r="D46" i="77"/>
  <c r="D45" i="77"/>
  <c r="E45" i="77" s="1"/>
  <c r="F45" i="77" s="1"/>
  <c r="D44" i="77"/>
  <c r="D43" i="77"/>
  <c r="E43" i="77" s="1"/>
  <c r="F43" i="77" s="1"/>
  <c r="D42" i="77"/>
  <c r="D41" i="77"/>
  <c r="E41" i="77" s="1"/>
  <c r="F41" i="77" s="1"/>
  <c r="D40" i="77"/>
  <c r="D38" i="77"/>
  <c r="E38" i="77" s="1"/>
  <c r="F38" i="77" s="1"/>
  <c r="I38" i="77" s="1"/>
  <c r="D37" i="77"/>
  <c r="D36" i="77"/>
  <c r="E36" i="77" s="1"/>
  <c r="D35" i="77"/>
  <c r="D46" i="76"/>
  <c r="D45" i="76"/>
  <c r="D44" i="76"/>
  <c r="D43" i="76"/>
  <c r="D42" i="76"/>
  <c r="D41" i="76"/>
  <c r="D40" i="76"/>
  <c r="D38" i="76"/>
  <c r="D37" i="76"/>
  <c r="D36" i="76"/>
  <c r="D35" i="76"/>
  <c r="D36" i="75"/>
  <c r="D37" i="75"/>
  <c r="D38" i="75"/>
  <c r="D40" i="75"/>
  <c r="D41" i="75"/>
  <c r="D42" i="75"/>
  <c r="D43" i="75"/>
  <c r="D44" i="75"/>
  <c r="D45" i="75"/>
  <c r="D46" i="75"/>
  <c r="D35" i="75"/>
  <c r="D46" i="122"/>
  <c r="D45" i="122"/>
  <c r="D44" i="122"/>
  <c r="D43" i="122"/>
  <c r="D42" i="122"/>
  <c r="D41" i="122"/>
  <c r="D40" i="122"/>
  <c r="D38" i="122"/>
  <c r="D37" i="122"/>
  <c r="D36" i="122"/>
  <c r="D35" i="122"/>
  <c r="D46" i="121"/>
  <c r="D45" i="121"/>
  <c r="D44" i="121"/>
  <c r="D43" i="121"/>
  <c r="D42" i="121"/>
  <c r="D41" i="121"/>
  <c r="D40" i="121"/>
  <c r="D38" i="121"/>
  <c r="D37" i="121"/>
  <c r="D36" i="121"/>
  <c r="D35" i="121"/>
  <c r="D46" i="120"/>
  <c r="D45" i="120"/>
  <c r="D44" i="120"/>
  <c r="D43" i="120"/>
  <c r="D42" i="120"/>
  <c r="D41" i="120"/>
  <c r="D40" i="120"/>
  <c r="D38" i="120"/>
  <c r="D37" i="120"/>
  <c r="D36" i="120"/>
  <c r="D35" i="120"/>
  <c r="D46" i="119"/>
  <c r="E46" i="141" s="1"/>
  <c r="D45" i="119"/>
  <c r="E45" i="141" s="1"/>
  <c r="D44" i="119"/>
  <c r="E44" i="141" s="1"/>
  <c r="D43" i="119"/>
  <c r="E43" i="141" s="1"/>
  <c r="D42" i="119"/>
  <c r="E42" i="141" s="1"/>
  <c r="E42" i="119"/>
  <c r="F42" i="119" s="1"/>
  <c r="D41" i="119"/>
  <c r="E41" i="141" s="1"/>
  <c r="D40" i="119"/>
  <c r="E40" i="141" s="1"/>
  <c r="D38" i="119"/>
  <c r="E38" i="141" s="1"/>
  <c r="D37" i="119"/>
  <c r="E37" i="141" s="1"/>
  <c r="D36" i="119"/>
  <c r="E36" i="141" s="1"/>
  <c r="D35" i="119"/>
  <c r="E35" i="141" s="1"/>
  <c r="D46" i="82"/>
  <c r="D45" i="82"/>
  <c r="H45" i="82" s="1"/>
  <c r="D44" i="82"/>
  <c r="D43" i="82"/>
  <c r="H43" i="82" s="1"/>
  <c r="D42" i="82"/>
  <c r="D41" i="82"/>
  <c r="H41" i="82" s="1"/>
  <c r="D40" i="82"/>
  <c r="D38" i="82"/>
  <c r="H38" i="82" s="1"/>
  <c r="D37" i="82"/>
  <c r="D36" i="82"/>
  <c r="H36" i="82" s="1"/>
  <c r="D35" i="82"/>
  <c r="D46" i="115"/>
  <c r="H46" i="115" s="1"/>
  <c r="D45" i="115"/>
  <c r="D44" i="115"/>
  <c r="H44" i="115" s="1"/>
  <c r="D43" i="115"/>
  <c r="D42" i="115"/>
  <c r="H42" i="115" s="1"/>
  <c r="D41" i="115"/>
  <c r="D40" i="115"/>
  <c r="H40" i="115" s="1"/>
  <c r="D38" i="115"/>
  <c r="D37" i="115"/>
  <c r="H37" i="115" s="1"/>
  <c r="D36" i="115"/>
  <c r="D35" i="115"/>
  <c r="H35" i="115" s="1"/>
  <c r="D36" i="114"/>
  <c r="D37" i="114"/>
  <c r="D38" i="114"/>
  <c r="D40" i="114"/>
  <c r="D41" i="114"/>
  <c r="D42" i="114"/>
  <c r="D43" i="114"/>
  <c r="D44" i="114"/>
  <c r="D45" i="114"/>
  <c r="D46" i="114"/>
  <c r="D35" i="114"/>
  <c r="D46" i="127"/>
  <c r="D46" i="130" s="1"/>
  <c r="D45" i="127"/>
  <c r="D45" i="130" s="1"/>
  <c r="H45" i="130" s="1"/>
  <c r="D44" i="127"/>
  <c r="D44" i="130" s="1"/>
  <c r="D43" i="127"/>
  <c r="D43" i="130" s="1"/>
  <c r="D42" i="127"/>
  <c r="D42" i="130" s="1"/>
  <c r="D41" i="127"/>
  <c r="D41" i="130" s="1"/>
  <c r="H41" i="130" s="1"/>
  <c r="D40" i="127"/>
  <c r="D40" i="130" s="1"/>
  <c r="D38" i="127"/>
  <c r="D38" i="130" s="1"/>
  <c r="D37" i="127"/>
  <c r="D37" i="130" s="1"/>
  <c r="D36" i="127"/>
  <c r="D36" i="130" s="1"/>
  <c r="H35" i="130"/>
  <c r="E35" i="127"/>
  <c r="D46" i="126"/>
  <c r="D45" i="126"/>
  <c r="D44" i="126"/>
  <c r="D43" i="126"/>
  <c r="D42" i="126"/>
  <c r="D41" i="126"/>
  <c r="D40" i="126"/>
  <c r="D38" i="126"/>
  <c r="D37" i="126"/>
  <c r="D36" i="126"/>
  <c r="E35" i="126"/>
  <c r="D46" i="125"/>
  <c r="H46" i="125"/>
  <c r="D45" i="125"/>
  <c r="H45" i="125"/>
  <c r="D44" i="125"/>
  <c r="H44" i="125"/>
  <c r="D43" i="125"/>
  <c r="D42" i="125"/>
  <c r="H42" i="125" s="1"/>
  <c r="D41" i="125"/>
  <c r="D40" i="125"/>
  <c r="H40" i="125" s="1"/>
  <c r="D38" i="125"/>
  <c r="D37" i="125"/>
  <c r="H37" i="125" s="1"/>
  <c r="D36" i="125"/>
  <c r="H36" i="125" s="1"/>
  <c r="H35" i="125"/>
  <c r="D36" i="124"/>
  <c r="D37" i="124"/>
  <c r="D38" i="124"/>
  <c r="D40" i="124"/>
  <c r="D41" i="124"/>
  <c r="D42" i="124"/>
  <c r="D43" i="124"/>
  <c r="D44" i="124"/>
  <c r="D45" i="124"/>
  <c r="D46" i="124"/>
  <c r="E35" i="124"/>
  <c r="F35" i="124" s="1"/>
  <c r="F14" i="130"/>
  <c r="H13" i="130"/>
  <c r="F12" i="130"/>
  <c r="F12" i="129"/>
  <c r="F14" i="128"/>
  <c r="H23" i="128"/>
  <c r="F22" i="134"/>
  <c r="I22" i="134" s="1"/>
  <c r="H21" i="128"/>
  <c r="F20" i="134"/>
  <c r="I20" i="134" s="1"/>
  <c r="H19" i="128"/>
  <c r="F18" i="134"/>
  <c r="I18" i="134" s="1"/>
  <c r="H17" i="128"/>
  <c r="F16" i="134"/>
  <c r="I16" i="134" s="1"/>
  <c r="H23" i="126"/>
  <c r="F22" i="126"/>
  <c r="H21" i="126"/>
  <c r="H19" i="126"/>
  <c r="F18" i="126"/>
  <c r="H17" i="126"/>
  <c r="H15" i="126"/>
  <c r="F14" i="126"/>
  <c r="H13" i="126"/>
  <c r="H12" i="126"/>
  <c r="F12" i="125"/>
  <c r="F12" i="124"/>
  <c r="F3" i="130"/>
  <c r="F3" i="129"/>
  <c r="F3" i="128"/>
  <c r="F3" i="127"/>
  <c r="F3" i="126"/>
  <c r="F3" i="125"/>
  <c r="F3" i="124"/>
  <c r="E23" i="122"/>
  <c r="H23" i="122" s="1"/>
  <c r="E22" i="122"/>
  <c r="E21" i="122"/>
  <c r="H21" i="122" s="1"/>
  <c r="E20" i="122"/>
  <c r="E19" i="122"/>
  <c r="H19" i="122" s="1"/>
  <c r="E18" i="122"/>
  <c r="E17" i="122"/>
  <c r="H17" i="122" s="1"/>
  <c r="E16" i="122"/>
  <c r="F16" i="122" s="1"/>
  <c r="E15" i="122"/>
  <c r="H15" i="122" s="1"/>
  <c r="E14" i="122"/>
  <c r="E13" i="122"/>
  <c r="E23" i="121"/>
  <c r="E22" i="121"/>
  <c r="E21" i="121"/>
  <c r="E20" i="121"/>
  <c r="E19" i="121"/>
  <c r="E18" i="121"/>
  <c r="E17" i="121"/>
  <c r="E16" i="121"/>
  <c r="E15" i="121"/>
  <c r="E14" i="121"/>
  <c r="E13" i="121"/>
  <c r="E23" i="120"/>
  <c r="E22" i="120"/>
  <c r="E21" i="120"/>
  <c r="E20" i="120"/>
  <c r="E19" i="120"/>
  <c r="E18" i="120"/>
  <c r="E17" i="120"/>
  <c r="E16" i="120"/>
  <c r="E15" i="120"/>
  <c r="E14" i="120"/>
  <c r="E13" i="120"/>
  <c r="E23" i="119"/>
  <c r="F23" i="141" s="1"/>
  <c r="G23" i="141" s="1"/>
  <c r="E22" i="119"/>
  <c r="F22" i="141" s="1"/>
  <c r="I22" i="141" s="1"/>
  <c r="E21" i="119"/>
  <c r="F21" i="141" s="1"/>
  <c r="G21" i="141" s="1"/>
  <c r="E20" i="119"/>
  <c r="F20" i="141" s="1"/>
  <c r="I20" i="141" s="1"/>
  <c r="E19" i="119"/>
  <c r="F19" i="141" s="1"/>
  <c r="G19" i="141" s="1"/>
  <c r="E18" i="119"/>
  <c r="F18" i="141" s="1"/>
  <c r="I18" i="141" s="1"/>
  <c r="E17" i="119"/>
  <c r="F17" i="141" s="1"/>
  <c r="G17" i="141" s="1"/>
  <c r="E16" i="119"/>
  <c r="F16" i="141" s="1"/>
  <c r="I16" i="141" s="1"/>
  <c r="E15" i="119"/>
  <c r="F15" i="141" s="1"/>
  <c r="G15" i="141" s="1"/>
  <c r="E14" i="119"/>
  <c r="F14" i="141" s="1"/>
  <c r="I14" i="141" s="1"/>
  <c r="E13" i="119"/>
  <c r="F13" i="141" s="1"/>
  <c r="G13" i="141" s="1"/>
  <c r="F12" i="141"/>
  <c r="I12" i="141" s="1"/>
  <c r="E23" i="82"/>
  <c r="E22" i="82"/>
  <c r="E21" i="82"/>
  <c r="E20" i="82"/>
  <c r="E19" i="82"/>
  <c r="E18" i="82"/>
  <c r="E17" i="82"/>
  <c r="E16" i="82"/>
  <c r="E15" i="82"/>
  <c r="E14" i="82"/>
  <c r="E23" i="115"/>
  <c r="E22" i="115"/>
  <c r="E21" i="115"/>
  <c r="E20" i="115"/>
  <c r="E19" i="115"/>
  <c r="E18" i="115"/>
  <c r="E17" i="115"/>
  <c r="E16" i="115"/>
  <c r="E15" i="115"/>
  <c r="E14" i="115"/>
  <c r="E13" i="115"/>
  <c r="E13" i="114"/>
  <c r="E14" i="114"/>
  <c r="E15" i="114"/>
  <c r="E16" i="114"/>
  <c r="E17" i="114"/>
  <c r="E18" i="114"/>
  <c r="E19" i="114"/>
  <c r="E20" i="114"/>
  <c r="E21" i="114"/>
  <c r="E22" i="114"/>
  <c r="E23" i="114"/>
  <c r="E23" i="112"/>
  <c r="E22" i="112"/>
  <c r="E21" i="112"/>
  <c r="E20" i="112"/>
  <c r="E19" i="112"/>
  <c r="E18" i="112"/>
  <c r="E17" i="112"/>
  <c r="E16" i="112"/>
  <c r="E15" i="112"/>
  <c r="E14" i="112"/>
  <c r="E13" i="112"/>
  <c r="E12" i="112"/>
  <c r="F12" i="112" s="1"/>
  <c r="E23" i="111"/>
  <c r="E22" i="111"/>
  <c r="E21" i="111"/>
  <c r="H21" i="111"/>
  <c r="E20" i="111"/>
  <c r="E19" i="111"/>
  <c r="H19" i="111" s="1"/>
  <c r="E18" i="111"/>
  <c r="E17" i="111"/>
  <c r="H17" i="111" s="1"/>
  <c r="E16" i="111"/>
  <c r="F16" i="111" s="1"/>
  <c r="E15" i="111"/>
  <c r="E14" i="111"/>
  <c r="F14" i="111"/>
  <c r="E13" i="111"/>
  <c r="E12" i="111"/>
  <c r="F12" i="111" s="1"/>
  <c r="E23" i="110"/>
  <c r="H23" i="110" s="1"/>
  <c r="E22" i="110"/>
  <c r="E21" i="110"/>
  <c r="H21" i="110" s="1"/>
  <c r="E20" i="110"/>
  <c r="E19" i="110"/>
  <c r="E18" i="110"/>
  <c r="E17" i="110"/>
  <c r="H17" i="110"/>
  <c r="E16" i="110"/>
  <c r="E15" i="110"/>
  <c r="H15" i="110" s="1"/>
  <c r="E14" i="110"/>
  <c r="E13" i="110"/>
  <c r="F13" i="110" s="1"/>
  <c r="E12" i="110"/>
  <c r="E23" i="96"/>
  <c r="F23" i="139" s="1"/>
  <c r="G23" i="139" s="1"/>
  <c r="E22" i="96"/>
  <c r="F22" i="139" s="1"/>
  <c r="G22" i="139" s="1"/>
  <c r="E21" i="96"/>
  <c r="F21" i="139" s="1"/>
  <c r="I21" i="139" s="1"/>
  <c r="E20" i="96"/>
  <c r="F20" i="139" s="1"/>
  <c r="I20" i="139" s="1"/>
  <c r="E19" i="96"/>
  <c r="F19" i="139" s="1"/>
  <c r="I19" i="139" s="1"/>
  <c r="E18" i="96"/>
  <c r="F18" i="139" s="1"/>
  <c r="I18" i="139" s="1"/>
  <c r="E17" i="96"/>
  <c r="F17" i="139" s="1"/>
  <c r="I17" i="139" s="1"/>
  <c r="E16" i="96"/>
  <c r="F16" i="139" s="1"/>
  <c r="I16" i="139" s="1"/>
  <c r="E15" i="96"/>
  <c r="F15" i="139" s="1"/>
  <c r="G15" i="139" s="1"/>
  <c r="E14" i="96"/>
  <c r="F14" i="139" s="1"/>
  <c r="E13" i="96"/>
  <c r="F13" i="139" s="1"/>
  <c r="E12" i="96"/>
  <c r="F12" i="139" s="1"/>
  <c r="G12" i="139" s="1"/>
  <c r="E23" i="77"/>
  <c r="E22" i="77"/>
  <c r="E21" i="77"/>
  <c r="E20" i="77"/>
  <c r="E19" i="77"/>
  <c r="E18" i="77"/>
  <c r="E17" i="77"/>
  <c r="E16" i="77"/>
  <c r="E15" i="77"/>
  <c r="E14" i="77"/>
  <c r="E13" i="77"/>
  <c r="E12" i="77"/>
  <c r="F12" i="77" s="1"/>
  <c r="E23" i="76"/>
  <c r="E22" i="76"/>
  <c r="F22" i="76"/>
  <c r="E21" i="76"/>
  <c r="E20" i="76"/>
  <c r="F20" i="76" s="1"/>
  <c r="E19" i="76"/>
  <c r="E18" i="76"/>
  <c r="F18" i="76" s="1"/>
  <c r="E17" i="76"/>
  <c r="E16" i="76"/>
  <c r="F16" i="76" s="1"/>
  <c r="E15" i="76"/>
  <c r="E14" i="76"/>
  <c r="F14" i="76" s="1"/>
  <c r="E13" i="76"/>
  <c r="E12" i="76"/>
  <c r="F12" i="76" s="1"/>
  <c r="H23" i="111"/>
  <c r="H15" i="111"/>
  <c r="H19" i="110"/>
  <c r="H23" i="77"/>
  <c r="H21" i="77"/>
  <c r="H19" i="77"/>
  <c r="H17" i="77"/>
  <c r="F13" i="77"/>
  <c r="E13" i="75"/>
  <c r="E14" i="75"/>
  <c r="E15" i="75"/>
  <c r="E16" i="75"/>
  <c r="E17" i="75"/>
  <c r="E18" i="75"/>
  <c r="E19" i="75"/>
  <c r="E20" i="75"/>
  <c r="E21" i="75"/>
  <c r="E22" i="75"/>
  <c r="E23" i="75"/>
  <c r="E12" i="75"/>
  <c r="F3" i="112"/>
  <c r="F3" i="111"/>
  <c r="F3" i="110"/>
  <c r="F3" i="96"/>
  <c r="F3" i="77"/>
  <c r="F3" i="76"/>
  <c r="F3" i="75"/>
  <c r="E23" i="71"/>
  <c r="E22" i="71"/>
  <c r="E21" i="71"/>
  <c r="E20" i="71"/>
  <c r="E19" i="71"/>
  <c r="E18" i="71"/>
  <c r="E17" i="71"/>
  <c r="E16" i="71"/>
  <c r="E15" i="71"/>
  <c r="E14" i="71"/>
  <c r="F12" i="71"/>
  <c r="E23" i="70"/>
  <c r="E22" i="70"/>
  <c r="E21" i="70"/>
  <c r="E20" i="70"/>
  <c r="E19" i="70"/>
  <c r="E18" i="70"/>
  <c r="E17" i="70"/>
  <c r="E16" i="70"/>
  <c r="E15" i="70"/>
  <c r="F15" i="70" s="1"/>
  <c r="E14" i="70"/>
  <c r="F12" i="70"/>
  <c r="E23" i="69"/>
  <c r="F23" i="69"/>
  <c r="E22" i="69"/>
  <c r="E21" i="69"/>
  <c r="F21" i="69" s="1"/>
  <c r="E20" i="69"/>
  <c r="E19" i="69"/>
  <c r="F19" i="69" s="1"/>
  <c r="E18" i="69"/>
  <c r="E17" i="69"/>
  <c r="F17" i="69" s="1"/>
  <c r="E16" i="69"/>
  <c r="E15" i="69"/>
  <c r="F15" i="69" s="1"/>
  <c r="E14" i="69"/>
  <c r="F13" i="69"/>
  <c r="E23" i="108"/>
  <c r="F23" i="137" s="1"/>
  <c r="E22" i="108"/>
  <c r="F22" i="137" s="1"/>
  <c r="E21" i="108"/>
  <c r="F21" i="137" s="1"/>
  <c r="E20" i="108"/>
  <c r="F20" i="137" s="1"/>
  <c r="E19" i="108"/>
  <c r="F19" i="137" s="1"/>
  <c r="E18" i="108"/>
  <c r="F18" i="137" s="1"/>
  <c r="G18" i="137" s="1"/>
  <c r="E17" i="108"/>
  <c r="F17" i="137" s="1"/>
  <c r="E16" i="108"/>
  <c r="F16" i="137" s="1"/>
  <c r="G16" i="137" s="1"/>
  <c r="E15" i="108"/>
  <c r="F15" i="137" s="1"/>
  <c r="E14" i="108"/>
  <c r="F14" i="137" s="1"/>
  <c r="G14" i="137" s="1"/>
  <c r="F13" i="137"/>
  <c r="E23" i="93"/>
  <c r="E22" i="93"/>
  <c r="F22" i="93" s="1"/>
  <c r="E21" i="93"/>
  <c r="E20" i="93"/>
  <c r="F20" i="93" s="1"/>
  <c r="E19" i="93"/>
  <c r="E18" i="93"/>
  <c r="F18" i="93" s="1"/>
  <c r="E17" i="93"/>
  <c r="E16" i="93"/>
  <c r="F16" i="93" s="1"/>
  <c r="E15" i="93"/>
  <c r="E14" i="93"/>
  <c r="E23" i="53"/>
  <c r="E22" i="53"/>
  <c r="E21" i="53"/>
  <c r="E20" i="53"/>
  <c r="E19" i="53"/>
  <c r="E18" i="53"/>
  <c r="E17" i="53"/>
  <c r="E16" i="53"/>
  <c r="E15" i="53"/>
  <c r="F14" i="53"/>
  <c r="F12" i="53"/>
  <c r="F24" i="53" s="1"/>
  <c r="E14" i="24"/>
  <c r="F14" i="24" s="1"/>
  <c r="E15" i="24"/>
  <c r="E16" i="24"/>
  <c r="E17" i="24"/>
  <c r="E18" i="24"/>
  <c r="E19" i="24"/>
  <c r="E20" i="24"/>
  <c r="E21" i="24"/>
  <c r="E22" i="24"/>
  <c r="E23" i="24"/>
  <c r="F3" i="71"/>
  <c r="F3" i="70"/>
  <c r="F3" i="69"/>
  <c r="F3" i="108"/>
  <c r="F3" i="93"/>
  <c r="F3" i="53"/>
  <c r="F3" i="24"/>
  <c r="B4" i="23"/>
  <c r="B4" i="127" s="1"/>
  <c r="B3" i="23"/>
  <c r="B3" i="127" s="1"/>
  <c r="C9" i="132"/>
  <c r="C8" i="132"/>
  <c r="E35" i="23"/>
  <c r="D57" i="132"/>
  <c r="D56" i="132"/>
  <c r="D55" i="132"/>
  <c r="D54" i="132"/>
  <c r="D51" i="132"/>
  <c r="D50" i="132"/>
  <c r="D49" i="132"/>
  <c r="D48" i="132"/>
  <c r="D45" i="132"/>
  <c r="D44" i="132"/>
  <c r="D43" i="132"/>
  <c r="D42" i="132"/>
  <c r="D39" i="132"/>
  <c r="D38" i="132"/>
  <c r="D37" i="132"/>
  <c r="D36" i="132"/>
  <c r="D33" i="132"/>
  <c r="D32" i="132"/>
  <c r="D31" i="132"/>
  <c r="D30" i="132"/>
  <c r="D27" i="132"/>
  <c r="D26" i="132"/>
  <c r="D25" i="132"/>
  <c r="D24" i="132"/>
  <c r="D21" i="132"/>
  <c r="D20" i="132"/>
  <c r="D19" i="132"/>
  <c r="D18" i="132"/>
  <c r="C48" i="132"/>
  <c r="C54" i="132" s="1"/>
  <c r="C36" i="132"/>
  <c r="C42" i="132" s="1"/>
  <c r="C24" i="132"/>
  <c r="C30" i="132" s="1"/>
  <c r="C12" i="132"/>
  <c r="C18" i="132" s="1"/>
  <c r="D15" i="132"/>
  <c r="D14" i="132"/>
  <c r="D13" i="132"/>
  <c r="H12" i="130"/>
  <c r="H14" i="130"/>
  <c r="H26" i="130"/>
  <c r="H27" i="130"/>
  <c r="H28" i="130"/>
  <c r="H29" i="130"/>
  <c r="H30" i="130"/>
  <c r="H31" i="130"/>
  <c r="H14" i="129"/>
  <c r="H26" i="129"/>
  <c r="H27" i="129"/>
  <c r="H28" i="129"/>
  <c r="H29" i="129"/>
  <c r="H30" i="129"/>
  <c r="H31" i="129"/>
  <c r="H13" i="128"/>
  <c r="H26" i="128"/>
  <c r="H27" i="128"/>
  <c r="H28" i="128"/>
  <c r="H29" i="128"/>
  <c r="H30" i="128"/>
  <c r="H31" i="128"/>
  <c r="H13" i="127"/>
  <c r="H15" i="127"/>
  <c r="H16" i="127"/>
  <c r="H17" i="127"/>
  <c r="H18" i="127"/>
  <c r="H19" i="127"/>
  <c r="H20" i="127"/>
  <c r="H21" i="127"/>
  <c r="H22" i="127"/>
  <c r="H23" i="127"/>
  <c r="H26" i="127"/>
  <c r="I26" i="134" s="1"/>
  <c r="H27" i="127"/>
  <c r="I27" i="134" s="1"/>
  <c r="H28" i="127"/>
  <c r="I28" i="134" s="1"/>
  <c r="H29" i="127"/>
  <c r="I29" i="134" s="1"/>
  <c r="H30" i="127"/>
  <c r="I30" i="134" s="1"/>
  <c r="H31" i="127"/>
  <c r="I31" i="134" s="1"/>
  <c r="H35" i="127"/>
  <c r="H37" i="127"/>
  <c r="H40" i="127"/>
  <c r="H42" i="127"/>
  <c r="H44" i="127"/>
  <c r="H46" i="127"/>
  <c r="H14" i="126"/>
  <c r="H16" i="126"/>
  <c r="H24" i="126" s="1"/>
  <c r="H51" i="126" s="1"/>
  <c r="I51" i="126" s="1"/>
  <c r="H18" i="126"/>
  <c r="H20" i="126"/>
  <c r="H22" i="126"/>
  <c r="H26" i="126"/>
  <c r="H27" i="126"/>
  <c r="H28" i="126"/>
  <c r="H29" i="126"/>
  <c r="H30" i="126"/>
  <c r="H31" i="126"/>
  <c r="H36" i="126"/>
  <c r="H38" i="126"/>
  <c r="H41" i="126"/>
  <c r="H43" i="126"/>
  <c r="H45" i="126"/>
  <c r="H13" i="125"/>
  <c r="I13" i="125" s="1"/>
  <c r="H14" i="125"/>
  <c r="H15" i="125"/>
  <c r="I15" i="125" s="1"/>
  <c r="H16" i="125"/>
  <c r="H17" i="125"/>
  <c r="I17" i="125" s="1"/>
  <c r="H18" i="125"/>
  <c r="H19" i="125"/>
  <c r="I19" i="125" s="1"/>
  <c r="H20" i="125"/>
  <c r="H21" i="125"/>
  <c r="I21" i="125" s="1"/>
  <c r="H22" i="125"/>
  <c r="H23" i="125"/>
  <c r="I23" i="125" s="1"/>
  <c r="H26" i="125"/>
  <c r="H27" i="125"/>
  <c r="H28" i="125"/>
  <c r="H29" i="125"/>
  <c r="H30" i="125"/>
  <c r="H31" i="125"/>
  <c r="H38" i="125"/>
  <c r="H41" i="125"/>
  <c r="H43" i="125"/>
  <c r="H13" i="124"/>
  <c r="H15" i="124"/>
  <c r="H17" i="124"/>
  <c r="H19" i="124"/>
  <c r="H21" i="124"/>
  <c r="H23" i="124"/>
  <c r="H26" i="124"/>
  <c r="H27" i="124"/>
  <c r="H28" i="124"/>
  <c r="H29" i="124"/>
  <c r="H30" i="124"/>
  <c r="H31" i="124"/>
  <c r="H35" i="124"/>
  <c r="H36" i="124"/>
  <c r="H37" i="124"/>
  <c r="H38" i="124"/>
  <c r="H40" i="124"/>
  <c r="H41" i="124"/>
  <c r="H42" i="124"/>
  <c r="H43" i="124"/>
  <c r="H44" i="124"/>
  <c r="H45" i="124"/>
  <c r="H46" i="124"/>
  <c r="H12" i="123"/>
  <c r="H13" i="123"/>
  <c r="H14" i="123"/>
  <c r="H15" i="123"/>
  <c r="H16" i="123"/>
  <c r="H17" i="123"/>
  <c r="H18" i="123"/>
  <c r="H19" i="123"/>
  <c r="H20" i="123"/>
  <c r="H21" i="123"/>
  <c r="H22" i="123"/>
  <c r="H23" i="123"/>
  <c r="H26" i="123"/>
  <c r="I26" i="135" s="1"/>
  <c r="H27" i="123"/>
  <c r="I27" i="135" s="1"/>
  <c r="H28" i="123"/>
  <c r="I28" i="135" s="1"/>
  <c r="H29" i="123"/>
  <c r="I29" i="135" s="1"/>
  <c r="H30" i="123"/>
  <c r="I30" i="135" s="1"/>
  <c r="H31" i="123"/>
  <c r="I31" i="135" s="1"/>
  <c r="H35" i="123"/>
  <c r="H36" i="123"/>
  <c r="H37" i="123"/>
  <c r="H38" i="123"/>
  <c r="H40" i="123"/>
  <c r="H41" i="123"/>
  <c r="H42" i="123"/>
  <c r="H43" i="123"/>
  <c r="H44" i="123"/>
  <c r="H45" i="123"/>
  <c r="H46" i="123"/>
  <c r="H12" i="122"/>
  <c r="H14" i="122"/>
  <c r="H16" i="122"/>
  <c r="H18" i="122"/>
  <c r="H20" i="122"/>
  <c r="H22" i="122"/>
  <c r="H26" i="122"/>
  <c r="H27" i="122"/>
  <c r="H28" i="122"/>
  <c r="H29" i="122"/>
  <c r="H30" i="122"/>
  <c r="H31" i="122"/>
  <c r="H33" i="122"/>
  <c r="H35" i="122"/>
  <c r="H36" i="122"/>
  <c r="H37" i="122"/>
  <c r="H38" i="122"/>
  <c r="H40" i="122"/>
  <c r="H41" i="122"/>
  <c r="H42" i="122"/>
  <c r="H43" i="122"/>
  <c r="H44" i="122"/>
  <c r="H45" i="122"/>
  <c r="H46" i="122"/>
  <c r="H12" i="121"/>
  <c r="H13" i="121"/>
  <c r="H14" i="121"/>
  <c r="H15" i="121"/>
  <c r="H16" i="121"/>
  <c r="H17" i="121"/>
  <c r="H18" i="121"/>
  <c r="H19" i="121"/>
  <c r="H20" i="121"/>
  <c r="H21" i="121"/>
  <c r="H22" i="121"/>
  <c r="H23" i="121"/>
  <c r="H26" i="121"/>
  <c r="H27" i="121"/>
  <c r="H28" i="121"/>
  <c r="H29" i="121"/>
  <c r="H30" i="121"/>
  <c r="H31" i="121"/>
  <c r="H35" i="121"/>
  <c r="H36" i="121"/>
  <c r="H37" i="121"/>
  <c r="H38" i="121"/>
  <c r="H40" i="121"/>
  <c r="H41" i="121"/>
  <c r="H42" i="121"/>
  <c r="H43" i="121"/>
  <c r="H44" i="121"/>
  <c r="H45" i="121"/>
  <c r="H46" i="121"/>
  <c r="H12" i="120"/>
  <c r="H13" i="120"/>
  <c r="H14" i="120"/>
  <c r="H15" i="120"/>
  <c r="H16" i="120"/>
  <c r="H17" i="120"/>
  <c r="H18" i="120"/>
  <c r="H19" i="120"/>
  <c r="H20" i="120"/>
  <c r="H21" i="120"/>
  <c r="H22" i="120"/>
  <c r="H23" i="120"/>
  <c r="H26" i="120"/>
  <c r="H27" i="120"/>
  <c r="H28" i="120"/>
  <c r="H29" i="120"/>
  <c r="H30" i="120"/>
  <c r="H31" i="120"/>
  <c r="H35" i="120"/>
  <c r="H36" i="120"/>
  <c r="H37" i="120"/>
  <c r="H38" i="120"/>
  <c r="H40" i="120"/>
  <c r="H41" i="120"/>
  <c r="H42" i="120"/>
  <c r="H43" i="120"/>
  <c r="H44" i="120"/>
  <c r="H45" i="120"/>
  <c r="H46" i="120"/>
  <c r="H12" i="119"/>
  <c r="H13" i="119"/>
  <c r="H14" i="119"/>
  <c r="H15" i="119"/>
  <c r="H16" i="119"/>
  <c r="H17" i="119"/>
  <c r="H18" i="119"/>
  <c r="H19" i="119"/>
  <c r="H20" i="119"/>
  <c r="H21" i="119"/>
  <c r="H22" i="119"/>
  <c r="H23" i="119"/>
  <c r="H26" i="119"/>
  <c r="I26" i="141" s="1"/>
  <c r="H27" i="119"/>
  <c r="I27" i="141" s="1"/>
  <c r="H28" i="119"/>
  <c r="I28" i="141" s="1"/>
  <c r="H29" i="119"/>
  <c r="I29" i="141" s="1"/>
  <c r="H30" i="119"/>
  <c r="I30" i="141" s="1"/>
  <c r="H31" i="119"/>
  <c r="I31" i="141" s="1"/>
  <c r="H35" i="119"/>
  <c r="I35" i="141" s="1"/>
  <c r="H36" i="119"/>
  <c r="I36" i="141" s="1"/>
  <c r="H38" i="119"/>
  <c r="H40" i="119"/>
  <c r="I40" i="141" s="1"/>
  <c r="H41" i="119"/>
  <c r="H42" i="119"/>
  <c r="I42" i="141" s="1"/>
  <c r="H43" i="119"/>
  <c r="H44" i="119"/>
  <c r="I44" i="141" s="1"/>
  <c r="H45" i="119"/>
  <c r="H12" i="82"/>
  <c r="H13" i="82"/>
  <c r="H14" i="82"/>
  <c r="H15" i="82"/>
  <c r="H16" i="82"/>
  <c r="H17" i="82"/>
  <c r="H18" i="82"/>
  <c r="H19" i="82"/>
  <c r="H20" i="82"/>
  <c r="H21" i="82"/>
  <c r="H22" i="82"/>
  <c r="H23" i="82"/>
  <c r="H26" i="82"/>
  <c r="H27" i="82"/>
  <c r="H28" i="82"/>
  <c r="H29" i="82"/>
  <c r="H30" i="82"/>
  <c r="H31" i="82"/>
  <c r="H35" i="82"/>
  <c r="H37" i="82"/>
  <c r="H40" i="82"/>
  <c r="H42" i="82"/>
  <c r="H44" i="82"/>
  <c r="H46" i="82"/>
  <c r="H12" i="115"/>
  <c r="H13" i="115"/>
  <c r="H14" i="115"/>
  <c r="H15" i="115"/>
  <c r="H16" i="115"/>
  <c r="H17" i="115"/>
  <c r="H18" i="115"/>
  <c r="H19" i="115"/>
  <c r="H20" i="115"/>
  <c r="H21" i="115"/>
  <c r="H22" i="115"/>
  <c r="H23" i="115"/>
  <c r="H24" i="115"/>
  <c r="P38" i="132" s="1"/>
  <c r="H26" i="115"/>
  <c r="H27" i="115"/>
  <c r="H28" i="115"/>
  <c r="H29" i="115"/>
  <c r="H30" i="115"/>
  <c r="H31" i="115"/>
  <c r="H36" i="115"/>
  <c r="H38" i="115"/>
  <c r="H41" i="115"/>
  <c r="H43" i="115"/>
  <c r="H45" i="115"/>
  <c r="H12" i="114"/>
  <c r="H13" i="114"/>
  <c r="H14" i="114"/>
  <c r="H15" i="114"/>
  <c r="H16" i="114"/>
  <c r="H17" i="114"/>
  <c r="H18" i="114"/>
  <c r="H19" i="114"/>
  <c r="H20" i="114"/>
  <c r="H21" i="114"/>
  <c r="H22" i="114"/>
  <c r="H23" i="114"/>
  <c r="H26" i="114"/>
  <c r="H27" i="114"/>
  <c r="H28" i="114"/>
  <c r="H29" i="114"/>
  <c r="H30" i="114"/>
  <c r="H31" i="114"/>
  <c r="H35" i="114"/>
  <c r="H36" i="114"/>
  <c r="H37" i="114"/>
  <c r="H38" i="114"/>
  <c r="H40" i="114"/>
  <c r="H41" i="114"/>
  <c r="H42" i="114"/>
  <c r="H43" i="114"/>
  <c r="H44" i="114"/>
  <c r="H45" i="114"/>
  <c r="H46" i="114"/>
  <c r="H12" i="113"/>
  <c r="H13" i="113"/>
  <c r="H14" i="113"/>
  <c r="H15" i="113"/>
  <c r="H16" i="113"/>
  <c r="H17" i="113"/>
  <c r="H18" i="113"/>
  <c r="H19" i="113"/>
  <c r="H20" i="113"/>
  <c r="H21" i="113"/>
  <c r="H22" i="113"/>
  <c r="H23" i="113"/>
  <c r="H26" i="113"/>
  <c r="H27" i="113"/>
  <c r="I27" i="140" s="1"/>
  <c r="H28" i="113"/>
  <c r="H29" i="113"/>
  <c r="I29" i="140" s="1"/>
  <c r="H30" i="113"/>
  <c r="I30" i="140" s="1"/>
  <c r="H31" i="113"/>
  <c r="I31" i="140" s="1"/>
  <c r="H35" i="113"/>
  <c r="H36" i="113"/>
  <c r="H37" i="113"/>
  <c r="H38" i="113"/>
  <c r="H40" i="113"/>
  <c r="H41" i="113"/>
  <c r="H42" i="113"/>
  <c r="H43" i="113"/>
  <c r="H44" i="113"/>
  <c r="H45" i="113"/>
  <c r="H46" i="113"/>
  <c r="F13" i="130"/>
  <c r="F26" i="130"/>
  <c r="F27" i="130"/>
  <c r="F28" i="130"/>
  <c r="F29" i="130"/>
  <c r="F30" i="130"/>
  <c r="F31" i="130"/>
  <c r="F33" i="130"/>
  <c r="E41" i="130"/>
  <c r="F41" i="130" s="1"/>
  <c r="E45" i="130"/>
  <c r="F45" i="130" s="1"/>
  <c r="I45" i="130" s="1"/>
  <c r="F50" i="130"/>
  <c r="F51" i="130"/>
  <c r="F52" i="130"/>
  <c r="F55" i="130"/>
  <c r="F57" i="130"/>
  <c r="F59" i="130"/>
  <c r="F14" i="129"/>
  <c r="F26" i="129"/>
  <c r="F27" i="129"/>
  <c r="F28" i="129"/>
  <c r="F29" i="129"/>
  <c r="F30" i="129"/>
  <c r="F31" i="129"/>
  <c r="F50" i="129"/>
  <c r="F51" i="129"/>
  <c r="F52" i="129"/>
  <c r="F55" i="129"/>
  <c r="F57" i="129"/>
  <c r="F59" i="129"/>
  <c r="F13" i="128"/>
  <c r="I13" i="128" s="1"/>
  <c r="F17" i="128"/>
  <c r="F21" i="128"/>
  <c r="I21" i="128" s="1"/>
  <c r="F26" i="128"/>
  <c r="F27" i="128"/>
  <c r="F28" i="128"/>
  <c r="F29" i="128"/>
  <c r="F30" i="128"/>
  <c r="F31" i="128"/>
  <c r="F50" i="128"/>
  <c r="F51" i="128"/>
  <c r="F52" i="128"/>
  <c r="F55" i="128"/>
  <c r="F57" i="128"/>
  <c r="F59" i="128"/>
  <c r="F13" i="127"/>
  <c r="I13" i="127" s="1"/>
  <c r="F14" i="127"/>
  <c r="F15" i="127"/>
  <c r="F16" i="127"/>
  <c r="F17" i="127"/>
  <c r="F18" i="127"/>
  <c r="F19" i="127"/>
  <c r="F20" i="127"/>
  <c r="F21" i="127"/>
  <c r="F22" i="127"/>
  <c r="F23" i="127"/>
  <c r="F26" i="127"/>
  <c r="G26" i="134" s="1"/>
  <c r="F27" i="127"/>
  <c r="F28" i="127"/>
  <c r="G28" i="134" s="1"/>
  <c r="J28" i="134" s="1"/>
  <c r="F29" i="127"/>
  <c r="F30" i="127"/>
  <c r="G30" i="134" s="1"/>
  <c r="J30" i="134" s="1"/>
  <c r="F31" i="127"/>
  <c r="E37" i="127"/>
  <c r="F37" i="127" s="1"/>
  <c r="E42" i="127"/>
  <c r="F42" i="127" s="1"/>
  <c r="E44" i="127"/>
  <c r="F44" i="127" s="1"/>
  <c r="E46" i="127"/>
  <c r="F46" i="127" s="1"/>
  <c r="F50" i="127"/>
  <c r="G50" i="134" s="1"/>
  <c r="F51" i="127"/>
  <c r="G51" i="134" s="1"/>
  <c r="F52" i="127"/>
  <c r="F55" i="127"/>
  <c r="F57" i="127"/>
  <c r="F59" i="127"/>
  <c r="F13" i="126"/>
  <c r="F15" i="126"/>
  <c r="I15" i="126" s="1"/>
  <c r="F16" i="126"/>
  <c r="F17" i="126"/>
  <c r="F19" i="126"/>
  <c r="F20" i="126"/>
  <c r="I20" i="126" s="1"/>
  <c r="F21" i="126"/>
  <c r="F23" i="126"/>
  <c r="I23" i="126" s="1"/>
  <c r="F26" i="126"/>
  <c r="F27" i="126"/>
  <c r="F28" i="126"/>
  <c r="F29" i="126"/>
  <c r="F30" i="126"/>
  <c r="F31" i="126"/>
  <c r="E36" i="126"/>
  <c r="F36" i="126" s="1"/>
  <c r="I36" i="126" s="1"/>
  <c r="E38" i="126"/>
  <c r="F38" i="126" s="1"/>
  <c r="I38" i="126" s="1"/>
  <c r="E41" i="126"/>
  <c r="F41" i="126" s="1"/>
  <c r="I41" i="126" s="1"/>
  <c r="E43" i="126"/>
  <c r="F43" i="126" s="1"/>
  <c r="I43" i="126" s="1"/>
  <c r="E45" i="126"/>
  <c r="F45" i="126" s="1"/>
  <c r="I45" i="126" s="1"/>
  <c r="F50" i="126"/>
  <c r="F51" i="126"/>
  <c r="F52" i="126"/>
  <c r="F55" i="126"/>
  <c r="F57" i="126"/>
  <c r="F59" i="126"/>
  <c r="F13" i="125"/>
  <c r="F14" i="125"/>
  <c r="F15" i="125"/>
  <c r="F16" i="125"/>
  <c r="F17" i="125"/>
  <c r="F18" i="125"/>
  <c r="F19" i="125"/>
  <c r="F20" i="125"/>
  <c r="F21" i="125"/>
  <c r="F22" i="125"/>
  <c r="F23" i="125"/>
  <c r="F26" i="125"/>
  <c r="F27" i="125"/>
  <c r="F28" i="125"/>
  <c r="F29" i="125"/>
  <c r="F30" i="125"/>
  <c r="F31" i="125"/>
  <c r="E38" i="125"/>
  <c r="F38" i="125"/>
  <c r="I38" i="125" s="1"/>
  <c r="E41" i="125"/>
  <c r="F41" i="125" s="1"/>
  <c r="I41" i="125" s="1"/>
  <c r="E43" i="125"/>
  <c r="F43" i="125" s="1"/>
  <c r="I43" i="125" s="1"/>
  <c r="F50" i="125"/>
  <c r="F51" i="125"/>
  <c r="F52" i="125"/>
  <c r="F55" i="125"/>
  <c r="F57" i="125"/>
  <c r="F59" i="125"/>
  <c r="F13" i="124"/>
  <c r="F15" i="124"/>
  <c r="F17" i="124"/>
  <c r="F19" i="124"/>
  <c r="F21" i="124"/>
  <c r="F23" i="124"/>
  <c r="F26" i="124"/>
  <c r="F27" i="124"/>
  <c r="F28" i="124"/>
  <c r="F29" i="124"/>
  <c r="F30" i="124"/>
  <c r="F31" i="124"/>
  <c r="E36" i="124"/>
  <c r="F36" i="124" s="1"/>
  <c r="E37" i="124"/>
  <c r="F37" i="124" s="1"/>
  <c r="E38" i="124"/>
  <c r="E40" i="124"/>
  <c r="F40" i="124" s="1"/>
  <c r="E41" i="124"/>
  <c r="E42" i="124"/>
  <c r="F42" i="124" s="1"/>
  <c r="E43" i="124"/>
  <c r="E44" i="124"/>
  <c r="F44" i="124" s="1"/>
  <c r="E45" i="124"/>
  <c r="F45" i="124" s="1"/>
  <c r="E46" i="124"/>
  <c r="F46" i="124" s="1"/>
  <c r="F50" i="124"/>
  <c r="F51" i="124"/>
  <c r="F52" i="124"/>
  <c r="F55" i="124"/>
  <c r="F57" i="124"/>
  <c r="F59" i="124"/>
  <c r="F12" i="123"/>
  <c r="F13" i="123"/>
  <c r="F14" i="123"/>
  <c r="F15" i="123"/>
  <c r="F16" i="123"/>
  <c r="F17" i="123"/>
  <c r="F18" i="123"/>
  <c r="F19" i="123"/>
  <c r="F20" i="123"/>
  <c r="F21" i="123"/>
  <c r="F22" i="123"/>
  <c r="F23" i="123"/>
  <c r="F26" i="123"/>
  <c r="G26" i="135" s="1"/>
  <c r="F27" i="123"/>
  <c r="F28" i="123"/>
  <c r="G28" i="135" s="1"/>
  <c r="J28" i="135" s="1"/>
  <c r="F29" i="123"/>
  <c r="G29" i="135" s="1"/>
  <c r="J29" i="135" s="1"/>
  <c r="F30" i="123"/>
  <c r="G30" i="135" s="1"/>
  <c r="J30" i="135" s="1"/>
  <c r="F31" i="123"/>
  <c r="G31" i="135" s="1"/>
  <c r="J31" i="135" s="1"/>
  <c r="E35" i="123"/>
  <c r="F35" i="123" s="1"/>
  <c r="E36" i="123"/>
  <c r="F36" i="123"/>
  <c r="E37" i="123"/>
  <c r="F37" i="123"/>
  <c r="E38" i="123"/>
  <c r="F38" i="123"/>
  <c r="E40" i="123"/>
  <c r="F40" i="123"/>
  <c r="E41" i="123"/>
  <c r="F41" i="123"/>
  <c r="E42" i="123"/>
  <c r="F42" i="123"/>
  <c r="E43" i="123"/>
  <c r="F43" i="123"/>
  <c r="E44" i="123"/>
  <c r="F44" i="123"/>
  <c r="E45" i="123"/>
  <c r="F45" i="123"/>
  <c r="E46" i="123"/>
  <c r="F46" i="123"/>
  <c r="F50" i="123"/>
  <c r="G50" i="135" s="1"/>
  <c r="F51" i="123"/>
  <c r="G51" i="135" s="1"/>
  <c r="F52" i="123"/>
  <c r="F55" i="123"/>
  <c r="F57" i="123"/>
  <c r="F59" i="123"/>
  <c r="F12" i="122"/>
  <c r="I12" i="122" s="1"/>
  <c r="F14" i="122"/>
  <c r="F18" i="122"/>
  <c r="F20" i="122"/>
  <c r="F22" i="122"/>
  <c r="F26" i="122"/>
  <c r="F27" i="122"/>
  <c r="F28" i="122"/>
  <c r="F29" i="122"/>
  <c r="F30" i="122"/>
  <c r="F31" i="122"/>
  <c r="E35" i="122"/>
  <c r="F35" i="122" s="1"/>
  <c r="E36" i="122"/>
  <c r="F36" i="122" s="1"/>
  <c r="I36" i="122" s="1"/>
  <c r="E37" i="122"/>
  <c r="F37" i="122" s="1"/>
  <c r="I37" i="122" s="1"/>
  <c r="E38" i="122"/>
  <c r="F38" i="122" s="1"/>
  <c r="I38" i="122" s="1"/>
  <c r="E40" i="122"/>
  <c r="F40" i="122" s="1"/>
  <c r="I40" i="122" s="1"/>
  <c r="E41" i="122"/>
  <c r="F41" i="122" s="1"/>
  <c r="I41" i="122" s="1"/>
  <c r="E42" i="122"/>
  <c r="F42" i="122" s="1"/>
  <c r="I42" i="122" s="1"/>
  <c r="E43" i="122"/>
  <c r="F43" i="122"/>
  <c r="I43" i="122" s="1"/>
  <c r="E44" i="122"/>
  <c r="F44" i="122" s="1"/>
  <c r="I44" i="122" s="1"/>
  <c r="E45" i="122"/>
  <c r="F45" i="122" s="1"/>
  <c r="I45" i="122" s="1"/>
  <c r="E46" i="122"/>
  <c r="F46" i="122" s="1"/>
  <c r="I46" i="122" s="1"/>
  <c r="F50" i="122"/>
  <c r="F51" i="122"/>
  <c r="F52" i="122"/>
  <c r="F55" i="122"/>
  <c r="F57" i="122"/>
  <c r="F59" i="122"/>
  <c r="F12" i="121"/>
  <c r="I12" i="121" s="1"/>
  <c r="F13" i="121"/>
  <c r="F14" i="121"/>
  <c r="F15" i="121"/>
  <c r="F16" i="121"/>
  <c r="F17" i="121"/>
  <c r="F18" i="121"/>
  <c r="F19" i="121"/>
  <c r="F20" i="121"/>
  <c r="F21" i="121"/>
  <c r="F22" i="121"/>
  <c r="F23" i="121"/>
  <c r="F26" i="121"/>
  <c r="F27" i="121"/>
  <c r="F28" i="121"/>
  <c r="F29" i="121"/>
  <c r="F30" i="121"/>
  <c r="F31" i="121"/>
  <c r="E35" i="121"/>
  <c r="F35" i="121" s="1"/>
  <c r="E36" i="121"/>
  <c r="F36" i="121" s="1"/>
  <c r="I36" i="121" s="1"/>
  <c r="E37" i="121"/>
  <c r="F37" i="121" s="1"/>
  <c r="I37" i="121" s="1"/>
  <c r="E38" i="121"/>
  <c r="F38" i="121"/>
  <c r="E40" i="121"/>
  <c r="F40" i="121"/>
  <c r="E41" i="121"/>
  <c r="F41" i="121"/>
  <c r="E42" i="121"/>
  <c r="F42" i="121"/>
  <c r="E43" i="121"/>
  <c r="F43" i="121"/>
  <c r="E44" i="121"/>
  <c r="F44" i="121"/>
  <c r="E45" i="121"/>
  <c r="F45" i="121"/>
  <c r="E46" i="121"/>
  <c r="F46" i="121"/>
  <c r="F50" i="121"/>
  <c r="F51" i="121"/>
  <c r="F52" i="121"/>
  <c r="F55" i="121"/>
  <c r="F57" i="121"/>
  <c r="F59" i="121"/>
  <c r="F12" i="120"/>
  <c r="I12" i="120" s="1"/>
  <c r="F13" i="120"/>
  <c r="F14" i="120"/>
  <c r="F15" i="120"/>
  <c r="F16" i="120"/>
  <c r="F17" i="120"/>
  <c r="F18" i="120"/>
  <c r="F19" i="120"/>
  <c r="F20" i="120"/>
  <c r="F21" i="120"/>
  <c r="F22" i="120"/>
  <c r="F23" i="120"/>
  <c r="F26" i="120"/>
  <c r="F27" i="120"/>
  <c r="F28" i="120"/>
  <c r="F29" i="120"/>
  <c r="F30" i="120"/>
  <c r="F31" i="120"/>
  <c r="E35" i="120"/>
  <c r="E36" i="120"/>
  <c r="F36" i="120"/>
  <c r="I36" i="120" s="1"/>
  <c r="E37" i="120"/>
  <c r="F37" i="120" s="1"/>
  <c r="I37" i="120" s="1"/>
  <c r="E38" i="120"/>
  <c r="F38" i="120" s="1"/>
  <c r="I38" i="120" s="1"/>
  <c r="E40" i="120"/>
  <c r="F40" i="120" s="1"/>
  <c r="I40" i="120" s="1"/>
  <c r="E41" i="120"/>
  <c r="F41" i="120" s="1"/>
  <c r="I41" i="120" s="1"/>
  <c r="E42" i="120"/>
  <c r="F42" i="120" s="1"/>
  <c r="I42" i="120" s="1"/>
  <c r="E43" i="120"/>
  <c r="F43" i="120" s="1"/>
  <c r="I43" i="120" s="1"/>
  <c r="E44" i="120"/>
  <c r="F44" i="120" s="1"/>
  <c r="I44" i="120" s="1"/>
  <c r="E45" i="120"/>
  <c r="F45" i="120"/>
  <c r="I45" i="120" s="1"/>
  <c r="E46" i="120"/>
  <c r="F46" i="120" s="1"/>
  <c r="I46" i="120" s="1"/>
  <c r="F50" i="120"/>
  <c r="F51" i="120"/>
  <c r="F52" i="120"/>
  <c r="F55" i="120"/>
  <c r="F57" i="120"/>
  <c r="F59" i="120"/>
  <c r="F12" i="119"/>
  <c r="I12" i="119" s="1"/>
  <c r="F13" i="119"/>
  <c r="F14" i="119"/>
  <c r="F15" i="119"/>
  <c r="F16" i="119"/>
  <c r="F17" i="119"/>
  <c r="F18" i="119"/>
  <c r="F19" i="119"/>
  <c r="F20" i="119"/>
  <c r="F21" i="119"/>
  <c r="F22" i="119"/>
  <c r="F23" i="119"/>
  <c r="F26" i="119"/>
  <c r="G26" i="141" s="1"/>
  <c r="F27" i="119"/>
  <c r="G27" i="141" s="1"/>
  <c r="J27" i="141" s="1"/>
  <c r="F28" i="119"/>
  <c r="G28" i="141" s="1"/>
  <c r="J28" i="141" s="1"/>
  <c r="F29" i="119"/>
  <c r="G29" i="141" s="1"/>
  <c r="J29" i="141" s="1"/>
  <c r="F30" i="119"/>
  <c r="G30" i="141" s="1"/>
  <c r="J30" i="141" s="1"/>
  <c r="F31" i="119"/>
  <c r="G31" i="141" s="1"/>
  <c r="J31" i="141" s="1"/>
  <c r="E36" i="119"/>
  <c r="F36" i="141" s="1"/>
  <c r="E38" i="119"/>
  <c r="F38" i="119" s="1"/>
  <c r="I38" i="119" s="1"/>
  <c r="E41" i="119"/>
  <c r="F41" i="141" s="1"/>
  <c r="E43" i="119"/>
  <c r="F43" i="119" s="1"/>
  <c r="E45" i="119"/>
  <c r="F45" i="141" s="1"/>
  <c r="F50" i="119"/>
  <c r="G50" i="141" s="1"/>
  <c r="F51" i="119"/>
  <c r="F52" i="119"/>
  <c r="F55" i="119"/>
  <c r="F57" i="119"/>
  <c r="F59" i="119"/>
  <c r="F12" i="82"/>
  <c r="I12" i="82" s="1"/>
  <c r="F13" i="82"/>
  <c r="F14" i="82"/>
  <c r="F15" i="82"/>
  <c r="F16" i="82"/>
  <c r="F17" i="82"/>
  <c r="F18" i="82"/>
  <c r="F19" i="82"/>
  <c r="F20" i="82"/>
  <c r="F21" i="82"/>
  <c r="F22" i="82"/>
  <c r="F23" i="82"/>
  <c r="F26" i="82"/>
  <c r="F27" i="82"/>
  <c r="F28" i="82"/>
  <c r="F29" i="82"/>
  <c r="F30" i="82"/>
  <c r="F31" i="82"/>
  <c r="E35" i="82"/>
  <c r="F35" i="82" s="1"/>
  <c r="F47" i="82" s="1"/>
  <c r="E36" i="82"/>
  <c r="F36" i="82" s="1"/>
  <c r="I36" i="82" s="1"/>
  <c r="E37" i="82"/>
  <c r="F37" i="82" s="1"/>
  <c r="I37" i="82" s="1"/>
  <c r="E38" i="82"/>
  <c r="F38" i="82" s="1"/>
  <c r="I38" i="82" s="1"/>
  <c r="E40" i="82"/>
  <c r="F40" i="82" s="1"/>
  <c r="I40" i="82" s="1"/>
  <c r="E41" i="82"/>
  <c r="F41" i="82" s="1"/>
  <c r="E42" i="82"/>
  <c r="F42" i="82" s="1"/>
  <c r="I42" i="82" s="1"/>
  <c r="E43" i="82"/>
  <c r="F43" i="82" s="1"/>
  <c r="I43" i="82" s="1"/>
  <c r="E44" i="82"/>
  <c r="F44" i="82" s="1"/>
  <c r="I44" i="82" s="1"/>
  <c r="E45" i="82"/>
  <c r="F45" i="82" s="1"/>
  <c r="I45" i="82" s="1"/>
  <c r="E46" i="82"/>
  <c r="F46" i="82" s="1"/>
  <c r="I46" i="82" s="1"/>
  <c r="F50" i="82"/>
  <c r="F51" i="82"/>
  <c r="F52" i="82"/>
  <c r="F55" i="82"/>
  <c r="F57" i="82"/>
  <c r="F59" i="82"/>
  <c r="F12" i="115"/>
  <c r="F13" i="115"/>
  <c r="F14" i="115"/>
  <c r="F15" i="115"/>
  <c r="F16" i="115"/>
  <c r="F17" i="115"/>
  <c r="F18" i="115"/>
  <c r="F19" i="115"/>
  <c r="F20" i="115"/>
  <c r="F21" i="115"/>
  <c r="F22" i="115"/>
  <c r="F23" i="115"/>
  <c r="F26" i="115"/>
  <c r="F27" i="115"/>
  <c r="F28" i="115"/>
  <c r="F29" i="115"/>
  <c r="F30" i="115"/>
  <c r="F31" i="115"/>
  <c r="F33" i="115" s="1"/>
  <c r="E35" i="115"/>
  <c r="F35" i="115" s="1"/>
  <c r="E36" i="115"/>
  <c r="F36" i="115" s="1"/>
  <c r="I36" i="115" s="1"/>
  <c r="E37" i="115"/>
  <c r="F37" i="115" s="1"/>
  <c r="I37" i="115" s="1"/>
  <c r="E38" i="115"/>
  <c r="F38" i="115" s="1"/>
  <c r="I38" i="115" s="1"/>
  <c r="E40" i="115"/>
  <c r="F40" i="115" s="1"/>
  <c r="I40" i="115" s="1"/>
  <c r="E41" i="115"/>
  <c r="F41" i="115" s="1"/>
  <c r="I41" i="115" s="1"/>
  <c r="E42" i="115"/>
  <c r="F42" i="115" s="1"/>
  <c r="I42" i="115" s="1"/>
  <c r="E43" i="115"/>
  <c r="F43" i="115" s="1"/>
  <c r="I43" i="115" s="1"/>
  <c r="E44" i="115"/>
  <c r="F44" i="115" s="1"/>
  <c r="E45" i="115"/>
  <c r="F45" i="115" s="1"/>
  <c r="I45" i="115" s="1"/>
  <c r="E46" i="115"/>
  <c r="F46" i="115" s="1"/>
  <c r="I46" i="115" s="1"/>
  <c r="F50" i="115"/>
  <c r="F51" i="115"/>
  <c r="F52" i="115"/>
  <c r="F55" i="115"/>
  <c r="F57" i="115"/>
  <c r="F59" i="115"/>
  <c r="F12" i="93"/>
  <c r="F13" i="93"/>
  <c r="F14" i="93"/>
  <c r="F15" i="93"/>
  <c r="F17" i="93"/>
  <c r="F19" i="93"/>
  <c r="F21" i="93"/>
  <c r="F23" i="93"/>
  <c r="F26" i="93"/>
  <c r="F27" i="93"/>
  <c r="F28" i="93"/>
  <c r="F29" i="93"/>
  <c r="F30" i="93"/>
  <c r="F31" i="93"/>
  <c r="E36" i="93"/>
  <c r="F36" i="93" s="1"/>
  <c r="E37" i="93"/>
  <c r="F37" i="93" s="1"/>
  <c r="E38" i="93"/>
  <c r="F38" i="93" s="1"/>
  <c r="E40" i="93"/>
  <c r="F40" i="93" s="1"/>
  <c r="E41" i="93"/>
  <c r="F41" i="93" s="1"/>
  <c r="E42" i="93"/>
  <c r="F42" i="93" s="1"/>
  <c r="E43" i="93"/>
  <c r="F43" i="93" s="1"/>
  <c r="E44" i="93"/>
  <c r="E45" i="93"/>
  <c r="F45" i="93" s="1"/>
  <c r="E46" i="93"/>
  <c r="F46" i="93" s="1"/>
  <c r="F50" i="93"/>
  <c r="F51" i="93"/>
  <c r="F52" i="93"/>
  <c r="F55" i="93"/>
  <c r="F57" i="93"/>
  <c r="F59" i="93"/>
  <c r="F13" i="53"/>
  <c r="F15" i="53"/>
  <c r="F16" i="53"/>
  <c r="F17" i="53"/>
  <c r="F18" i="53"/>
  <c r="F19" i="53"/>
  <c r="F20" i="53"/>
  <c r="F21" i="53"/>
  <c r="F22" i="53"/>
  <c r="F23" i="53"/>
  <c r="F26" i="53"/>
  <c r="F27" i="53"/>
  <c r="F28" i="53"/>
  <c r="F29" i="53"/>
  <c r="F30" i="53"/>
  <c r="F31" i="53"/>
  <c r="F33" i="53" s="1"/>
  <c r="E35" i="53"/>
  <c r="F35" i="53" s="1"/>
  <c r="E37" i="53"/>
  <c r="F37" i="53" s="1"/>
  <c r="E40" i="53"/>
  <c r="F40" i="53" s="1"/>
  <c r="E42" i="53"/>
  <c r="F42" i="53" s="1"/>
  <c r="E44" i="53"/>
  <c r="F44" i="53" s="1"/>
  <c r="E46" i="53"/>
  <c r="F46" i="53" s="1"/>
  <c r="F50" i="53"/>
  <c r="F51" i="53"/>
  <c r="F52" i="53"/>
  <c r="F55" i="53"/>
  <c r="F57" i="53"/>
  <c r="F59" i="53"/>
  <c r="F13" i="24"/>
  <c r="F15" i="24"/>
  <c r="F16" i="24"/>
  <c r="F17" i="24"/>
  <c r="F18" i="24"/>
  <c r="F19" i="24"/>
  <c r="F21" i="24"/>
  <c r="F22" i="24"/>
  <c r="F23" i="24"/>
  <c r="F26" i="24"/>
  <c r="F27" i="24"/>
  <c r="F28" i="24"/>
  <c r="F29" i="24"/>
  <c r="F30" i="24"/>
  <c r="F31" i="24"/>
  <c r="E36" i="24"/>
  <c r="E37" i="24"/>
  <c r="E38" i="24"/>
  <c r="E40" i="24"/>
  <c r="E41" i="24"/>
  <c r="E42" i="24"/>
  <c r="E43" i="24"/>
  <c r="F43" i="24" s="1"/>
  <c r="E44" i="24"/>
  <c r="E45" i="24"/>
  <c r="E46" i="24"/>
  <c r="F50" i="24"/>
  <c r="F51" i="24"/>
  <c r="F52" i="24"/>
  <c r="F55" i="24"/>
  <c r="F57" i="24"/>
  <c r="F59" i="24"/>
  <c r="D12" i="132"/>
  <c r="F13" i="108"/>
  <c r="F15" i="108"/>
  <c r="F17" i="108"/>
  <c r="F19" i="108"/>
  <c r="F21" i="108"/>
  <c r="F23" i="108"/>
  <c r="F14" i="69"/>
  <c r="F16" i="69"/>
  <c r="F18" i="69"/>
  <c r="F20" i="69"/>
  <c r="F22" i="69"/>
  <c r="F13" i="70"/>
  <c r="F14" i="70"/>
  <c r="F16" i="70"/>
  <c r="F17" i="70"/>
  <c r="F18" i="70"/>
  <c r="F19" i="70"/>
  <c r="F20" i="70"/>
  <c r="F21" i="70"/>
  <c r="F22" i="70"/>
  <c r="F23" i="70"/>
  <c r="F13" i="71"/>
  <c r="F14" i="71"/>
  <c r="F15" i="71"/>
  <c r="F16" i="71"/>
  <c r="F17" i="71"/>
  <c r="F18" i="71"/>
  <c r="F19" i="71"/>
  <c r="F20" i="71"/>
  <c r="F21" i="71"/>
  <c r="F22" i="71"/>
  <c r="F23" i="71"/>
  <c r="F12" i="97"/>
  <c r="F13" i="97"/>
  <c r="F14" i="97"/>
  <c r="F15" i="97"/>
  <c r="F16" i="97"/>
  <c r="F17" i="97"/>
  <c r="F18" i="97"/>
  <c r="F19" i="97"/>
  <c r="F20" i="97"/>
  <c r="F21" i="97"/>
  <c r="F22" i="97"/>
  <c r="F23" i="97"/>
  <c r="F12" i="75"/>
  <c r="F13" i="75"/>
  <c r="F14" i="75"/>
  <c r="F15" i="75"/>
  <c r="F16" i="75"/>
  <c r="F17" i="75"/>
  <c r="F18" i="75"/>
  <c r="F19" i="75"/>
  <c r="F20" i="75"/>
  <c r="F21" i="75"/>
  <c r="F22" i="75"/>
  <c r="F23" i="75"/>
  <c r="F13" i="76"/>
  <c r="F15" i="76"/>
  <c r="F17" i="76"/>
  <c r="F19" i="76"/>
  <c r="F21" i="76"/>
  <c r="F23" i="76"/>
  <c r="F14" i="77"/>
  <c r="F15" i="77"/>
  <c r="F16" i="77"/>
  <c r="F17" i="77"/>
  <c r="F18" i="77"/>
  <c r="F19" i="77"/>
  <c r="F20" i="77"/>
  <c r="F21" i="77"/>
  <c r="F22" i="77"/>
  <c r="F23" i="77"/>
  <c r="F12" i="96"/>
  <c r="F13" i="96"/>
  <c r="F14" i="96"/>
  <c r="F15" i="96"/>
  <c r="F16" i="96"/>
  <c r="F17" i="96"/>
  <c r="F18" i="96"/>
  <c r="F19" i="96"/>
  <c r="F20" i="96"/>
  <c r="F21" i="96"/>
  <c r="F22" i="96"/>
  <c r="F23" i="96"/>
  <c r="F12" i="110"/>
  <c r="F14" i="110"/>
  <c r="F15" i="110"/>
  <c r="F16" i="110"/>
  <c r="F17" i="110"/>
  <c r="F18" i="110"/>
  <c r="F19" i="110"/>
  <c r="I19" i="110" s="1"/>
  <c r="F20" i="110"/>
  <c r="F21" i="110"/>
  <c r="F22" i="110"/>
  <c r="F23" i="110"/>
  <c r="I23" i="110" s="1"/>
  <c r="F13" i="111"/>
  <c r="F15" i="111"/>
  <c r="F17" i="111"/>
  <c r="F18" i="111"/>
  <c r="F19" i="111"/>
  <c r="F20" i="111"/>
  <c r="F21" i="111"/>
  <c r="F22" i="111"/>
  <c r="F23" i="111"/>
  <c r="I23" i="111" s="1"/>
  <c r="F13" i="112"/>
  <c r="F14" i="112"/>
  <c r="F15" i="112"/>
  <c r="F16" i="112"/>
  <c r="F17" i="112"/>
  <c r="F18" i="112"/>
  <c r="F19" i="112"/>
  <c r="F20" i="112"/>
  <c r="F21" i="112"/>
  <c r="F22" i="112"/>
  <c r="F23" i="112"/>
  <c r="F12" i="113"/>
  <c r="I12" i="113" s="1"/>
  <c r="F13" i="113"/>
  <c r="F14" i="113"/>
  <c r="F15" i="113"/>
  <c r="F16" i="113"/>
  <c r="F17" i="113"/>
  <c r="F18" i="113"/>
  <c r="F19" i="113"/>
  <c r="F20" i="113"/>
  <c r="F21" i="113"/>
  <c r="F22" i="113"/>
  <c r="F23" i="113"/>
  <c r="F12" i="114"/>
  <c r="F13" i="114"/>
  <c r="F14" i="114"/>
  <c r="F15" i="114"/>
  <c r="F16" i="114"/>
  <c r="F17" i="114"/>
  <c r="F18" i="114"/>
  <c r="F19" i="114"/>
  <c r="F20" i="114"/>
  <c r="F21" i="114"/>
  <c r="F22" i="114"/>
  <c r="F23" i="114"/>
  <c r="F26" i="108"/>
  <c r="F27" i="108"/>
  <c r="F28" i="108"/>
  <c r="F29" i="108"/>
  <c r="F30" i="108"/>
  <c r="F31" i="108"/>
  <c r="F26" i="69"/>
  <c r="F27" i="69"/>
  <c r="F28" i="69"/>
  <c r="F29" i="69"/>
  <c r="F30" i="69"/>
  <c r="F31" i="69"/>
  <c r="F26" i="70"/>
  <c r="F27" i="70"/>
  <c r="F28" i="70"/>
  <c r="F29" i="70"/>
  <c r="F30" i="70"/>
  <c r="F31" i="70"/>
  <c r="F26" i="71"/>
  <c r="F27" i="71"/>
  <c r="F28" i="71"/>
  <c r="F29" i="71"/>
  <c r="F30" i="71"/>
  <c r="F31" i="71"/>
  <c r="F26" i="97"/>
  <c r="F27" i="97"/>
  <c r="F28" i="97"/>
  <c r="F29" i="97"/>
  <c r="F30" i="97"/>
  <c r="F31" i="97"/>
  <c r="F26" i="75"/>
  <c r="F27" i="75"/>
  <c r="F28" i="75"/>
  <c r="F29" i="75"/>
  <c r="F30" i="75"/>
  <c r="F31" i="75"/>
  <c r="F26" i="76"/>
  <c r="F27" i="76"/>
  <c r="F28" i="76"/>
  <c r="F29" i="76"/>
  <c r="F30" i="76"/>
  <c r="F31" i="76"/>
  <c r="F26" i="77"/>
  <c r="F27" i="77"/>
  <c r="F28" i="77"/>
  <c r="F29" i="77"/>
  <c r="F30" i="77"/>
  <c r="F31" i="77"/>
  <c r="F26" i="96"/>
  <c r="F27" i="96"/>
  <c r="F28" i="96"/>
  <c r="F29" i="96"/>
  <c r="F30" i="96"/>
  <c r="F31" i="96"/>
  <c r="F26" i="110"/>
  <c r="F27" i="110"/>
  <c r="F28" i="110"/>
  <c r="F29" i="110"/>
  <c r="F30" i="110"/>
  <c r="F31" i="110"/>
  <c r="F33" i="110"/>
  <c r="F26" i="111"/>
  <c r="F27" i="111"/>
  <c r="F28" i="111"/>
  <c r="F29" i="111"/>
  <c r="F30" i="111"/>
  <c r="F31" i="111"/>
  <c r="F26" i="112"/>
  <c r="F27" i="112"/>
  <c r="F28" i="112"/>
  <c r="F29" i="112"/>
  <c r="F30" i="112"/>
  <c r="F31" i="112"/>
  <c r="F26" i="113"/>
  <c r="F27" i="113"/>
  <c r="F28" i="113"/>
  <c r="F29" i="113"/>
  <c r="F30" i="113"/>
  <c r="F31" i="113"/>
  <c r="F26" i="114"/>
  <c r="F27" i="114"/>
  <c r="F28" i="114"/>
  <c r="F29" i="114"/>
  <c r="F30" i="114"/>
  <c r="F31" i="114"/>
  <c r="E35" i="108"/>
  <c r="E44" i="108"/>
  <c r="F44" i="108" s="1"/>
  <c r="F37" i="108"/>
  <c r="E40" i="108"/>
  <c r="F40" i="108" s="1"/>
  <c r="E42" i="108"/>
  <c r="F42" i="108" s="1"/>
  <c r="E36" i="69"/>
  <c r="F36" i="69" s="1"/>
  <c r="E38" i="69"/>
  <c r="F38" i="69" s="1"/>
  <c r="E41" i="69"/>
  <c r="F41" i="69" s="1"/>
  <c r="E43" i="69"/>
  <c r="F43" i="69" s="1"/>
  <c r="E45" i="69"/>
  <c r="F45" i="69" s="1"/>
  <c r="E35" i="70"/>
  <c r="F35" i="70" s="1"/>
  <c r="E36" i="70"/>
  <c r="F36" i="70" s="1"/>
  <c r="E37" i="70"/>
  <c r="F37" i="70" s="1"/>
  <c r="E38" i="70"/>
  <c r="F38" i="70" s="1"/>
  <c r="E40" i="70"/>
  <c r="F40" i="70" s="1"/>
  <c r="E41" i="70"/>
  <c r="F41" i="70" s="1"/>
  <c r="E42" i="70"/>
  <c r="F42" i="70" s="1"/>
  <c r="E43" i="70"/>
  <c r="F43" i="70" s="1"/>
  <c r="E44" i="70"/>
  <c r="F44" i="70" s="1"/>
  <c r="E45" i="70"/>
  <c r="F45" i="70"/>
  <c r="E46" i="70"/>
  <c r="F46" i="70" s="1"/>
  <c r="E35" i="71"/>
  <c r="F35" i="71" s="1"/>
  <c r="E36" i="71"/>
  <c r="F36" i="71" s="1"/>
  <c r="E37" i="71"/>
  <c r="F37" i="71" s="1"/>
  <c r="E38" i="71"/>
  <c r="F38" i="71" s="1"/>
  <c r="E40" i="71"/>
  <c r="F40" i="71" s="1"/>
  <c r="E41" i="71"/>
  <c r="F41" i="71" s="1"/>
  <c r="E42" i="71"/>
  <c r="F42" i="71" s="1"/>
  <c r="E43" i="71"/>
  <c r="F43" i="71" s="1"/>
  <c r="E44" i="71"/>
  <c r="F44" i="71" s="1"/>
  <c r="E45" i="71"/>
  <c r="F45" i="71" s="1"/>
  <c r="E46" i="71"/>
  <c r="F46" i="71" s="1"/>
  <c r="E35" i="97"/>
  <c r="E36" i="97"/>
  <c r="F36" i="97" s="1"/>
  <c r="E37" i="97"/>
  <c r="F37" i="97" s="1"/>
  <c r="E38" i="97"/>
  <c r="F38" i="97" s="1"/>
  <c r="E40" i="97"/>
  <c r="F40" i="97" s="1"/>
  <c r="E41" i="97"/>
  <c r="F41" i="97" s="1"/>
  <c r="E42" i="97"/>
  <c r="F42" i="97" s="1"/>
  <c r="E43" i="97"/>
  <c r="F43" i="97" s="1"/>
  <c r="E44" i="97"/>
  <c r="F44" i="97" s="1"/>
  <c r="E45" i="97"/>
  <c r="F45" i="97" s="1"/>
  <c r="E46" i="97"/>
  <c r="F46" i="97" s="1"/>
  <c r="E35" i="75"/>
  <c r="F35" i="75" s="1"/>
  <c r="E36" i="75"/>
  <c r="E37" i="75"/>
  <c r="E38" i="75"/>
  <c r="E40" i="75"/>
  <c r="F40" i="75" s="1"/>
  <c r="E41" i="75"/>
  <c r="F41" i="75" s="1"/>
  <c r="E42" i="75"/>
  <c r="F42" i="75" s="1"/>
  <c r="E43" i="75"/>
  <c r="E44" i="75"/>
  <c r="F44" i="75" s="1"/>
  <c r="E45" i="75"/>
  <c r="F45" i="75" s="1"/>
  <c r="E46" i="75"/>
  <c r="E35" i="76"/>
  <c r="F35" i="76" s="1"/>
  <c r="E36" i="76"/>
  <c r="F36" i="76" s="1"/>
  <c r="E37" i="76"/>
  <c r="F37" i="76" s="1"/>
  <c r="E38" i="76"/>
  <c r="F38" i="76" s="1"/>
  <c r="E40" i="76"/>
  <c r="F40" i="76" s="1"/>
  <c r="E41" i="76"/>
  <c r="F41" i="76" s="1"/>
  <c r="E42" i="76"/>
  <c r="F42" i="76" s="1"/>
  <c r="E43" i="76"/>
  <c r="F43" i="76" s="1"/>
  <c r="E44" i="76"/>
  <c r="F44" i="76" s="1"/>
  <c r="E45" i="76"/>
  <c r="F45" i="76" s="1"/>
  <c r="E46" i="76"/>
  <c r="F46" i="76" s="1"/>
  <c r="E35" i="77"/>
  <c r="F35" i="77" s="1"/>
  <c r="E37" i="77"/>
  <c r="F37" i="77" s="1"/>
  <c r="E40" i="77"/>
  <c r="F40" i="77" s="1"/>
  <c r="E42" i="77"/>
  <c r="F42" i="77" s="1"/>
  <c r="E44" i="77"/>
  <c r="F44" i="77" s="1"/>
  <c r="E46" i="77"/>
  <c r="F46" i="77" s="1"/>
  <c r="E36" i="96"/>
  <c r="F36" i="96" s="1"/>
  <c r="E38" i="96"/>
  <c r="F38" i="96" s="1"/>
  <c r="E41" i="96"/>
  <c r="F41" i="96" s="1"/>
  <c r="E42" i="96"/>
  <c r="F42" i="96" s="1"/>
  <c r="E43" i="96"/>
  <c r="F43" i="96" s="1"/>
  <c r="E44" i="96"/>
  <c r="F44" i="96" s="1"/>
  <c r="E45" i="96"/>
  <c r="F45" i="96" s="1"/>
  <c r="E46" i="96"/>
  <c r="F46" i="96" s="1"/>
  <c r="E35" i="110"/>
  <c r="F35" i="110" s="1"/>
  <c r="E36" i="110"/>
  <c r="F36" i="110" s="1"/>
  <c r="E37" i="110"/>
  <c r="F37" i="110" s="1"/>
  <c r="E38" i="110"/>
  <c r="F38" i="110" s="1"/>
  <c r="E40" i="110"/>
  <c r="F40" i="110" s="1"/>
  <c r="E41" i="110"/>
  <c r="F41" i="110" s="1"/>
  <c r="E42" i="110"/>
  <c r="F42" i="110" s="1"/>
  <c r="E43" i="110"/>
  <c r="F43" i="110" s="1"/>
  <c r="E44" i="110"/>
  <c r="F44" i="110" s="1"/>
  <c r="E45" i="110"/>
  <c r="F45" i="110" s="1"/>
  <c r="E46" i="110"/>
  <c r="F46" i="110" s="1"/>
  <c r="E35" i="111"/>
  <c r="F35" i="111" s="1"/>
  <c r="E36" i="111"/>
  <c r="F36" i="111" s="1"/>
  <c r="E37" i="111"/>
  <c r="F37" i="111" s="1"/>
  <c r="E38" i="111"/>
  <c r="F38" i="111" s="1"/>
  <c r="E40" i="111"/>
  <c r="F40" i="111" s="1"/>
  <c r="E41" i="111"/>
  <c r="F41" i="111" s="1"/>
  <c r="E42" i="111"/>
  <c r="F42" i="111" s="1"/>
  <c r="E43" i="111"/>
  <c r="F43" i="111" s="1"/>
  <c r="E44" i="111"/>
  <c r="F44" i="111" s="1"/>
  <c r="E45" i="111"/>
  <c r="F45" i="111" s="1"/>
  <c r="E46" i="111"/>
  <c r="F46" i="111" s="1"/>
  <c r="E35" i="112"/>
  <c r="F35" i="112" s="1"/>
  <c r="E36" i="112"/>
  <c r="F36" i="112" s="1"/>
  <c r="E37" i="112"/>
  <c r="F37" i="112" s="1"/>
  <c r="E38" i="112"/>
  <c r="F38" i="112" s="1"/>
  <c r="E40" i="112"/>
  <c r="F40" i="112" s="1"/>
  <c r="E41" i="112"/>
  <c r="F41" i="112" s="1"/>
  <c r="E42" i="112"/>
  <c r="F42" i="112" s="1"/>
  <c r="E43" i="112"/>
  <c r="F43" i="112" s="1"/>
  <c r="E44" i="112"/>
  <c r="F44" i="112" s="1"/>
  <c r="E45" i="112"/>
  <c r="F45" i="112" s="1"/>
  <c r="E46" i="112"/>
  <c r="F46" i="112" s="1"/>
  <c r="E35" i="113"/>
  <c r="F35" i="113" s="1"/>
  <c r="I35" i="113" s="1"/>
  <c r="I47" i="113" s="1"/>
  <c r="E36" i="113"/>
  <c r="F36" i="113" s="1"/>
  <c r="E37" i="113"/>
  <c r="F37" i="113" s="1"/>
  <c r="E38" i="113"/>
  <c r="F38" i="113" s="1"/>
  <c r="E40" i="113"/>
  <c r="F40" i="113" s="1"/>
  <c r="E41" i="113"/>
  <c r="F41" i="113" s="1"/>
  <c r="E42" i="113"/>
  <c r="F42" i="113" s="1"/>
  <c r="E43" i="113"/>
  <c r="F43" i="113" s="1"/>
  <c r="E44" i="113"/>
  <c r="F44" i="113" s="1"/>
  <c r="E45" i="113"/>
  <c r="F45" i="113" s="1"/>
  <c r="E46" i="113"/>
  <c r="F46" i="113" s="1"/>
  <c r="E35" i="114"/>
  <c r="F35" i="114" s="1"/>
  <c r="E36" i="114"/>
  <c r="E37" i="114"/>
  <c r="E38" i="114"/>
  <c r="E40" i="114"/>
  <c r="E41" i="114"/>
  <c r="F41" i="140" s="1"/>
  <c r="E42" i="114"/>
  <c r="F42" i="114"/>
  <c r="I42" i="114" s="1"/>
  <c r="E43" i="114"/>
  <c r="E44" i="114"/>
  <c r="E45" i="114"/>
  <c r="F45" i="140" s="1"/>
  <c r="E46" i="114"/>
  <c r="F46" i="114" s="1"/>
  <c r="I46" i="114" s="1"/>
  <c r="F50" i="108"/>
  <c r="F50" i="69"/>
  <c r="F50" i="70"/>
  <c r="F50" i="71"/>
  <c r="F50" i="97"/>
  <c r="F50" i="75"/>
  <c r="F50" i="76"/>
  <c r="F50" i="77"/>
  <c r="F50" i="96"/>
  <c r="F50" i="110"/>
  <c r="F50" i="111"/>
  <c r="F50" i="112"/>
  <c r="F50" i="113"/>
  <c r="F50" i="114"/>
  <c r="F59" i="108"/>
  <c r="F59" i="69"/>
  <c r="F59" i="70"/>
  <c r="F59" i="71"/>
  <c r="F59" i="97"/>
  <c r="F59" i="75"/>
  <c r="F59" i="76"/>
  <c r="F59" i="77"/>
  <c r="F59" i="96"/>
  <c r="F59" i="110"/>
  <c r="F59" i="111"/>
  <c r="F59" i="112"/>
  <c r="F59" i="113"/>
  <c r="F59" i="114"/>
  <c r="H13" i="24"/>
  <c r="H14" i="24"/>
  <c r="H15" i="24"/>
  <c r="H17" i="24"/>
  <c r="H18" i="24"/>
  <c r="H19" i="24"/>
  <c r="H20" i="24"/>
  <c r="H21" i="24"/>
  <c r="H22" i="24"/>
  <c r="I22" i="24" s="1"/>
  <c r="H23" i="24"/>
  <c r="H26" i="24"/>
  <c r="H27" i="24"/>
  <c r="H28" i="24"/>
  <c r="H29" i="24"/>
  <c r="H30" i="24"/>
  <c r="H31" i="24"/>
  <c r="H36" i="24"/>
  <c r="H37" i="24"/>
  <c r="H38" i="24"/>
  <c r="H40" i="24"/>
  <c r="H41" i="24"/>
  <c r="H42" i="24"/>
  <c r="H43" i="24"/>
  <c r="H44" i="24"/>
  <c r="H45" i="24"/>
  <c r="H46" i="24"/>
  <c r="H12" i="53"/>
  <c r="H13" i="53"/>
  <c r="H14" i="53"/>
  <c r="H15" i="53"/>
  <c r="H16" i="53"/>
  <c r="H17" i="53"/>
  <c r="H18" i="53"/>
  <c r="H19" i="53"/>
  <c r="H20" i="53"/>
  <c r="H21" i="53"/>
  <c r="H22" i="53"/>
  <c r="H23" i="53"/>
  <c r="H26" i="53"/>
  <c r="H27" i="53"/>
  <c r="H28" i="53"/>
  <c r="H29" i="53"/>
  <c r="H30" i="53"/>
  <c r="H31" i="53"/>
  <c r="H35" i="53"/>
  <c r="I35" i="53" s="1"/>
  <c r="H36" i="53"/>
  <c r="H37" i="53"/>
  <c r="H38" i="53"/>
  <c r="H40" i="53"/>
  <c r="H41" i="53"/>
  <c r="H42" i="53"/>
  <c r="H43" i="53"/>
  <c r="H44" i="53"/>
  <c r="H45" i="53"/>
  <c r="H46" i="53"/>
  <c r="H12" i="93"/>
  <c r="H13" i="93"/>
  <c r="H14" i="93"/>
  <c r="H15" i="93"/>
  <c r="H16" i="93"/>
  <c r="H17" i="93"/>
  <c r="H18" i="93"/>
  <c r="H19" i="93"/>
  <c r="H20" i="93"/>
  <c r="H21" i="93"/>
  <c r="H22" i="93"/>
  <c r="H23" i="93"/>
  <c r="H26" i="93"/>
  <c r="H27" i="93"/>
  <c r="H28" i="93"/>
  <c r="H29" i="93"/>
  <c r="H30" i="93"/>
  <c r="H31" i="93"/>
  <c r="H35" i="93"/>
  <c r="H47" i="93" s="1"/>
  <c r="H36" i="93"/>
  <c r="H37" i="93"/>
  <c r="H38" i="93"/>
  <c r="H40" i="93"/>
  <c r="H41" i="93"/>
  <c r="H42" i="93"/>
  <c r="H43" i="93"/>
  <c r="H44" i="93"/>
  <c r="H45" i="93"/>
  <c r="H46" i="93"/>
  <c r="H13" i="108"/>
  <c r="H18" i="108"/>
  <c r="H14" i="108"/>
  <c r="H15" i="108"/>
  <c r="H16" i="108"/>
  <c r="H17" i="108"/>
  <c r="H19" i="108"/>
  <c r="H20" i="108"/>
  <c r="H21" i="108"/>
  <c r="H22" i="108"/>
  <c r="H23" i="108"/>
  <c r="H26" i="108"/>
  <c r="H27" i="108"/>
  <c r="H28" i="108"/>
  <c r="H29" i="108"/>
  <c r="H30" i="108"/>
  <c r="H31" i="108"/>
  <c r="H35" i="108"/>
  <c r="H36" i="108"/>
  <c r="H37" i="108"/>
  <c r="H38" i="108"/>
  <c r="H40" i="108"/>
  <c r="H41" i="108"/>
  <c r="H42" i="108"/>
  <c r="H43" i="108"/>
  <c r="H44" i="108"/>
  <c r="H45" i="108"/>
  <c r="H46" i="108"/>
  <c r="H14" i="69"/>
  <c r="H16" i="69"/>
  <c r="H18" i="69"/>
  <c r="H20" i="69"/>
  <c r="H22" i="69"/>
  <c r="I22" i="69" s="1"/>
  <c r="H26" i="69"/>
  <c r="H27" i="69"/>
  <c r="H28" i="69"/>
  <c r="H29" i="69"/>
  <c r="H30" i="69"/>
  <c r="H31" i="69"/>
  <c r="H35" i="69"/>
  <c r="H36" i="69"/>
  <c r="H37" i="69"/>
  <c r="H38" i="69"/>
  <c r="H40" i="69"/>
  <c r="H41" i="69"/>
  <c r="H42" i="69"/>
  <c r="I42" i="69" s="1"/>
  <c r="H43" i="69"/>
  <c r="H44" i="69"/>
  <c r="H45" i="69"/>
  <c r="H46" i="69"/>
  <c r="H13" i="70"/>
  <c r="H14" i="70"/>
  <c r="H15" i="70"/>
  <c r="H16" i="70"/>
  <c r="H17" i="70"/>
  <c r="H18" i="70"/>
  <c r="H19" i="70"/>
  <c r="H20" i="70"/>
  <c r="H21" i="70"/>
  <c r="H22" i="70"/>
  <c r="H23" i="70"/>
  <c r="H26" i="70"/>
  <c r="H27" i="70"/>
  <c r="H28" i="70"/>
  <c r="H29" i="70"/>
  <c r="H30" i="70"/>
  <c r="H31" i="70"/>
  <c r="H35" i="70"/>
  <c r="H36" i="70"/>
  <c r="H37" i="70"/>
  <c r="H38" i="70"/>
  <c r="H40" i="70"/>
  <c r="H41" i="70"/>
  <c r="H42" i="70"/>
  <c r="H43" i="70"/>
  <c r="H44" i="70"/>
  <c r="H45" i="70"/>
  <c r="H46" i="70"/>
  <c r="H12" i="71"/>
  <c r="I12" i="71" s="1"/>
  <c r="H13" i="71"/>
  <c r="H14" i="71"/>
  <c r="H15" i="71"/>
  <c r="H16" i="71"/>
  <c r="H17" i="71"/>
  <c r="H18" i="71"/>
  <c r="H19" i="71"/>
  <c r="H20" i="71"/>
  <c r="H21" i="71"/>
  <c r="H22" i="71"/>
  <c r="H23" i="71"/>
  <c r="H26" i="71"/>
  <c r="H27" i="71"/>
  <c r="H28" i="71"/>
  <c r="H29" i="71"/>
  <c r="H30" i="71"/>
  <c r="H31" i="71"/>
  <c r="H35" i="71"/>
  <c r="H47" i="71" s="1"/>
  <c r="H36" i="71"/>
  <c r="H37" i="71"/>
  <c r="H38" i="71"/>
  <c r="H40" i="71"/>
  <c r="H41" i="71"/>
  <c r="H42" i="71"/>
  <c r="H43" i="71"/>
  <c r="H44" i="71"/>
  <c r="H45" i="71"/>
  <c r="H46" i="71"/>
  <c r="H12" i="97"/>
  <c r="H13" i="97"/>
  <c r="H14" i="97"/>
  <c r="H15" i="97"/>
  <c r="H16" i="97"/>
  <c r="H17" i="97"/>
  <c r="H18" i="97"/>
  <c r="H19" i="97"/>
  <c r="H20" i="97"/>
  <c r="H21" i="97"/>
  <c r="H22" i="97"/>
  <c r="H23" i="97"/>
  <c r="H26" i="97"/>
  <c r="H27" i="97"/>
  <c r="H28" i="97"/>
  <c r="H29" i="97"/>
  <c r="H30" i="97"/>
  <c r="H31" i="97"/>
  <c r="H35" i="97"/>
  <c r="H36" i="97"/>
  <c r="H37" i="97"/>
  <c r="H38" i="97"/>
  <c r="H40" i="97"/>
  <c r="H41" i="97"/>
  <c r="H42" i="97"/>
  <c r="H43" i="97"/>
  <c r="H44" i="97"/>
  <c r="H45" i="97"/>
  <c r="H46" i="97"/>
  <c r="H12" i="75"/>
  <c r="H13" i="75"/>
  <c r="H14" i="75"/>
  <c r="H15" i="75"/>
  <c r="H16" i="75"/>
  <c r="H17" i="75"/>
  <c r="H18" i="75"/>
  <c r="H19" i="75"/>
  <c r="H20" i="75"/>
  <c r="H21" i="75"/>
  <c r="H22" i="75"/>
  <c r="H23" i="75"/>
  <c r="H26" i="75"/>
  <c r="H27" i="75"/>
  <c r="H28" i="75"/>
  <c r="H29" i="75"/>
  <c r="H30" i="75"/>
  <c r="H31" i="75"/>
  <c r="H35" i="75"/>
  <c r="H36" i="75"/>
  <c r="H37" i="75"/>
  <c r="H38" i="75"/>
  <c r="H40" i="75"/>
  <c r="H41" i="75"/>
  <c r="H42" i="75"/>
  <c r="H43" i="75"/>
  <c r="H44" i="75"/>
  <c r="H45" i="75"/>
  <c r="H46" i="75"/>
  <c r="H12" i="76"/>
  <c r="H13" i="76"/>
  <c r="H14" i="76"/>
  <c r="H15" i="76"/>
  <c r="H16" i="76"/>
  <c r="H17" i="76"/>
  <c r="H18" i="76"/>
  <c r="H19" i="76"/>
  <c r="H20" i="76"/>
  <c r="H21" i="76"/>
  <c r="H22" i="76"/>
  <c r="H23" i="76"/>
  <c r="H26" i="76"/>
  <c r="H27" i="76"/>
  <c r="H28" i="76"/>
  <c r="H29" i="76"/>
  <c r="H30" i="76"/>
  <c r="H31" i="76"/>
  <c r="H35" i="76"/>
  <c r="H36" i="76"/>
  <c r="H37" i="76"/>
  <c r="H38" i="76"/>
  <c r="H40" i="76"/>
  <c r="H41" i="76"/>
  <c r="H42" i="76"/>
  <c r="H43" i="76"/>
  <c r="H44" i="76"/>
  <c r="H45" i="76"/>
  <c r="H46" i="76"/>
  <c r="H12" i="77"/>
  <c r="H13" i="77"/>
  <c r="H14" i="77"/>
  <c r="H15" i="77"/>
  <c r="H16" i="77"/>
  <c r="I16" i="77" s="1"/>
  <c r="H18" i="77"/>
  <c r="H20" i="77"/>
  <c r="I20" i="77"/>
  <c r="H22" i="77"/>
  <c r="I22" i="77"/>
  <c r="H26" i="77"/>
  <c r="H27" i="77"/>
  <c r="H28" i="77"/>
  <c r="H29" i="77"/>
  <c r="H30" i="77"/>
  <c r="H31" i="77"/>
  <c r="H35" i="77"/>
  <c r="H36" i="77"/>
  <c r="H37" i="77"/>
  <c r="H38" i="77"/>
  <c r="H40" i="77"/>
  <c r="H41" i="77"/>
  <c r="H42" i="77"/>
  <c r="H43" i="77"/>
  <c r="H44" i="77"/>
  <c r="H45" i="77"/>
  <c r="H46" i="77"/>
  <c r="H12" i="96"/>
  <c r="I12" i="96" s="1"/>
  <c r="H13" i="96"/>
  <c r="H14" i="96"/>
  <c r="H15" i="96"/>
  <c r="H16" i="96"/>
  <c r="H17" i="96"/>
  <c r="H18" i="96"/>
  <c r="H19" i="96"/>
  <c r="H20" i="96"/>
  <c r="H21" i="96"/>
  <c r="H22" i="96"/>
  <c r="H23" i="96"/>
  <c r="H26" i="96"/>
  <c r="H27" i="96"/>
  <c r="H28" i="96"/>
  <c r="H29" i="96"/>
  <c r="H30" i="96"/>
  <c r="H31" i="96"/>
  <c r="H35" i="96"/>
  <c r="H36" i="96"/>
  <c r="H37" i="96"/>
  <c r="H38" i="96"/>
  <c r="H40" i="96"/>
  <c r="H41" i="96"/>
  <c r="H42" i="96"/>
  <c r="I42" i="96" s="1"/>
  <c r="H43" i="96"/>
  <c r="H44" i="96"/>
  <c r="I44" i="96" s="1"/>
  <c r="H45" i="96"/>
  <c r="H46" i="96"/>
  <c r="I46" i="96" s="1"/>
  <c r="H12" i="110"/>
  <c r="H14" i="110"/>
  <c r="H16" i="110"/>
  <c r="I16" i="110" s="1"/>
  <c r="H18" i="110"/>
  <c r="I18" i="110" s="1"/>
  <c r="H20" i="110"/>
  <c r="H22" i="110"/>
  <c r="I22" i="110"/>
  <c r="H26" i="110"/>
  <c r="H27" i="110"/>
  <c r="H28" i="110"/>
  <c r="H29" i="110"/>
  <c r="H30" i="110"/>
  <c r="H31" i="110"/>
  <c r="H35" i="110"/>
  <c r="H36" i="110"/>
  <c r="H37" i="110"/>
  <c r="I37" i="110" s="1"/>
  <c r="H38" i="110"/>
  <c r="H40" i="110"/>
  <c r="I40" i="110" s="1"/>
  <c r="H41" i="110"/>
  <c r="H42" i="110"/>
  <c r="I42" i="110" s="1"/>
  <c r="H43" i="110"/>
  <c r="H44" i="110"/>
  <c r="I44" i="110"/>
  <c r="H45" i="110"/>
  <c r="H46" i="110"/>
  <c r="I46" i="110" s="1"/>
  <c r="H12" i="111"/>
  <c r="I12" i="111" s="1"/>
  <c r="H13" i="111"/>
  <c r="H14" i="111"/>
  <c r="I14" i="111" s="1"/>
  <c r="H16" i="111"/>
  <c r="H18" i="111"/>
  <c r="I18" i="111"/>
  <c r="H20" i="111"/>
  <c r="H22" i="111"/>
  <c r="H26" i="111"/>
  <c r="H27" i="111"/>
  <c r="H28" i="111"/>
  <c r="H29" i="111"/>
  <c r="H30" i="111"/>
  <c r="H31" i="111"/>
  <c r="H35" i="111"/>
  <c r="H36" i="111"/>
  <c r="H37" i="111"/>
  <c r="I37" i="111" s="1"/>
  <c r="H38" i="111"/>
  <c r="H40" i="111"/>
  <c r="I40" i="111" s="1"/>
  <c r="H41" i="111"/>
  <c r="H42" i="111"/>
  <c r="I42" i="111" s="1"/>
  <c r="H43" i="111"/>
  <c r="H44" i="111"/>
  <c r="I44" i="111"/>
  <c r="H45" i="111"/>
  <c r="H46" i="111"/>
  <c r="I46" i="111" s="1"/>
  <c r="H12" i="112"/>
  <c r="H13" i="112"/>
  <c r="H14" i="112"/>
  <c r="H15" i="112"/>
  <c r="H16" i="112"/>
  <c r="H17" i="112"/>
  <c r="H18" i="112"/>
  <c r="H19" i="112"/>
  <c r="H20" i="112"/>
  <c r="H21" i="112"/>
  <c r="H22" i="112"/>
  <c r="H23" i="112"/>
  <c r="H26" i="112"/>
  <c r="H27" i="112"/>
  <c r="H28" i="112"/>
  <c r="H29" i="112"/>
  <c r="H30" i="112"/>
  <c r="H31" i="112"/>
  <c r="H35" i="112"/>
  <c r="H36" i="112"/>
  <c r="H37" i="112"/>
  <c r="I37" i="112" s="1"/>
  <c r="H38" i="112"/>
  <c r="H40" i="112"/>
  <c r="I40" i="112" s="1"/>
  <c r="H41" i="112"/>
  <c r="H42" i="112"/>
  <c r="I42" i="112"/>
  <c r="H43" i="112"/>
  <c r="H44" i="112"/>
  <c r="I44" i="112" s="1"/>
  <c r="H45" i="112"/>
  <c r="H46" i="112"/>
  <c r="I46" i="112" s="1"/>
  <c r="F51" i="108"/>
  <c r="F52" i="108"/>
  <c r="F55" i="108"/>
  <c r="F57" i="108"/>
  <c r="F51" i="69"/>
  <c r="F52" i="69"/>
  <c r="F55" i="69"/>
  <c r="F57" i="69"/>
  <c r="F51" i="70"/>
  <c r="F52" i="70"/>
  <c r="F55" i="70"/>
  <c r="F57" i="70"/>
  <c r="F51" i="71"/>
  <c r="F52" i="71"/>
  <c r="F55" i="71"/>
  <c r="F57" i="71"/>
  <c r="F51" i="97"/>
  <c r="F52" i="97"/>
  <c r="F55" i="97"/>
  <c r="F57" i="97"/>
  <c r="F51" i="75"/>
  <c r="F52" i="75"/>
  <c r="F55" i="75"/>
  <c r="F57" i="75"/>
  <c r="F51" i="76"/>
  <c r="F52" i="76"/>
  <c r="F55" i="76"/>
  <c r="F57" i="76"/>
  <c r="F51" i="77"/>
  <c r="F52" i="77"/>
  <c r="F55" i="77"/>
  <c r="F57" i="77"/>
  <c r="F51" i="96"/>
  <c r="F52" i="96"/>
  <c r="F55" i="96"/>
  <c r="F57" i="96"/>
  <c r="F51" i="110"/>
  <c r="F52" i="110"/>
  <c r="F55" i="110"/>
  <c r="F57" i="110"/>
  <c r="F51" i="111"/>
  <c r="F52" i="111"/>
  <c r="F55" i="111"/>
  <c r="F57" i="111"/>
  <c r="F51" i="112"/>
  <c r="F52" i="112"/>
  <c r="F55" i="112"/>
  <c r="F57" i="112"/>
  <c r="F51" i="113"/>
  <c r="F52" i="113"/>
  <c r="F55" i="113"/>
  <c r="F57" i="113"/>
  <c r="F51" i="114"/>
  <c r="F52" i="114"/>
  <c r="F55" i="114"/>
  <c r="F57" i="114"/>
  <c r="D24" i="24"/>
  <c r="D24" i="53"/>
  <c r="D24" i="93"/>
  <c r="D24" i="108"/>
  <c r="D24" i="69"/>
  <c r="D24" i="70"/>
  <c r="D24" i="71"/>
  <c r="D24" i="97"/>
  <c r="D24" i="75"/>
  <c r="D24" i="76"/>
  <c r="D24" i="77"/>
  <c r="D24" i="96"/>
  <c r="D24" i="110"/>
  <c r="F17" i="51" s="1"/>
  <c r="D24" i="111"/>
  <c r="D24" i="112"/>
  <c r="F19" i="51" s="1"/>
  <c r="D24" i="113"/>
  <c r="D24" i="114"/>
  <c r="D24" i="115"/>
  <c r="D24" i="82"/>
  <c r="D24" i="119"/>
  <c r="D24" i="120"/>
  <c r="D24" i="121"/>
  <c r="D24" i="122"/>
  <c r="D24" i="123"/>
  <c r="F28" i="51" s="1"/>
  <c r="D24" i="124"/>
  <c r="D24" i="125"/>
  <c r="D24" i="126"/>
  <c r="D24" i="127"/>
  <c r="D24" i="128"/>
  <c r="D24" i="129"/>
  <c r="D24" i="130"/>
  <c r="C35" i="51"/>
  <c r="C34" i="51"/>
  <c r="C33" i="51"/>
  <c r="C32" i="51"/>
  <c r="C31" i="51"/>
  <c r="C30" i="51"/>
  <c r="C29" i="51"/>
  <c r="C28" i="51"/>
  <c r="C27" i="51"/>
  <c r="C26" i="51"/>
  <c r="C25" i="51"/>
  <c r="C24" i="51"/>
  <c r="C23" i="51"/>
  <c r="C22" i="51"/>
  <c r="F35" i="51"/>
  <c r="F34" i="51"/>
  <c r="F33" i="51"/>
  <c r="F32" i="51"/>
  <c r="F30" i="51"/>
  <c r="F27" i="51"/>
  <c r="F26" i="51"/>
  <c r="F25" i="51"/>
  <c r="F24" i="51"/>
  <c r="F23" i="51"/>
  <c r="F22" i="51"/>
  <c r="B35" i="51"/>
  <c r="B34" i="51"/>
  <c r="B33" i="51"/>
  <c r="B32" i="51"/>
  <c r="B31" i="51"/>
  <c r="B30" i="51"/>
  <c r="B29" i="51"/>
  <c r="B28" i="51"/>
  <c r="B27" i="51"/>
  <c r="B26" i="51"/>
  <c r="B25" i="51"/>
  <c r="B24" i="51"/>
  <c r="B23" i="51"/>
  <c r="B22" i="51"/>
  <c r="D35" i="51"/>
  <c r="D33" i="51"/>
  <c r="D31" i="51"/>
  <c r="D29" i="51"/>
  <c r="D28" i="51"/>
  <c r="D27" i="51"/>
  <c r="D26" i="51"/>
  <c r="D25" i="51"/>
  <c r="D24" i="51"/>
  <c r="D23" i="51"/>
  <c r="D22" i="51"/>
  <c r="O35" i="51"/>
  <c r="E35" i="51"/>
  <c r="O34" i="51"/>
  <c r="E34" i="51"/>
  <c r="O33" i="51"/>
  <c r="E33" i="51"/>
  <c r="O32" i="51"/>
  <c r="E32" i="51"/>
  <c r="O31" i="51"/>
  <c r="E31" i="51"/>
  <c r="O30" i="51"/>
  <c r="E30" i="51"/>
  <c r="O29" i="51"/>
  <c r="E29" i="51"/>
  <c r="O28" i="51"/>
  <c r="E28" i="51"/>
  <c r="O27" i="51"/>
  <c r="E27" i="51"/>
  <c r="O26" i="51"/>
  <c r="E26" i="51"/>
  <c r="O25" i="51"/>
  <c r="E25" i="51"/>
  <c r="O24" i="51"/>
  <c r="E24" i="51"/>
  <c r="O23" i="51"/>
  <c r="E23" i="51"/>
  <c r="O22" i="51"/>
  <c r="E22" i="51"/>
  <c r="A3" i="127"/>
  <c r="A4" i="127"/>
  <c r="G10" i="127"/>
  <c r="G11" i="127"/>
  <c r="I15" i="127"/>
  <c r="I16" i="127"/>
  <c r="I17" i="127"/>
  <c r="I18" i="127"/>
  <c r="I19" i="127"/>
  <c r="I20" i="127"/>
  <c r="I21" i="127"/>
  <c r="I22" i="127"/>
  <c r="I23" i="127"/>
  <c r="G24" i="127"/>
  <c r="G25" i="127"/>
  <c r="C26" i="127"/>
  <c r="I26" i="127"/>
  <c r="C27" i="127"/>
  <c r="I27" i="127"/>
  <c r="C28" i="127"/>
  <c r="I28" i="127"/>
  <c r="C29" i="127"/>
  <c r="I29" i="127"/>
  <c r="C30" i="127"/>
  <c r="I30" i="127"/>
  <c r="C31" i="127"/>
  <c r="I31" i="127"/>
  <c r="G34" i="127"/>
  <c r="I37" i="127"/>
  <c r="I42" i="127"/>
  <c r="I44" i="127"/>
  <c r="I46" i="127"/>
  <c r="C47" i="127"/>
  <c r="G47" i="127"/>
  <c r="I50" i="127"/>
  <c r="I52" i="127"/>
  <c r="F53" i="127"/>
  <c r="I53" i="127" s="1"/>
  <c r="I57" i="127"/>
  <c r="I58" i="127"/>
  <c r="I59" i="127"/>
  <c r="I61" i="127"/>
  <c r="A3" i="128"/>
  <c r="A4" i="128"/>
  <c r="G10" i="128"/>
  <c r="G11" i="128"/>
  <c r="G24" i="128"/>
  <c r="G25" i="128"/>
  <c r="C26" i="128"/>
  <c r="I26" i="128"/>
  <c r="C27" i="128"/>
  <c r="I27" i="128"/>
  <c r="C28" i="128"/>
  <c r="I28" i="128"/>
  <c r="C29" i="128"/>
  <c r="I29" i="128"/>
  <c r="C30" i="128"/>
  <c r="I30" i="128"/>
  <c r="C31" i="128"/>
  <c r="I31" i="128"/>
  <c r="G34" i="128"/>
  <c r="C47" i="128"/>
  <c r="G47" i="128"/>
  <c r="I50" i="128"/>
  <c r="I52" i="128"/>
  <c r="F53" i="128"/>
  <c r="I53" i="128" s="1"/>
  <c r="I57" i="128"/>
  <c r="I58" i="128"/>
  <c r="I59" i="128"/>
  <c r="I61" i="128"/>
  <c r="A3" i="129"/>
  <c r="A4" i="129"/>
  <c r="B4" i="129"/>
  <c r="G10" i="129"/>
  <c r="G11" i="129"/>
  <c r="I14" i="129"/>
  <c r="G24" i="129"/>
  <c r="G25" i="129"/>
  <c r="C26" i="129"/>
  <c r="I26" i="129"/>
  <c r="C27" i="129"/>
  <c r="I27" i="129"/>
  <c r="C28" i="129"/>
  <c r="I28" i="129"/>
  <c r="C29" i="129"/>
  <c r="I29" i="129"/>
  <c r="C30" i="129"/>
  <c r="I30" i="129"/>
  <c r="C31" i="129"/>
  <c r="I31" i="129"/>
  <c r="G34" i="129"/>
  <c r="C47" i="129"/>
  <c r="G47" i="129"/>
  <c r="I50" i="129"/>
  <c r="I52" i="129"/>
  <c r="F53" i="129"/>
  <c r="I53" i="129" s="1"/>
  <c r="I57" i="129"/>
  <c r="I58" i="129"/>
  <c r="I59" i="129"/>
  <c r="I61" i="129"/>
  <c r="A3" i="130"/>
  <c r="A4" i="130"/>
  <c r="B4" i="130"/>
  <c r="G10" i="130"/>
  <c r="G11" i="130"/>
  <c r="I13" i="130"/>
  <c r="G24" i="130"/>
  <c r="G25" i="130"/>
  <c r="C26" i="130"/>
  <c r="I26" i="130"/>
  <c r="C27" i="130"/>
  <c r="I27" i="130"/>
  <c r="C28" i="130"/>
  <c r="I28" i="130"/>
  <c r="C29" i="130"/>
  <c r="I29" i="130"/>
  <c r="C30" i="130"/>
  <c r="I30" i="130"/>
  <c r="C31" i="130"/>
  <c r="I31" i="130"/>
  <c r="G34" i="130"/>
  <c r="C47" i="130"/>
  <c r="G47" i="130"/>
  <c r="I50" i="130"/>
  <c r="I52" i="130"/>
  <c r="F53" i="130"/>
  <c r="I53" i="130" s="1"/>
  <c r="I57" i="130"/>
  <c r="I58" i="130"/>
  <c r="I59" i="130"/>
  <c r="I61" i="130"/>
  <c r="A3" i="123"/>
  <c r="B3" i="123"/>
  <c r="A4" i="123"/>
  <c r="G10" i="123"/>
  <c r="G11" i="123"/>
  <c r="I13" i="123"/>
  <c r="I14" i="123"/>
  <c r="I15" i="123"/>
  <c r="I16" i="123"/>
  <c r="I17" i="123"/>
  <c r="I18" i="123"/>
  <c r="I19" i="123"/>
  <c r="I20" i="123"/>
  <c r="I21" i="123"/>
  <c r="I22" i="123"/>
  <c r="I23" i="123"/>
  <c r="G24" i="123"/>
  <c r="G25" i="123"/>
  <c r="C26" i="123"/>
  <c r="C27" i="123"/>
  <c r="I27" i="123"/>
  <c r="C28" i="123"/>
  <c r="I28" i="123"/>
  <c r="C29" i="123"/>
  <c r="I29" i="123"/>
  <c r="C30" i="123"/>
  <c r="I30" i="123"/>
  <c r="C31" i="123"/>
  <c r="I31" i="123"/>
  <c r="G34" i="123"/>
  <c r="I36" i="123"/>
  <c r="I37" i="123"/>
  <c r="I38" i="123"/>
  <c r="I40" i="123"/>
  <c r="I41" i="123"/>
  <c r="I42" i="123"/>
  <c r="I43" i="123"/>
  <c r="I44" i="123"/>
  <c r="I45" i="123"/>
  <c r="I46" i="123"/>
  <c r="C47" i="123"/>
  <c r="G47" i="123"/>
  <c r="I50" i="123"/>
  <c r="I52" i="123"/>
  <c r="F53" i="123"/>
  <c r="I53" i="123" s="1"/>
  <c r="I57" i="123"/>
  <c r="I58" i="123"/>
  <c r="I59" i="123"/>
  <c r="I61" i="123"/>
  <c r="A3" i="124"/>
  <c r="A4" i="124"/>
  <c r="G10" i="124"/>
  <c r="G11" i="124"/>
  <c r="I13" i="124"/>
  <c r="I15" i="124"/>
  <c r="I17" i="124"/>
  <c r="I19" i="124"/>
  <c r="I21" i="124"/>
  <c r="I23" i="124"/>
  <c r="G24" i="124"/>
  <c r="G25" i="124"/>
  <c r="C26" i="124"/>
  <c r="I26" i="124"/>
  <c r="C27" i="124"/>
  <c r="I27" i="124"/>
  <c r="C28" i="124"/>
  <c r="I28" i="124"/>
  <c r="C29" i="124"/>
  <c r="I29" i="124"/>
  <c r="C30" i="124"/>
  <c r="I30" i="124"/>
  <c r="C31" i="124"/>
  <c r="I31" i="124"/>
  <c r="I33" i="124"/>
  <c r="G34" i="124"/>
  <c r="C47" i="124"/>
  <c r="G47" i="124"/>
  <c r="I50" i="124"/>
  <c r="I52" i="124"/>
  <c r="F53" i="124"/>
  <c r="I53" i="124" s="1"/>
  <c r="I57" i="124"/>
  <c r="I58" i="124"/>
  <c r="I59" i="124"/>
  <c r="I61" i="124"/>
  <c r="A3" i="125"/>
  <c r="A4" i="125"/>
  <c r="G10" i="125"/>
  <c r="G11" i="125"/>
  <c r="I14" i="125"/>
  <c r="I16" i="125"/>
  <c r="I18" i="125"/>
  <c r="I20" i="125"/>
  <c r="I22" i="125"/>
  <c r="G24" i="125"/>
  <c r="G25" i="125"/>
  <c r="C26" i="125"/>
  <c r="I26" i="125"/>
  <c r="C27" i="125"/>
  <c r="I27" i="125"/>
  <c r="C28" i="125"/>
  <c r="I28" i="125"/>
  <c r="C29" i="125"/>
  <c r="I29" i="125"/>
  <c r="C30" i="125"/>
  <c r="I30" i="125"/>
  <c r="C31" i="125"/>
  <c r="I31" i="125"/>
  <c r="G34" i="125"/>
  <c r="C47" i="125"/>
  <c r="G47" i="125"/>
  <c r="I50" i="125"/>
  <c r="I52" i="125"/>
  <c r="F53" i="125"/>
  <c r="I53" i="125"/>
  <c r="I57" i="125"/>
  <c r="I58" i="125"/>
  <c r="I59" i="125"/>
  <c r="I61" i="125"/>
  <c r="A3" i="126"/>
  <c r="A4" i="126"/>
  <c r="G10" i="126"/>
  <c r="G11" i="126"/>
  <c r="G24" i="126"/>
  <c r="G25" i="126"/>
  <c r="C26" i="126"/>
  <c r="I26" i="126"/>
  <c r="C27" i="126"/>
  <c r="I27" i="126"/>
  <c r="C28" i="126"/>
  <c r="I28" i="126"/>
  <c r="C29" i="126"/>
  <c r="I29" i="126"/>
  <c r="C30" i="126"/>
  <c r="I30" i="126"/>
  <c r="C31" i="126"/>
  <c r="I31" i="126"/>
  <c r="G34" i="126"/>
  <c r="C47" i="126"/>
  <c r="G47" i="126"/>
  <c r="I50" i="126"/>
  <c r="I52" i="126"/>
  <c r="F53" i="126"/>
  <c r="I53" i="126" s="1"/>
  <c r="I57" i="126"/>
  <c r="I58" i="126"/>
  <c r="I59" i="126"/>
  <c r="I61" i="126"/>
  <c r="A3" i="119"/>
  <c r="A4" i="119"/>
  <c r="G10" i="119"/>
  <c r="G11" i="119"/>
  <c r="I13" i="119"/>
  <c r="I14" i="119"/>
  <c r="I15" i="119"/>
  <c r="I16" i="119"/>
  <c r="I17" i="119"/>
  <c r="I18" i="119"/>
  <c r="I19" i="119"/>
  <c r="I20" i="119"/>
  <c r="I21" i="119"/>
  <c r="I22" i="119"/>
  <c r="I23" i="119"/>
  <c r="G24" i="119"/>
  <c r="G25" i="119"/>
  <c r="C26" i="119"/>
  <c r="I26" i="119"/>
  <c r="C27" i="119"/>
  <c r="I27" i="119"/>
  <c r="C28" i="119"/>
  <c r="I28" i="119"/>
  <c r="C29" i="119"/>
  <c r="I29" i="119"/>
  <c r="C30" i="119"/>
  <c r="I30" i="119"/>
  <c r="C31" i="119"/>
  <c r="I31" i="119"/>
  <c r="G34" i="119"/>
  <c r="C47" i="119"/>
  <c r="G47" i="119"/>
  <c r="I50" i="119"/>
  <c r="I52" i="119"/>
  <c r="F53" i="119"/>
  <c r="I53" i="119" s="1"/>
  <c r="I57" i="119"/>
  <c r="I58" i="119"/>
  <c r="I59" i="119"/>
  <c r="I61" i="119"/>
  <c r="A3" i="120"/>
  <c r="A4" i="120"/>
  <c r="G10" i="120"/>
  <c r="G11" i="120"/>
  <c r="I13" i="120"/>
  <c r="I14" i="120"/>
  <c r="I15" i="120"/>
  <c r="I16" i="120"/>
  <c r="I17" i="120"/>
  <c r="I18" i="120"/>
  <c r="I19" i="120"/>
  <c r="I20" i="120"/>
  <c r="I21" i="120"/>
  <c r="I22" i="120"/>
  <c r="I23" i="120"/>
  <c r="G24" i="120"/>
  <c r="G25" i="120"/>
  <c r="C26" i="120"/>
  <c r="I26" i="120"/>
  <c r="C27" i="120"/>
  <c r="I27" i="120"/>
  <c r="C28" i="120"/>
  <c r="I28" i="120"/>
  <c r="C29" i="120"/>
  <c r="I29" i="120"/>
  <c r="C30" i="120"/>
  <c r="I30" i="120"/>
  <c r="C31" i="120"/>
  <c r="I31" i="120"/>
  <c r="G34" i="120"/>
  <c r="C47" i="120"/>
  <c r="E47" i="120"/>
  <c r="G47" i="120"/>
  <c r="I50" i="120"/>
  <c r="I52" i="120"/>
  <c r="F53" i="120"/>
  <c r="I53" i="120"/>
  <c r="I57" i="120"/>
  <c r="I58" i="120"/>
  <c r="I59" i="120"/>
  <c r="I61" i="120"/>
  <c r="A3" i="121"/>
  <c r="A4" i="121"/>
  <c r="G10" i="121"/>
  <c r="G11" i="121"/>
  <c r="I13" i="121"/>
  <c r="I14" i="121"/>
  <c r="I15" i="121"/>
  <c r="I16" i="121"/>
  <c r="I17" i="121"/>
  <c r="I18" i="121"/>
  <c r="I19" i="121"/>
  <c r="I20" i="121"/>
  <c r="I21" i="121"/>
  <c r="I22" i="121"/>
  <c r="I23" i="121"/>
  <c r="G24" i="121"/>
  <c r="G25" i="121"/>
  <c r="C26" i="121"/>
  <c r="I26" i="121"/>
  <c r="C27" i="121"/>
  <c r="I27" i="121"/>
  <c r="C28" i="121"/>
  <c r="I28" i="121"/>
  <c r="C29" i="121"/>
  <c r="I29" i="121"/>
  <c r="C30" i="121"/>
  <c r="I30" i="121"/>
  <c r="C31" i="121"/>
  <c r="I31" i="121"/>
  <c r="G34" i="121"/>
  <c r="I38" i="121"/>
  <c r="I40" i="121"/>
  <c r="I41" i="121"/>
  <c r="I42" i="121"/>
  <c r="I43" i="121"/>
  <c r="I44" i="121"/>
  <c r="I45" i="121"/>
  <c r="I46" i="121"/>
  <c r="C47" i="121"/>
  <c r="E47" i="121"/>
  <c r="G47" i="121"/>
  <c r="I50" i="121"/>
  <c r="I52" i="121"/>
  <c r="F53" i="121"/>
  <c r="I53" i="121" s="1"/>
  <c r="I57" i="121"/>
  <c r="I58" i="121"/>
  <c r="I59" i="121"/>
  <c r="I61" i="121"/>
  <c r="A3" i="122"/>
  <c r="A4" i="122"/>
  <c r="B4" i="122"/>
  <c r="G10" i="122"/>
  <c r="G11" i="122"/>
  <c r="I14" i="122"/>
  <c r="I16" i="122"/>
  <c r="I18" i="122"/>
  <c r="I20" i="122"/>
  <c r="I22" i="122"/>
  <c r="G24" i="122"/>
  <c r="G25" i="122"/>
  <c r="C26" i="122"/>
  <c r="I26" i="122"/>
  <c r="C27" i="122"/>
  <c r="I27" i="122"/>
  <c r="C28" i="122"/>
  <c r="I28" i="122"/>
  <c r="C29" i="122"/>
  <c r="I29" i="122"/>
  <c r="C30" i="122"/>
  <c r="I30" i="122"/>
  <c r="C31" i="122"/>
  <c r="I31" i="122"/>
  <c r="G34" i="122"/>
  <c r="C47" i="122"/>
  <c r="G47" i="122"/>
  <c r="I50" i="122"/>
  <c r="I52" i="122"/>
  <c r="F53" i="122"/>
  <c r="I53" i="122"/>
  <c r="I57" i="122"/>
  <c r="I58" i="122"/>
  <c r="I59" i="122"/>
  <c r="I61" i="122"/>
  <c r="I17" i="82"/>
  <c r="I18" i="82"/>
  <c r="I19" i="82"/>
  <c r="I20" i="82"/>
  <c r="I21" i="82"/>
  <c r="I23" i="82"/>
  <c r="I18" i="114"/>
  <c r="I20" i="114"/>
  <c r="I20" i="111"/>
  <c r="I22" i="111"/>
  <c r="I14" i="96"/>
  <c r="I15" i="96"/>
  <c r="I16" i="96"/>
  <c r="I17" i="96"/>
  <c r="I21" i="96"/>
  <c r="I22" i="96"/>
  <c r="I23" i="96"/>
  <c r="I19" i="71"/>
  <c r="I20" i="71"/>
  <c r="I21" i="71"/>
  <c r="I22" i="71"/>
  <c r="I23" i="71"/>
  <c r="H13" i="23"/>
  <c r="H14" i="23"/>
  <c r="H15" i="23"/>
  <c r="H16" i="23"/>
  <c r="H17" i="23"/>
  <c r="H18" i="23"/>
  <c r="H19" i="23"/>
  <c r="H20" i="23"/>
  <c r="H21" i="23"/>
  <c r="H22" i="23"/>
  <c r="H23" i="23"/>
  <c r="F13" i="23"/>
  <c r="I13" i="23" s="1"/>
  <c r="F14" i="23"/>
  <c r="F15" i="23"/>
  <c r="I15" i="23" s="1"/>
  <c r="F16" i="23"/>
  <c r="F17" i="23"/>
  <c r="I17" i="23" s="1"/>
  <c r="F18" i="23"/>
  <c r="I18" i="23" s="1"/>
  <c r="F19" i="23"/>
  <c r="I19" i="23" s="1"/>
  <c r="F20" i="23"/>
  <c r="I20" i="23" s="1"/>
  <c r="F21" i="23"/>
  <c r="I21" i="23" s="1"/>
  <c r="F22" i="23"/>
  <c r="I22" i="23" s="1"/>
  <c r="F23" i="23"/>
  <c r="I23" i="23" s="1"/>
  <c r="G24" i="24"/>
  <c r="F12" i="23"/>
  <c r="F26" i="23"/>
  <c r="G26" i="136" s="1"/>
  <c r="F27" i="23"/>
  <c r="G27" i="136" s="1"/>
  <c r="F28" i="23"/>
  <c r="F29" i="23"/>
  <c r="G29" i="136" s="1"/>
  <c r="H12" i="23"/>
  <c r="H24" i="23" s="1"/>
  <c r="H26" i="23"/>
  <c r="I26" i="136" s="1"/>
  <c r="H27" i="23"/>
  <c r="I27" i="136" s="1"/>
  <c r="H28" i="23"/>
  <c r="I28" i="136" s="1"/>
  <c r="H29" i="23"/>
  <c r="I29" i="136" s="1"/>
  <c r="I52" i="82"/>
  <c r="I61" i="82"/>
  <c r="I59" i="82"/>
  <c r="I58" i="82"/>
  <c r="I57" i="82"/>
  <c r="F53" i="82"/>
  <c r="I53" i="82" s="1"/>
  <c r="I50" i="115"/>
  <c r="I52" i="115"/>
  <c r="I61" i="115"/>
  <c r="I59" i="115"/>
  <c r="I58" i="115"/>
  <c r="I57" i="115"/>
  <c r="F53" i="115"/>
  <c r="I53" i="115" s="1"/>
  <c r="I52" i="114"/>
  <c r="I61" i="114"/>
  <c r="I59" i="114"/>
  <c r="I58" i="114"/>
  <c r="I57" i="114"/>
  <c r="F53" i="114"/>
  <c r="I53" i="114" s="1"/>
  <c r="I59" i="113"/>
  <c r="I61" i="113"/>
  <c r="I58" i="113"/>
  <c r="I57" i="113"/>
  <c r="F53" i="113"/>
  <c r="I53" i="113" s="1"/>
  <c r="I52" i="113"/>
  <c r="I50" i="113"/>
  <c r="I57" i="112"/>
  <c r="I61" i="112"/>
  <c r="I59" i="112"/>
  <c r="I58" i="112"/>
  <c r="F53" i="112"/>
  <c r="I53" i="112" s="1"/>
  <c r="I52" i="112"/>
  <c r="I50" i="112"/>
  <c r="I61" i="111"/>
  <c r="I59" i="111"/>
  <c r="I58" i="111"/>
  <c r="I57" i="111"/>
  <c r="F53" i="111"/>
  <c r="I53" i="111" s="1"/>
  <c r="I52" i="111"/>
  <c r="I50" i="111"/>
  <c r="I52" i="110"/>
  <c r="I61" i="110"/>
  <c r="I59" i="110"/>
  <c r="I58" i="110"/>
  <c r="I57" i="110"/>
  <c r="F53" i="110"/>
  <c r="I53" i="110" s="1"/>
  <c r="I50" i="96"/>
  <c r="I52" i="96"/>
  <c r="I61" i="96"/>
  <c r="I59" i="96"/>
  <c r="I58" i="96"/>
  <c r="I57" i="96"/>
  <c r="F53" i="96"/>
  <c r="I53" i="96" s="1"/>
  <c r="I61" i="77"/>
  <c r="I58" i="77"/>
  <c r="I57" i="77"/>
  <c r="F53" i="77"/>
  <c r="I53" i="77"/>
  <c r="I52" i="77"/>
  <c r="I61" i="76"/>
  <c r="I59" i="76"/>
  <c r="I58" i="76"/>
  <c r="F53" i="76"/>
  <c r="I53" i="76" s="1"/>
  <c r="I52" i="76"/>
  <c r="I50" i="76"/>
  <c r="I57" i="75"/>
  <c r="I27" i="75"/>
  <c r="I29" i="75"/>
  <c r="I31" i="75"/>
  <c r="I61" i="75"/>
  <c r="I59" i="75"/>
  <c r="I58" i="75"/>
  <c r="F53" i="75"/>
  <c r="I53" i="75"/>
  <c r="I52" i="75"/>
  <c r="I50" i="75"/>
  <c r="I57" i="97"/>
  <c r="I61" i="97"/>
  <c r="I59" i="97"/>
  <c r="I58" i="97"/>
  <c r="F53" i="97"/>
  <c r="I53" i="97" s="1"/>
  <c r="I52" i="97"/>
  <c r="I50" i="97"/>
  <c r="I57" i="71"/>
  <c r="I29" i="71"/>
  <c r="I31" i="71"/>
  <c r="I61" i="71"/>
  <c r="I59" i="71"/>
  <c r="I58" i="71"/>
  <c r="F53" i="71"/>
  <c r="I53" i="71" s="1"/>
  <c r="I52" i="71"/>
  <c r="I50" i="71"/>
  <c r="I57" i="70"/>
  <c r="I61" i="70"/>
  <c r="I59" i="70"/>
  <c r="I58" i="70"/>
  <c r="F53" i="70"/>
  <c r="I53" i="70" s="1"/>
  <c r="I52" i="70"/>
  <c r="I50" i="70"/>
  <c r="I29" i="69"/>
  <c r="I31" i="69"/>
  <c r="I61" i="69"/>
  <c r="I59" i="69"/>
  <c r="I58" i="69"/>
  <c r="I57" i="69"/>
  <c r="F53" i="69"/>
  <c r="I53" i="69" s="1"/>
  <c r="I52" i="69"/>
  <c r="I50" i="69"/>
  <c r="I52" i="108"/>
  <c r="I61" i="108"/>
  <c r="I59" i="108"/>
  <c r="I58" i="108"/>
  <c r="I57" i="108"/>
  <c r="F53" i="108"/>
  <c r="I53" i="108" s="1"/>
  <c r="I59" i="93"/>
  <c r="I61" i="93"/>
  <c r="I58" i="93"/>
  <c r="I57" i="93"/>
  <c r="F53" i="93"/>
  <c r="I53" i="93" s="1"/>
  <c r="I52" i="93"/>
  <c r="I50" i="93"/>
  <c r="I61" i="53"/>
  <c r="I59" i="53"/>
  <c r="I58" i="53"/>
  <c r="I57" i="53"/>
  <c r="F53" i="53"/>
  <c r="I53" i="53" s="1"/>
  <c r="I52" i="53"/>
  <c r="I50" i="53"/>
  <c r="I52" i="24"/>
  <c r="I61" i="24"/>
  <c r="I59" i="24"/>
  <c r="I58" i="24"/>
  <c r="I57" i="24"/>
  <c r="F53" i="24"/>
  <c r="I53" i="24" s="1"/>
  <c r="H35" i="23"/>
  <c r="I61" i="23"/>
  <c r="I58" i="23"/>
  <c r="O15" i="51"/>
  <c r="O16" i="51"/>
  <c r="O17" i="51"/>
  <c r="O18" i="51"/>
  <c r="O19" i="51"/>
  <c r="O20" i="51"/>
  <c r="O14" i="51"/>
  <c r="O5" i="51"/>
  <c r="O6" i="51"/>
  <c r="O7" i="51"/>
  <c r="O8" i="51"/>
  <c r="O9" i="51"/>
  <c r="O10" i="51"/>
  <c r="O11" i="51"/>
  <c r="O4" i="51"/>
  <c r="E45" i="23"/>
  <c r="F45" i="23"/>
  <c r="E36" i="23"/>
  <c r="F36" i="23" s="1"/>
  <c r="E37" i="23"/>
  <c r="F37" i="23" s="1"/>
  <c r="E38" i="23"/>
  <c r="F38" i="23"/>
  <c r="E40" i="23"/>
  <c r="F40" i="23" s="1"/>
  <c r="E41" i="23"/>
  <c r="F41" i="23" s="1"/>
  <c r="I41" i="23" s="1"/>
  <c r="E42" i="23"/>
  <c r="F42" i="23" s="1"/>
  <c r="E43" i="23"/>
  <c r="E44" i="23"/>
  <c r="F44" i="23" s="1"/>
  <c r="E46" i="23"/>
  <c r="F46" i="23"/>
  <c r="H45" i="23"/>
  <c r="D24" i="23"/>
  <c r="G47" i="82"/>
  <c r="G34" i="82"/>
  <c r="G25" i="82"/>
  <c r="G24" i="82"/>
  <c r="G11" i="82"/>
  <c r="G10" i="82"/>
  <c r="G47" i="115"/>
  <c r="G34" i="115"/>
  <c r="G25" i="115"/>
  <c r="G24" i="115"/>
  <c r="G11" i="115"/>
  <c r="G10" i="115"/>
  <c r="G47" i="114"/>
  <c r="G34" i="114"/>
  <c r="G25" i="114"/>
  <c r="G24" i="114"/>
  <c r="G11" i="114"/>
  <c r="G10" i="114"/>
  <c r="G47" i="113"/>
  <c r="G34" i="113"/>
  <c r="G25" i="113"/>
  <c r="G24" i="113"/>
  <c r="G11" i="113"/>
  <c r="G10" i="113"/>
  <c r="G47" i="112"/>
  <c r="G34" i="112"/>
  <c r="G25" i="112"/>
  <c r="G24" i="112"/>
  <c r="G11" i="112"/>
  <c r="G10" i="112"/>
  <c r="G47" i="111"/>
  <c r="G34" i="111"/>
  <c r="G25" i="111"/>
  <c r="G24" i="111"/>
  <c r="G24" i="76"/>
  <c r="G24" i="77"/>
  <c r="G24" i="96"/>
  <c r="G24" i="110"/>
  <c r="G11" i="111"/>
  <c r="G10" i="111"/>
  <c r="G47" i="110"/>
  <c r="G34" i="110"/>
  <c r="G25" i="110"/>
  <c r="G11" i="110"/>
  <c r="G10" i="110"/>
  <c r="G47" i="96"/>
  <c r="G34" i="96"/>
  <c r="G25" i="96"/>
  <c r="G11" i="96"/>
  <c r="G10" i="96"/>
  <c r="G47" i="77"/>
  <c r="G34" i="77"/>
  <c r="G25" i="77"/>
  <c r="G11" i="77"/>
  <c r="G10" i="77"/>
  <c r="G47" i="76"/>
  <c r="G34" i="76"/>
  <c r="G25" i="76"/>
  <c r="G11" i="76"/>
  <c r="G10" i="76"/>
  <c r="G47" i="75"/>
  <c r="G34" i="75"/>
  <c r="G25" i="75"/>
  <c r="G24" i="75"/>
  <c r="G11" i="75"/>
  <c r="G10" i="75"/>
  <c r="G47" i="97"/>
  <c r="G34" i="97"/>
  <c r="G25" i="97"/>
  <c r="G24" i="97"/>
  <c r="G24" i="108"/>
  <c r="G24" i="69"/>
  <c r="G24" i="70"/>
  <c r="G24" i="71"/>
  <c r="G11" i="97"/>
  <c r="G10" i="97"/>
  <c r="G47" i="71"/>
  <c r="G34" i="71"/>
  <c r="G25" i="71"/>
  <c r="G11" i="71"/>
  <c r="G10" i="71"/>
  <c r="G47" i="70"/>
  <c r="G34" i="70"/>
  <c r="G25" i="70"/>
  <c r="G11" i="70"/>
  <c r="G10" i="70"/>
  <c r="G47" i="69"/>
  <c r="G34" i="69"/>
  <c r="G25" i="69"/>
  <c r="G11" i="69"/>
  <c r="G10" i="69"/>
  <c r="G47" i="108"/>
  <c r="G34" i="108"/>
  <c r="G25" i="108"/>
  <c r="G11" i="108"/>
  <c r="G10" i="108"/>
  <c r="G47" i="93"/>
  <c r="G34" i="93"/>
  <c r="G25" i="93"/>
  <c r="G24" i="93"/>
  <c r="G11" i="93"/>
  <c r="G10" i="93"/>
  <c r="G47" i="53"/>
  <c r="G34" i="53"/>
  <c r="G25" i="53"/>
  <c r="G24" i="53"/>
  <c r="G11" i="53"/>
  <c r="G10" i="53"/>
  <c r="G11" i="24"/>
  <c r="G10" i="24"/>
  <c r="G34" i="24"/>
  <c r="G25" i="24"/>
  <c r="C31" i="82"/>
  <c r="C30" i="82"/>
  <c r="C29" i="82"/>
  <c r="C28" i="82"/>
  <c r="C27" i="82"/>
  <c r="C26" i="82"/>
  <c r="C31" i="115"/>
  <c r="C30" i="115"/>
  <c r="C29" i="115"/>
  <c r="C28" i="115"/>
  <c r="C27" i="115"/>
  <c r="C26" i="115"/>
  <c r="C31" i="114"/>
  <c r="C30" i="114"/>
  <c r="C29" i="114"/>
  <c r="C28" i="114"/>
  <c r="C27" i="114"/>
  <c r="C26" i="114"/>
  <c r="C31" i="113"/>
  <c r="C30" i="113"/>
  <c r="C29" i="113"/>
  <c r="C28" i="113"/>
  <c r="C27" i="113"/>
  <c r="C26" i="113"/>
  <c r="C31" i="112"/>
  <c r="C30" i="112"/>
  <c r="C29" i="112"/>
  <c r="C28" i="112"/>
  <c r="C27" i="112"/>
  <c r="C26" i="112"/>
  <c r="C31" i="111"/>
  <c r="C30" i="111"/>
  <c r="C29" i="111"/>
  <c r="C28" i="111"/>
  <c r="C27" i="111"/>
  <c r="C26" i="111"/>
  <c r="C31" i="110"/>
  <c r="C30" i="110"/>
  <c r="C29" i="110"/>
  <c r="C28" i="110"/>
  <c r="C27" i="110"/>
  <c r="C26" i="110"/>
  <c r="C31" i="96"/>
  <c r="C30" i="96"/>
  <c r="C29" i="96"/>
  <c r="C28" i="96"/>
  <c r="C27" i="96"/>
  <c r="C26" i="96"/>
  <c r="C31" i="77"/>
  <c r="C30" i="77"/>
  <c r="C29" i="77"/>
  <c r="C28" i="77"/>
  <c r="C27" i="77"/>
  <c r="C26" i="77"/>
  <c r="C31" i="76"/>
  <c r="C30" i="76"/>
  <c r="C29" i="76"/>
  <c r="C28" i="76"/>
  <c r="C27" i="76"/>
  <c r="C26" i="76"/>
  <c r="A4" i="82"/>
  <c r="A3" i="82"/>
  <c r="A4" i="115"/>
  <c r="A3" i="115"/>
  <c r="A4" i="114"/>
  <c r="A3" i="114"/>
  <c r="B4" i="113"/>
  <c r="A4" i="113"/>
  <c r="A3" i="113"/>
  <c r="A4" i="112"/>
  <c r="A3" i="112"/>
  <c r="A4" i="111"/>
  <c r="A3" i="111"/>
  <c r="A4" i="110"/>
  <c r="A3" i="110"/>
  <c r="B4" i="96"/>
  <c r="A4" i="96"/>
  <c r="A3" i="96"/>
  <c r="A4" i="77"/>
  <c r="A3" i="77"/>
  <c r="A4" i="76"/>
  <c r="A3" i="76"/>
  <c r="A4" i="75"/>
  <c r="A3" i="75"/>
  <c r="B4" i="97"/>
  <c r="A4" i="97"/>
  <c r="A3" i="97"/>
  <c r="A4" i="71"/>
  <c r="A3" i="71"/>
  <c r="A4" i="70"/>
  <c r="A3" i="70"/>
  <c r="A4" i="69"/>
  <c r="A3" i="69"/>
  <c r="B4" i="108"/>
  <c r="A4" i="108"/>
  <c r="A3" i="108"/>
  <c r="A4" i="93"/>
  <c r="A3" i="93"/>
  <c r="A4" i="53"/>
  <c r="A3" i="53"/>
  <c r="A4" i="24"/>
  <c r="A3" i="24"/>
  <c r="C31" i="75"/>
  <c r="C30" i="75"/>
  <c r="C29" i="75"/>
  <c r="C28" i="75"/>
  <c r="C27" i="75"/>
  <c r="C26" i="75"/>
  <c r="C31" i="97"/>
  <c r="D31" i="138" s="1"/>
  <c r="C30" i="97"/>
  <c r="D30" i="138" s="1"/>
  <c r="C29" i="97"/>
  <c r="D29" i="138" s="1"/>
  <c r="C28" i="97"/>
  <c r="D28" i="138" s="1"/>
  <c r="C27" i="97"/>
  <c r="D27" i="138" s="1"/>
  <c r="C26" i="97"/>
  <c r="D26" i="138" s="1"/>
  <c r="C31" i="71"/>
  <c r="C30" i="71"/>
  <c r="C29" i="71"/>
  <c r="C28" i="71"/>
  <c r="C27" i="71"/>
  <c r="C26" i="71"/>
  <c r="C31" i="70"/>
  <c r="C30" i="70"/>
  <c r="C29" i="70"/>
  <c r="C28" i="70"/>
  <c r="C27" i="70"/>
  <c r="C26" i="70"/>
  <c r="C31" i="69"/>
  <c r="C30" i="69"/>
  <c r="C29" i="69"/>
  <c r="C28" i="69"/>
  <c r="C27" i="69"/>
  <c r="C26" i="69"/>
  <c r="C31" i="108"/>
  <c r="C30" i="108"/>
  <c r="C29" i="108"/>
  <c r="C28" i="108"/>
  <c r="C27" i="108"/>
  <c r="C26" i="108"/>
  <c r="C31" i="93"/>
  <c r="C30" i="93"/>
  <c r="C29" i="93"/>
  <c r="C28" i="93"/>
  <c r="C27" i="93"/>
  <c r="C26" i="93"/>
  <c r="C31" i="53"/>
  <c r="C30" i="53"/>
  <c r="C29" i="53"/>
  <c r="C28" i="53"/>
  <c r="C27" i="53"/>
  <c r="C26" i="53"/>
  <c r="C27" i="24"/>
  <c r="C28" i="24"/>
  <c r="C29" i="24"/>
  <c r="C30" i="24"/>
  <c r="C31" i="24"/>
  <c r="C26" i="24"/>
  <c r="I26" i="82"/>
  <c r="I27" i="82"/>
  <c r="I28" i="82"/>
  <c r="I29" i="82"/>
  <c r="I30" i="82"/>
  <c r="I31" i="82"/>
  <c r="C47" i="82"/>
  <c r="I26" i="115"/>
  <c r="I27" i="115"/>
  <c r="I28" i="115"/>
  <c r="I29" i="115"/>
  <c r="I30" i="115"/>
  <c r="I31" i="115"/>
  <c r="E47" i="115"/>
  <c r="C47" i="115"/>
  <c r="I26" i="114"/>
  <c r="I27" i="114"/>
  <c r="I28" i="114"/>
  <c r="I29" i="114"/>
  <c r="I30" i="114"/>
  <c r="I31" i="114"/>
  <c r="E47" i="114"/>
  <c r="C47" i="114"/>
  <c r="I26" i="113"/>
  <c r="I27" i="113"/>
  <c r="I28" i="113"/>
  <c r="I29" i="113"/>
  <c r="I30" i="113"/>
  <c r="I31" i="113"/>
  <c r="I36" i="113"/>
  <c r="I37" i="113"/>
  <c r="I38" i="113"/>
  <c r="I40" i="113"/>
  <c r="I41" i="113"/>
  <c r="I42" i="113"/>
  <c r="I43" i="113"/>
  <c r="I44" i="113"/>
  <c r="I45" i="113"/>
  <c r="I46" i="113"/>
  <c r="C47" i="113"/>
  <c r="I26" i="112"/>
  <c r="I27" i="112"/>
  <c r="I28" i="112"/>
  <c r="I29" i="112"/>
  <c r="I30" i="112"/>
  <c r="I31" i="112"/>
  <c r="E47" i="112"/>
  <c r="C47" i="112"/>
  <c r="I26" i="111"/>
  <c r="I27" i="111"/>
  <c r="I28" i="111"/>
  <c r="I29" i="111"/>
  <c r="I30" i="111"/>
  <c r="I31" i="111"/>
  <c r="E47" i="111"/>
  <c r="C47" i="111"/>
  <c r="I26" i="110"/>
  <c r="I27" i="110"/>
  <c r="I28" i="110"/>
  <c r="I29" i="110"/>
  <c r="I30" i="110"/>
  <c r="I31" i="110"/>
  <c r="E47" i="110"/>
  <c r="C47" i="110"/>
  <c r="I26" i="96"/>
  <c r="I27" i="96"/>
  <c r="I28" i="96"/>
  <c r="I29" i="96"/>
  <c r="I30" i="96"/>
  <c r="I31" i="96"/>
  <c r="I36" i="96"/>
  <c r="I38" i="96"/>
  <c r="I41" i="96"/>
  <c r="C47" i="96"/>
  <c r="I26" i="77"/>
  <c r="I27" i="77"/>
  <c r="I28" i="77"/>
  <c r="I29" i="77"/>
  <c r="I30" i="77"/>
  <c r="I31" i="77"/>
  <c r="C47" i="77"/>
  <c r="I26" i="76"/>
  <c r="I27" i="76"/>
  <c r="I28" i="76"/>
  <c r="I29" i="76"/>
  <c r="I30" i="76"/>
  <c r="I31" i="76"/>
  <c r="E47" i="76"/>
  <c r="C47" i="76"/>
  <c r="I26" i="75"/>
  <c r="I28" i="75"/>
  <c r="I30" i="75"/>
  <c r="I33" i="75"/>
  <c r="C47" i="75"/>
  <c r="I12" i="97"/>
  <c r="I26" i="97"/>
  <c r="I27" i="97"/>
  <c r="I28" i="97"/>
  <c r="I29" i="97"/>
  <c r="I30" i="97"/>
  <c r="I31" i="97"/>
  <c r="I36" i="97"/>
  <c r="I37" i="97"/>
  <c r="I38" i="97"/>
  <c r="I40" i="97"/>
  <c r="I41" i="97"/>
  <c r="I42" i="97"/>
  <c r="I43" i="97"/>
  <c r="I44" i="97"/>
  <c r="I45" i="97"/>
  <c r="I46" i="97"/>
  <c r="E47" i="97"/>
  <c r="C47" i="97"/>
  <c r="I26" i="71"/>
  <c r="I28" i="71"/>
  <c r="I30" i="71"/>
  <c r="E47" i="71"/>
  <c r="C47" i="71"/>
  <c r="I26" i="70"/>
  <c r="I27" i="70"/>
  <c r="I28" i="70"/>
  <c r="I29" i="70"/>
  <c r="I30" i="70"/>
  <c r="I31" i="70"/>
  <c r="E47" i="70"/>
  <c r="C47" i="70"/>
  <c r="I26" i="69"/>
  <c r="I28" i="69"/>
  <c r="I30" i="69"/>
  <c r="C47" i="69"/>
  <c r="I26" i="108"/>
  <c r="I27" i="108"/>
  <c r="I28" i="108"/>
  <c r="I29" i="108"/>
  <c r="I30" i="108"/>
  <c r="I31" i="108"/>
  <c r="I37" i="108"/>
  <c r="I40" i="108"/>
  <c r="I42" i="108"/>
  <c r="C47" i="108"/>
  <c r="I26" i="93"/>
  <c r="I27" i="93"/>
  <c r="I28" i="93"/>
  <c r="I29" i="93"/>
  <c r="I30" i="93"/>
  <c r="I31" i="93"/>
  <c r="E47" i="93"/>
  <c r="C47" i="93"/>
  <c r="I26" i="53"/>
  <c r="I27" i="53"/>
  <c r="I28" i="53"/>
  <c r="I29" i="53"/>
  <c r="I30" i="53"/>
  <c r="I31" i="53"/>
  <c r="C47" i="53"/>
  <c r="I26" i="24"/>
  <c r="I27" i="24"/>
  <c r="I28" i="24"/>
  <c r="I29" i="24"/>
  <c r="I30" i="24"/>
  <c r="I31" i="24"/>
  <c r="H36" i="23"/>
  <c r="H37" i="23"/>
  <c r="H38" i="23"/>
  <c r="H40" i="23"/>
  <c r="H41" i="23"/>
  <c r="H42" i="23"/>
  <c r="H43" i="23"/>
  <c r="I43" i="136" s="1"/>
  <c r="H44" i="23"/>
  <c r="I44" i="136" s="1"/>
  <c r="H46" i="23"/>
  <c r="F6" i="51"/>
  <c r="F7" i="51"/>
  <c r="F8" i="51"/>
  <c r="F11" i="51"/>
  <c r="F12" i="51"/>
  <c r="F13" i="51"/>
  <c r="G47" i="24"/>
  <c r="C47" i="24"/>
  <c r="F21" i="51"/>
  <c r="D21" i="51"/>
  <c r="C21" i="51"/>
  <c r="B21" i="51"/>
  <c r="E4" i="51"/>
  <c r="E5" i="51"/>
  <c r="E6" i="51"/>
  <c r="E7" i="51"/>
  <c r="E8" i="51"/>
  <c r="E9" i="51"/>
  <c r="E10" i="51"/>
  <c r="E11" i="51"/>
  <c r="E12" i="51"/>
  <c r="E13" i="51"/>
  <c r="E14" i="51"/>
  <c r="E15" i="51"/>
  <c r="E16" i="51"/>
  <c r="E17" i="51"/>
  <c r="E18" i="51"/>
  <c r="E19" i="51"/>
  <c r="E20" i="51"/>
  <c r="E21" i="51"/>
  <c r="F14" i="51"/>
  <c r="F15" i="51"/>
  <c r="F16" i="51"/>
  <c r="F18" i="51"/>
  <c r="F20" i="51"/>
  <c r="F30" i="23"/>
  <c r="G30" i="136" s="1"/>
  <c r="F31" i="23"/>
  <c r="G31" i="136" s="1"/>
  <c r="H30" i="23"/>
  <c r="I30" i="136" s="1"/>
  <c r="H31" i="23"/>
  <c r="I31" i="136" s="1"/>
  <c r="D4" i="51"/>
  <c r="D8" i="51"/>
  <c r="D12" i="51"/>
  <c r="D14" i="51"/>
  <c r="D16" i="51"/>
  <c r="D18" i="51"/>
  <c r="D20" i="51"/>
  <c r="H42" i="47"/>
  <c r="H43" i="47"/>
  <c r="H44" i="47"/>
  <c r="H45" i="47"/>
  <c r="H46" i="47"/>
  <c r="H47" i="47"/>
  <c r="H48" i="47"/>
  <c r="H49" i="47"/>
  <c r="A8" i="51"/>
  <c r="A7" i="51"/>
  <c r="A6" i="51"/>
  <c r="A5" i="51"/>
  <c r="A4" i="51"/>
  <c r="O12" i="51"/>
  <c r="O13" i="51"/>
  <c r="O21" i="51"/>
  <c r="F52" i="23"/>
  <c r="F55" i="23"/>
  <c r="F59" i="23"/>
  <c r="C20" i="51"/>
  <c r="C19" i="51"/>
  <c r="C18" i="51"/>
  <c r="C17" i="51"/>
  <c r="C16" i="51"/>
  <c r="C15" i="51"/>
  <c r="C14" i="51"/>
  <c r="C13" i="51"/>
  <c r="C12" i="51"/>
  <c r="C11" i="51"/>
  <c r="C10" i="51"/>
  <c r="C9" i="51"/>
  <c r="C8" i="51"/>
  <c r="C7" i="51"/>
  <c r="C6" i="51"/>
  <c r="C5" i="51"/>
  <c r="C4" i="51"/>
  <c r="B8" i="51"/>
  <c r="B7" i="51"/>
  <c r="G24" i="23"/>
  <c r="G47" i="23"/>
  <c r="B6" i="51"/>
  <c r="B9" i="51"/>
  <c r="B10" i="51"/>
  <c r="B11" i="51"/>
  <c r="B12" i="51"/>
  <c r="B13" i="51"/>
  <c r="B14" i="51"/>
  <c r="B15" i="51"/>
  <c r="B16" i="51"/>
  <c r="B17" i="51"/>
  <c r="B18" i="51"/>
  <c r="B19" i="51"/>
  <c r="B20" i="51"/>
  <c r="B5" i="51"/>
  <c r="B4" i="51"/>
  <c r="H22" i="47"/>
  <c r="H23" i="47"/>
  <c r="H24" i="47"/>
  <c r="H25" i="47"/>
  <c r="H26" i="47"/>
  <c r="H27" i="47"/>
  <c r="H28" i="47"/>
  <c r="H29" i="47"/>
  <c r="H13" i="47"/>
  <c r="H14" i="47"/>
  <c r="H15" i="47"/>
  <c r="H16" i="47"/>
  <c r="H17" i="47"/>
  <c r="H18" i="47"/>
  <c r="H19" i="47"/>
  <c r="H20" i="47"/>
  <c r="H21" i="47"/>
  <c r="H30" i="47"/>
  <c r="H31" i="47"/>
  <c r="H32" i="47"/>
  <c r="J22" i="46"/>
  <c r="J23" i="46"/>
  <c r="J24" i="46"/>
  <c r="J25" i="46"/>
  <c r="J26" i="46"/>
  <c r="J27" i="46"/>
  <c r="J28" i="46"/>
  <c r="J29" i="46"/>
  <c r="J30" i="46"/>
  <c r="J31" i="46"/>
  <c r="J32" i="46"/>
  <c r="J33" i="46"/>
  <c r="J34" i="46"/>
  <c r="J35" i="46"/>
  <c r="J36" i="46"/>
  <c r="J37" i="46"/>
  <c r="J38" i="46"/>
  <c r="J39" i="46"/>
  <c r="J40" i="46"/>
  <c r="J41" i="46"/>
  <c r="J42" i="46"/>
  <c r="H5" i="47"/>
  <c r="J5" i="46"/>
  <c r="J10" i="46"/>
  <c r="J11" i="46"/>
  <c r="J12" i="46"/>
  <c r="J13" i="46"/>
  <c r="J14" i="46"/>
  <c r="J15" i="46"/>
  <c r="J16" i="46"/>
  <c r="J17" i="46"/>
  <c r="J18" i="46"/>
  <c r="J19" i="46"/>
  <c r="J20" i="46"/>
  <c r="J21" i="46"/>
  <c r="J43" i="46"/>
  <c r="J44" i="46"/>
  <c r="J45" i="46"/>
  <c r="J46" i="46"/>
  <c r="J47" i="46"/>
  <c r="J48" i="46"/>
  <c r="H40" i="47"/>
  <c r="H41" i="47"/>
  <c r="H50" i="47"/>
  <c r="H51" i="47"/>
  <c r="H52" i="47"/>
  <c r="H33" i="47"/>
  <c r="H34" i="47"/>
  <c r="H35" i="47"/>
  <c r="H36" i="47"/>
  <c r="H37" i="47"/>
  <c r="H38" i="47"/>
  <c r="H39" i="47"/>
  <c r="I26" i="23"/>
  <c r="I28" i="23"/>
  <c r="I30" i="23"/>
  <c r="I52" i="23"/>
  <c r="F53" i="23"/>
  <c r="I53" i="23" s="1"/>
  <c r="H7" i="47"/>
  <c r="H8" i="47"/>
  <c r="H9" i="47"/>
  <c r="H10" i="47"/>
  <c r="H11" i="47"/>
  <c r="H12" i="47"/>
  <c r="H53" i="47"/>
  <c r="H54" i="47"/>
  <c r="H55" i="47"/>
  <c r="H56" i="47"/>
  <c r="H57" i="47"/>
  <c r="H58" i="47"/>
  <c r="H59" i="47"/>
  <c r="H60" i="47"/>
  <c r="H61" i="47"/>
  <c r="H62" i="47"/>
  <c r="H63" i="47"/>
  <c r="H64" i="47"/>
  <c r="H65" i="47"/>
  <c r="H66" i="47"/>
  <c r="H67" i="47"/>
  <c r="H6" i="47"/>
  <c r="H68" i="47"/>
  <c r="H69" i="47"/>
  <c r="H70" i="47"/>
  <c r="H71" i="47"/>
  <c r="H72" i="47"/>
  <c r="H73" i="47"/>
  <c r="H74" i="47"/>
  <c r="H75" i="47"/>
  <c r="E47" i="23"/>
  <c r="C47" i="23"/>
  <c r="J70" i="46"/>
  <c r="J6" i="46"/>
  <c r="J7" i="46"/>
  <c r="J8" i="46"/>
  <c r="J9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61" i="46"/>
  <c r="J62" i="46"/>
  <c r="J63" i="46"/>
  <c r="J64" i="46"/>
  <c r="J65" i="46"/>
  <c r="J66" i="46"/>
  <c r="J67" i="46"/>
  <c r="J68" i="46"/>
  <c r="J69" i="46"/>
  <c r="N71" i="46"/>
  <c r="M71" i="46"/>
  <c r="L71" i="46"/>
  <c r="K71" i="46"/>
  <c r="F50" i="23"/>
  <c r="G50" i="136" s="1"/>
  <c r="F51" i="23"/>
  <c r="G51" i="136" s="1"/>
  <c r="F57" i="23"/>
  <c r="I57" i="23" s="1"/>
  <c r="I33" i="70"/>
  <c r="I33" i="76"/>
  <c r="I33" i="77"/>
  <c r="I33" i="96"/>
  <c r="I33" i="110"/>
  <c r="I27" i="69"/>
  <c r="I33" i="69" s="1"/>
  <c r="I27" i="71"/>
  <c r="I33" i="71" s="1"/>
  <c r="I33" i="108"/>
  <c r="I33" i="97"/>
  <c r="I33" i="111"/>
  <c r="I33" i="112"/>
  <c r="I33" i="113"/>
  <c r="I33" i="114"/>
  <c r="I33" i="115"/>
  <c r="I33" i="82"/>
  <c r="I50" i="24"/>
  <c r="I50" i="108"/>
  <c r="I50" i="114"/>
  <c r="I50" i="82"/>
  <c r="F33" i="23"/>
  <c r="I12" i="76"/>
  <c r="I57" i="76"/>
  <c r="I50" i="77"/>
  <c r="I59" i="77"/>
  <c r="I50" i="110"/>
  <c r="F5" i="51"/>
  <c r="I14" i="23"/>
  <c r="H47" i="23"/>
  <c r="H33" i="23"/>
  <c r="I31" i="23"/>
  <c r="I29" i="23"/>
  <c r="I27" i="23"/>
  <c r="I33" i="23" s="1"/>
  <c r="I17" i="24"/>
  <c r="I16" i="24"/>
  <c r="I23" i="24"/>
  <c r="I21" i="24"/>
  <c r="I19" i="24"/>
  <c r="I23" i="53"/>
  <c r="I19" i="53"/>
  <c r="I23" i="93"/>
  <c r="I21" i="93"/>
  <c r="I19" i="93"/>
  <c r="I22" i="82"/>
  <c r="I20" i="24"/>
  <c r="I22" i="53"/>
  <c r="I20" i="53"/>
  <c r="I18" i="53"/>
  <c r="I22" i="93"/>
  <c r="I18" i="93"/>
  <c r="I21" i="108"/>
  <c r="I19" i="108"/>
  <c r="I20" i="69"/>
  <c r="I23" i="97"/>
  <c r="I21" i="97"/>
  <c r="I19" i="97"/>
  <c r="I13" i="97"/>
  <c r="I14" i="97"/>
  <c r="I15" i="97"/>
  <c r="I16" i="97"/>
  <c r="I17" i="97"/>
  <c r="I18" i="97"/>
  <c r="I20" i="97"/>
  <c r="I22" i="97"/>
  <c r="I22" i="75"/>
  <c r="I20" i="75"/>
  <c r="I18" i="75"/>
  <c r="I21" i="76"/>
  <c r="I18" i="77"/>
  <c r="I20" i="96"/>
  <c r="I19" i="96"/>
  <c r="I18" i="96"/>
  <c r="I22" i="112"/>
  <c r="I20" i="112"/>
  <c r="I18" i="112"/>
  <c r="I23" i="113"/>
  <c r="I21" i="113"/>
  <c r="I19" i="113"/>
  <c r="I22" i="114"/>
  <c r="I19" i="114"/>
  <c r="I23" i="115"/>
  <c r="I21" i="115"/>
  <c r="I19" i="115"/>
  <c r="I23" i="70"/>
  <c r="I22" i="70"/>
  <c r="I21" i="70"/>
  <c r="I20" i="70"/>
  <c r="I19" i="70"/>
  <c r="I18" i="70"/>
  <c r="I23" i="75"/>
  <c r="I21" i="75"/>
  <c r="I19" i="75"/>
  <c r="I22" i="76"/>
  <c r="I20" i="110"/>
  <c r="I23" i="112"/>
  <c r="I21" i="112"/>
  <c r="I19" i="112"/>
  <c r="I22" i="113"/>
  <c r="I20" i="113"/>
  <c r="I18" i="113"/>
  <c r="I22" i="115"/>
  <c r="I20" i="115"/>
  <c r="I18" i="115"/>
  <c r="I17" i="53"/>
  <c r="I17" i="93"/>
  <c r="I17" i="108"/>
  <c r="I17" i="70"/>
  <c r="I13" i="70"/>
  <c r="I14" i="70"/>
  <c r="I16" i="70"/>
  <c r="I17" i="71"/>
  <c r="I17" i="75"/>
  <c r="I17" i="112"/>
  <c r="I13" i="112"/>
  <c r="I14" i="112"/>
  <c r="I15" i="112"/>
  <c r="I16" i="112"/>
  <c r="I17" i="113"/>
  <c r="I17" i="114"/>
  <c r="I17" i="115"/>
  <c r="I16" i="53"/>
  <c r="I16" i="93"/>
  <c r="I16" i="75"/>
  <c r="I16" i="114"/>
  <c r="I16" i="115"/>
  <c r="I16" i="111"/>
  <c r="I16" i="82"/>
  <c r="I15" i="93"/>
  <c r="I15" i="108"/>
  <c r="I15" i="114"/>
  <c r="I13" i="114"/>
  <c r="I14" i="114"/>
  <c r="I21" i="114"/>
  <c r="I23" i="114"/>
  <c r="I15" i="115"/>
  <c r="I15" i="75"/>
  <c r="I15" i="113"/>
  <c r="I14" i="82"/>
  <c r="I14" i="71"/>
  <c r="I14" i="75"/>
  <c r="I14" i="110"/>
  <c r="I14" i="113"/>
  <c r="I13" i="113"/>
  <c r="I16" i="113"/>
  <c r="I14" i="53"/>
  <c r="I13" i="71"/>
  <c r="I13" i="96"/>
  <c r="I13" i="82"/>
  <c r="I13" i="115"/>
  <c r="I50" i="23"/>
  <c r="I15" i="24"/>
  <c r="I13" i="93"/>
  <c r="I15" i="77"/>
  <c r="I20" i="76"/>
  <c r="I18" i="76"/>
  <c r="I16" i="76"/>
  <c r="I23" i="76"/>
  <c r="I19" i="76"/>
  <c r="I17" i="76"/>
  <c r="I15" i="76"/>
  <c r="I21" i="53"/>
  <c r="I18" i="24"/>
  <c r="I18" i="71"/>
  <c r="I16" i="71"/>
  <c r="I15" i="82"/>
  <c r="I15" i="53"/>
  <c r="I14" i="93"/>
  <c r="I14" i="115"/>
  <c r="I13" i="108"/>
  <c r="I13" i="76"/>
  <c r="I12" i="110"/>
  <c r="I12" i="75"/>
  <c r="I23" i="108"/>
  <c r="F33" i="122"/>
  <c r="I46" i="23"/>
  <c r="I33" i="126"/>
  <c r="F9" i="51"/>
  <c r="I59" i="23"/>
  <c r="F33" i="124"/>
  <c r="H47" i="114"/>
  <c r="H33" i="115"/>
  <c r="H24" i="82"/>
  <c r="H51" i="82" s="1"/>
  <c r="I51" i="82" s="1"/>
  <c r="H24" i="120"/>
  <c r="H51" i="120" s="1"/>
  <c r="I51" i="120" s="1"/>
  <c r="H47" i="123"/>
  <c r="H33" i="125"/>
  <c r="H33" i="126"/>
  <c r="F33" i="129"/>
  <c r="H47" i="113"/>
  <c r="H33" i="114"/>
  <c r="H33" i="127"/>
  <c r="F35" i="69"/>
  <c r="E47" i="69"/>
  <c r="F36" i="108"/>
  <c r="I35" i="93"/>
  <c r="E47" i="24"/>
  <c r="H35" i="24"/>
  <c r="H47" i="24" s="1"/>
  <c r="F35" i="96"/>
  <c r="F36" i="77"/>
  <c r="I36" i="77" s="1"/>
  <c r="E47" i="122"/>
  <c r="E46" i="119"/>
  <c r="F46" i="141" s="1"/>
  <c r="E45" i="127"/>
  <c r="F45" i="127" s="1"/>
  <c r="E43" i="127"/>
  <c r="F43" i="127" s="1"/>
  <c r="E41" i="127"/>
  <c r="E38" i="127"/>
  <c r="F38" i="127" s="1"/>
  <c r="E36" i="127"/>
  <c r="F36" i="127" s="1"/>
  <c r="E46" i="125"/>
  <c r="F46" i="125"/>
  <c r="I46" i="125" s="1"/>
  <c r="E44" i="125"/>
  <c r="F44" i="125" s="1"/>
  <c r="I44" i="125" s="1"/>
  <c r="E42" i="125"/>
  <c r="F42" i="125" s="1"/>
  <c r="I42" i="125" s="1"/>
  <c r="E40" i="125"/>
  <c r="F40" i="125" s="1"/>
  <c r="I40" i="125" s="1"/>
  <c r="E37" i="125"/>
  <c r="F37" i="125" s="1"/>
  <c r="I37" i="125" s="1"/>
  <c r="I13" i="126"/>
  <c r="F23" i="122"/>
  <c r="I23" i="122" s="1"/>
  <c r="F21" i="122"/>
  <c r="I21" i="122" s="1"/>
  <c r="F19" i="122"/>
  <c r="I19" i="122" s="1"/>
  <c r="F17" i="122"/>
  <c r="I17" i="122" s="1"/>
  <c r="F15" i="122"/>
  <c r="I15" i="122" s="1"/>
  <c r="I21" i="111"/>
  <c r="I17" i="111"/>
  <c r="F24" i="111"/>
  <c r="H32" i="132" s="1"/>
  <c r="I13" i="111"/>
  <c r="I15" i="111"/>
  <c r="I19" i="111"/>
  <c r="I17" i="110"/>
  <c r="I15" i="110"/>
  <c r="H24" i="96"/>
  <c r="I14" i="77"/>
  <c r="I17" i="77"/>
  <c r="I21" i="77"/>
  <c r="F24" i="77"/>
  <c r="I13" i="77"/>
  <c r="I19" i="77"/>
  <c r="I23" i="77"/>
  <c r="H24" i="76"/>
  <c r="H13" i="110"/>
  <c r="H24" i="110" s="1"/>
  <c r="I12" i="77"/>
  <c r="F24" i="75"/>
  <c r="D13" i="51"/>
  <c r="H23" i="69"/>
  <c r="I23" i="69" s="1"/>
  <c r="H21" i="69"/>
  <c r="I21" i="69" s="1"/>
  <c r="H19" i="69"/>
  <c r="I19" i="69" s="1"/>
  <c r="H17" i="69"/>
  <c r="I17" i="69" s="1"/>
  <c r="H13" i="69"/>
  <c r="I13" i="69" s="1"/>
  <c r="I14" i="24"/>
  <c r="I36" i="108"/>
  <c r="I35" i="96"/>
  <c r="H12" i="125"/>
  <c r="H12" i="124"/>
  <c r="F12" i="126"/>
  <c r="H35" i="126"/>
  <c r="H12" i="129"/>
  <c r="I12" i="129" s="1"/>
  <c r="I12" i="123"/>
  <c r="I24" i="123" s="1"/>
  <c r="I12" i="130"/>
  <c r="I26" i="123"/>
  <c r="I33" i="123" s="1"/>
  <c r="F35" i="126"/>
  <c r="E35" i="125"/>
  <c r="F35" i="125" s="1"/>
  <c r="I35" i="125" s="1"/>
  <c r="F35" i="127"/>
  <c r="E47" i="124"/>
  <c r="I12" i="124"/>
  <c r="I12" i="125"/>
  <c r="I46" i="77"/>
  <c r="I37" i="77"/>
  <c r="I46" i="76"/>
  <c r="I42" i="76"/>
  <c r="I37" i="76"/>
  <c r="I44" i="70"/>
  <c r="I42" i="70"/>
  <c r="I37" i="70"/>
  <c r="I46" i="108"/>
  <c r="I18" i="69"/>
  <c r="I14" i="69"/>
  <c r="H47" i="112"/>
  <c r="H47" i="75"/>
  <c r="I45" i="112"/>
  <c r="I43" i="112"/>
  <c r="I41" i="112"/>
  <c r="I38" i="112"/>
  <c r="I36" i="112"/>
  <c r="I45" i="111"/>
  <c r="I43" i="111"/>
  <c r="I41" i="111"/>
  <c r="I38" i="111"/>
  <c r="I36" i="111"/>
  <c r="I45" i="110"/>
  <c r="I43" i="110"/>
  <c r="I41" i="110"/>
  <c r="I38" i="110"/>
  <c r="I36" i="110"/>
  <c r="I45" i="96"/>
  <c r="I43" i="96"/>
  <c r="I16" i="69"/>
  <c r="I36" i="53"/>
  <c r="I38" i="53"/>
  <c r="I41" i="53"/>
  <c r="I45" i="53"/>
  <c r="F24" i="120"/>
  <c r="H43" i="132" s="1"/>
  <c r="H33" i="82"/>
  <c r="H47" i="121"/>
  <c r="H22" i="124"/>
  <c r="F22" i="124"/>
  <c r="I22" i="124" s="1"/>
  <c r="H20" i="124"/>
  <c r="F20" i="124"/>
  <c r="H18" i="124"/>
  <c r="F18" i="124"/>
  <c r="H16" i="124"/>
  <c r="F16" i="124"/>
  <c r="H14" i="124"/>
  <c r="F14" i="124"/>
  <c r="F12" i="128"/>
  <c r="H12" i="128"/>
  <c r="H13" i="129"/>
  <c r="F13" i="129"/>
  <c r="H15" i="129"/>
  <c r="F15" i="129"/>
  <c r="H37" i="126"/>
  <c r="E37" i="126"/>
  <c r="H40" i="126"/>
  <c r="E40" i="126"/>
  <c r="F40" i="126" s="1"/>
  <c r="H42" i="126"/>
  <c r="E42" i="126"/>
  <c r="F42" i="126" s="1"/>
  <c r="H44" i="126"/>
  <c r="E44" i="126"/>
  <c r="F44" i="126"/>
  <c r="H46" i="126"/>
  <c r="E46" i="126"/>
  <c r="F46" i="126" s="1"/>
  <c r="I46" i="126" s="1"/>
  <c r="E37" i="119"/>
  <c r="F37" i="141" s="1"/>
  <c r="H37" i="119"/>
  <c r="I37" i="141" s="1"/>
  <c r="I43" i="77"/>
  <c r="I37" i="96"/>
  <c r="I40" i="69"/>
  <c r="I44" i="69"/>
  <c r="I12" i="114"/>
  <c r="I24" i="114" s="1"/>
  <c r="I21" i="110"/>
  <c r="F33" i="120"/>
  <c r="F24" i="121"/>
  <c r="E45" i="125"/>
  <c r="F45" i="125" s="1"/>
  <c r="I45" i="125" s="1"/>
  <c r="E36" i="125"/>
  <c r="F36" i="125" s="1"/>
  <c r="F33" i="128"/>
  <c r="H33" i="113"/>
  <c r="H47" i="82"/>
  <c r="H47" i="120"/>
  <c r="H33" i="121"/>
  <c r="H24" i="123"/>
  <c r="H51" i="123" s="1"/>
  <c r="I51" i="123" s="1"/>
  <c r="H33" i="124"/>
  <c r="H14" i="128"/>
  <c r="H13" i="122"/>
  <c r="H24" i="122"/>
  <c r="H51" i="122" s="1"/>
  <c r="I51" i="122" s="1"/>
  <c r="F13" i="122"/>
  <c r="E35" i="130"/>
  <c r="F35" i="130" s="1"/>
  <c r="I35" i="130" s="1"/>
  <c r="H37" i="130"/>
  <c r="E37" i="130"/>
  <c r="F37" i="130" s="1"/>
  <c r="I37" i="130" s="1"/>
  <c r="I41" i="77"/>
  <c r="I45" i="77"/>
  <c r="I37" i="69"/>
  <c r="I46" i="69"/>
  <c r="I21" i="126"/>
  <c r="I17" i="126"/>
  <c r="H33" i="130"/>
  <c r="F24" i="125"/>
  <c r="I44" i="126"/>
  <c r="F37" i="126"/>
  <c r="E47" i="126"/>
  <c r="I13" i="122"/>
  <c r="E47" i="125"/>
  <c r="H44" i="132"/>
  <c r="F37" i="119"/>
  <c r="I37" i="119" s="1"/>
  <c r="I12" i="128"/>
  <c r="I37" i="126"/>
  <c r="F35" i="108"/>
  <c r="I22" i="137"/>
  <c r="I14" i="137"/>
  <c r="I16" i="137"/>
  <c r="J16" i="137" s="1"/>
  <c r="I18" i="137"/>
  <c r="G22" i="137"/>
  <c r="J22" i="137" s="1"/>
  <c r="E24" i="135"/>
  <c r="H24" i="135"/>
  <c r="J26" i="135"/>
  <c r="E24" i="141"/>
  <c r="H24" i="141"/>
  <c r="J26" i="141"/>
  <c r="J33" i="141" s="1"/>
  <c r="G13" i="140"/>
  <c r="H24" i="140"/>
  <c r="E24" i="139"/>
  <c r="E24" i="138"/>
  <c r="E24" i="137"/>
  <c r="H24" i="137"/>
  <c r="H47" i="136"/>
  <c r="J23" i="136"/>
  <c r="J21" i="136"/>
  <c r="J18" i="136"/>
  <c r="J22" i="136"/>
  <c r="G13" i="136"/>
  <c r="H24" i="136"/>
  <c r="J26" i="136"/>
  <c r="F12" i="69"/>
  <c r="H12" i="69"/>
  <c r="D47" i="134"/>
  <c r="I14" i="130"/>
  <c r="I14" i="128"/>
  <c r="F23" i="128"/>
  <c r="I23" i="128" s="1"/>
  <c r="F19" i="128"/>
  <c r="F15" i="128"/>
  <c r="I15" i="128" s="1"/>
  <c r="I33" i="134"/>
  <c r="J18" i="137"/>
  <c r="J14" i="137"/>
  <c r="F15" i="130"/>
  <c r="I15" i="130" s="1"/>
  <c r="H14" i="127"/>
  <c r="I14" i="127" s="1"/>
  <c r="H12" i="127"/>
  <c r="H24" i="127" s="1"/>
  <c r="D30" i="51"/>
  <c r="D34" i="51"/>
  <c r="D19" i="51"/>
  <c r="D15" i="51"/>
  <c r="D11" i="51"/>
  <c r="I41" i="130"/>
  <c r="H47" i="134"/>
  <c r="F44" i="93"/>
  <c r="I35" i="135"/>
  <c r="J13" i="134"/>
  <c r="J26" i="134"/>
  <c r="F33" i="127"/>
  <c r="G14" i="134"/>
  <c r="G35" i="140"/>
  <c r="F35" i="140"/>
  <c r="F36" i="138"/>
  <c r="H24" i="138"/>
  <c r="H51" i="76"/>
  <c r="I51" i="76" s="1"/>
  <c r="H27" i="132"/>
  <c r="H24" i="97"/>
  <c r="G13" i="139"/>
  <c r="I13" i="139"/>
  <c r="G14" i="139"/>
  <c r="I14" i="139"/>
  <c r="P30" i="132"/>
  <c r="I35" i="137"/>
  <c r="F35" i="137"/>
  <c r="I43" i="71"/>
  <c r="F47" i="71"/>
  <c r="I43" i="70"/>
  <c r="I43" i="69"/>
  <c r="I43" i="93"/>
  <c r="F43" i="53"/>
  <c r="E47" i="53"/>
  <c r="F43" i="137"/>
  <c r="F43" i="108"/>
  <c r="E47" i="108"/>
  <c r="F43" i="136"/>
  <c r="F43" i="23"/>
  <c r="F35" i="23"/>
  <c r="G35" i="136" s="1"/>
  <c r="I13" i="137"/>
  <c r="G13" i="137"/>
  <c r="J13" i="137" s="1"/>
  <c r="J13" i="136"/>
  <c r="F24" i="71"/>
  <c r="H12" i="70"/>
  <c r="F12" i="24"/>
  <c r="F24" i="24" s="1"/>
  <c r="H12" i="24"/>
  <c r="H24" i="24" s="1"/>
  <c r="F12" i="108"/>
  <c r="H12" i="108"/>
  <c r="H24" i="108" s="1"/>
  <c r="F12" i="137"/>
  <c r="I12" i="137" s="1"/>
  <c r="J15" i="135"/>
  <c r="J16" i="135"/>
  <c r="J17" i="135"/>
  <c r="J18" i="135"/>
  <c r="J19" i="135"/>
  <c r="J20" i="135"/>
  <c r="J21" i="135"/>
  <c r="H47" i="124"/>
  <c r="H50" i="132"/>
  <c r="F29" i="51"/>
  <c r="F31" i="51"/>
  <c r="I35" i="122"/>
  <c r="I47" i="122" s="1"/>
  <c r="F47" i="122"/>
  <c r="F47" i="121"/>
  <c r="I35" i="121"/>
  <c r="I47" i="121" s="1"/>
  <c r="J13" i="140"/>
  <c r="J14" i="140"/>
  <c r="I16" i="140"/>
  <c r="I18" i="140"/>
  <c r="J18" i="140" s="1"/>
  <c r="J20" i="140"/>
  <c r="J21" i="140"/>
  <c r="J22" i="140"/>
  <c r="F47" i="113"/>
  <c r="I35" i="82"/>
  <c r="I35" i="114"/>
  <c r="I35" i="115"/>
  <c r="F47" i="115"/>
  <c r="F35" i="139"/>
  <c r="I35" i="139"/>
  <c r="I13" i="75"/>
  <c r="I35" i="138"/>
  <c r="D47" i="138"/>
  <c r="F36" i="75"/>
  <c r="F47" i="111"/>
  <c r="I35" i="111"/>
  <c r="F47" i="77"/>
  <c r="F47" i="76"/>
  <c r="I35" i="76"/>
  <c r="F47" i="112"/>
  <c r="F47" i="110"/>
  <c r="I31" i="132" s="1"/>
  <c r="H47" i="97"/>
  <c r="F35" i="97"/>
  <c r="G35" i="138" s="1"/>
  <c r="I14" i="76"/>
  <c r="F24" i="76"/>
  <c r="I24" i="76"/>
  <c r="I14" i="138"/>
  <c r="H51" i="110"/>
  <c r="I51" i="110" s="1"/>
  <c r="F24" i="110"/>
  <c r="I13" i="110"/>
  <c r="I24" i="110" s="1"/>
  <c r="J13" i="138"/>
  <c r="I24" i="97"/>
  <c r="F24" i="97"/>
  <c r="J14" i="138"/>
  <c r="J16" i="138"/>
  <c r="J18" i="138"/>
  <c r="J20" i="138"/>
  <c r="J22" i="138"/>
  <c r="G12" i="138"/>
  <c r="G24" i="138" s="1"/>
  <c r="J14" i="134"/>
  <c r="I44" i="93"/>
  <c r="Q49" i="132"/>
  <c r="J14" i="139"/>
  <c r="J13" i="139"/>
  <c r="G43" i="137"/>
  <c r="I43" i="108"/>
  <c r="I43" i="53"/>
  <c r="F47" i="53"/>
  <c r="G43" i="136"/>
  <c r="I43" i="23"/>
  <c r="I35" i="23"/>
  <c r="H21" i="132"/>
  <c r="H35" i="129"/>
  <c r="E35" i="129"/>
  <c r="H35" i="128"/>
  <c r="E35" i="128"/>
  <c r="F35" i="128" s="1"/>
  <c r="I35" i="128" s="1"/>
  <c r="I45" i="132"/>
  <c r="J16" i="140"/>
  <c r="I38" i="132"/>
  <c r="G36" i="138"/>
  <c r="I36" i="75"/>
  <c r="I35" i="97"/>
  <c r="I47" i="97" s="1"/>
  <c r="H26" i="132"/>
  <c r="F48" i="110"/>
  <c r="F54" i="110" s="1"/>
  <c r="H31" i="132"/>
  <c r="I14" i="132"/>
  <c r="F35" i="129"/>
  <c r="I35" i="129" s="1"/>
  <c r="B3" i="124" l="1"/>
  <c r="B4" i="53"/>
  <c r="B4" i="70"/>
  <c r="B4" i="76"/>
  <c r="B4" i="111"/>
  <c r="B4" i="115"/>
  <c r="B4" i="126"/>
  <c r="B4" i="24"/>
  <c r="B4" i="93"/>
  <c r="B4" i="69"/>
  <c r="B4" i="71"/>
  <c r="B4" i="75"/>
  <c r="B4" i="77"/>
  <c r="B4" i="110"/>
  <c r="B4" i="112"/>
  <c r="B4" i="114"/>
  <c r="B4" i="82"/>
  <c r="B4" i="121"/>
  <c r="B4" i="120"/>
  <c r="B4" i="119"/>
  <c r="B4" i="125"/>
  <c r="B4" i="124"/>
  <c r="B4" i="123"/>
  <c r="B4" i="128"/>
  <c r="B3" i="24"/>
  <c r="B3" i="53"/>
  <c r="B3" i="93"/>
  <c r="B3" i="108"/>
  <c r="B3" i="69"/>
  <c r="B3" i="70"/>
  <c r="B3" i="71"/>
  <c r="B3" i="97"/>
  <c r="B3" i="75"/>
  <c r="B3" i="76"/>
  <c r="B3" i="77"/>
  <c r="B3" i="96"/>
  <c r="B3" i="110"/>
  <c r="B3" i="111"/>
  <c r="B3" i="112"/>
  <c r="B3" i="113"/>
  <c r="B3" i="114"/>
  <c r="B3" i="115"/>
  <c r="B3" i="82"/>
  <c r="B3" i="120"/>
  <c r="B3" i="129"/>
  <c r="B3" i="128"/>
  <c r="I35" i="127"/>
  <c r="F35" i="134"/>
  <c r="G12" i="134"/>
  <c r="I12" i="115"/>
  <c r="H48" i="82"/>
  <c r="I24" i="82"/>
  <c r="H54" i="82"/>
  <c r="H56" i="82" s="1"/>
  <c r="H60" i="82" s="1"/>
  <c r="H62" i="82" s="1"/>
  <c r="I24" i="115"/>
  <c r="G12" i="140"/>
  <c r="G24" i="140" s="1"/>
  <c r="I35" i="77"/>
  <c r="I35" i="75"/>
  <c r="I48" i="97"/>
  <c r="E12" i="142"/>
  <c r="G12" i="137"/>
  <c r="E24" i="136"/>
  <c r="I12" i="93"/>
  <c r="B3" i="122"/>
  <c r="B3" i="121"/>
  <c r="B3" i="119"/>
  <c r="B3" i="126"/>
  <c r="B3" i="125"/>
  <c r="B3" i="130"/>
  <c r="I19" i="128"/>
  <c r="I17" i="128"/>
  <c r="G15" i="134"/>
  <c r="J15" i="134" s="1"/>
  <c r="F24" i="126"/>
  <c r="I19" i="126"/>
  <c r="I16" i="126"/>
  <c r="I24" i="125"/>
  <c r="H24" i="125"/>
  <c r="I18" i="124"/>
  <c r="I20" i="124"/>
  <c r="I35" i="124"/>
  <c r="I35" i="134"/>
  <c r="I35" i="126"/>
  <c r="F35" i="135"/>
  <c r="E47" i="123"/>
  <c r="P54" i="132"/>
  <c r="H51" i="127"/>
  <c r="I51" i="127" s="1"/>
  <c r="F12" i="127"/>
  <c r="I12" i="134"/>
  <c r="J12" i="134" s="1"/>
  <c r="E47" i="113"/>
  <c r="E47" i="82"/>
  <c r="I35" i="112"/>
  <c r="I35" i="110"/>
  <c r="J35" i="138"/>
  <c r="F47" i="97"/>
  <c r="F35" i="138"/>
  <c r="E47" i="77"/>
  <c r="G35" i="139"/>
  <c r="J35" i="139" s="1"/>
  <c r="E47" i="75"/>
  <c r="I35" i="108"/>
  <c r="I35" i="69"/>
  <c r="I35" i="24"/>
  <c r="I35" i="136"/>
  <c r="F47" i="69"/>
  <c r="F35" i="136"/>
  <c r="G35" i="137"/>
  <c r="I12" i="70"/>
  <c r="G35" i="134"/>
  <c r="J50" i="136"/>
  <c r="H76" i="47"/>
  <c r="I33" i="24"/>
  <c r="I44" i="23"/>
  <c r="I42" i="23"/>
  <c r="I38" i="23"/>
  <c r="I37" i="23"/>
  <c r="F48" i="53"/>
  <c r="F54" i="53" s="1"/>
  <c r="I40" i="126"/>
  <c r="I15" i="129"/>
  <c r="I13" i="129"/>
  <c r="H24" i="124"/>
  <c r="H48" i="124" s="1"/>
  <c r="I24" i="77"/>
  <c r="I33" i="93"/>
  <c r="I40" i="23"/>
  <c r="I16" i="23"/>
  <c r="I33" i="122"/>
  <c r="I33" i="121"/>
  <c r="I33" i="125"/>
  <c r="I33" i="128"/>
  <c r="I33" i="127"/>
  <c r="H33" i="112"/>
  <c r="H33" i="111"/>
  <c r="H33" i="110"/>
  <c r="H33" i="77"/>
  <c r="H33" i="75"/>
  <c r="H33" i="71"/>
  <c r="H33" i="53"/>
  <c r="H33" i="24"/>
  <c r="G27" i="140"/>
  <c r="J27" i="140" s="1"/>
  <c r="F33" i="112"/>
  <c r="F33" i="77"/>
  <c r="F33" i="76"/>
  <c r="F33" i="75"/>
  <c r="F33" i="71"/>
  <c r="F33" i="70"/>
  <c r="F33" i="69"/>
  <c r="I44" i="115"/>
  <c r="I47" i="115" s="1"/>
  <c r="I48" i="115" s="1"/>
  <c r="I41" i="82"/>
  <c r="I47" i="82" s="1"/>
  <c r="I48" i="82" s="1"/>
  <c r="J50" i="135"/>
  <c r="F33" i="125"/>
  <c r="J50" i="134"/>
  <c r="I35" i="140"/>
  <c r="H24" i="113"/>
  <c r="H51" i="113" s="1"/>
  <c r="I51" i="113" s="1"/>
  <c r="H24" i="119"/>
  <c r="H51" i="119" s="1"/>
  <c r="H33" i="120"/>
  <c r="H24" i="121"/>
  <c r="H51" i="121" s="1"/>
  <c r="I51" i="121" s="1"/>
  <c r="H33" i="129"/>
  <c r="H43" i="127"/>
  <c r="I43" i="127" s="1"/>
  <c r="J23" i="140"/>
  <c r="J23" i="135"/>
  <c r="G12" i="135"/>
  <c r="G24" i="135" s="1"/>
  <c r="I45" i="23"/>
  <c r="I33" i="120"/>
  <c r="I33" i="119"/>
  <c r="I33" i="130"/>
  <c r="I33" i="129"/>
  <c r="H24" i="112"/>
  <c r="I24" i="111"/>
  <c r="I24" i="96"/>
  <c r="H24" i="77"/>
  <c r="H33" i="76"/>
  <c r="H24" i="75"/>
  <c r="H33" i="70"/>
  <c r="H33" i="69"/>
  <c r="H33" i="93"/>
  <c r="F33" i="114"/>
  <c r="F33" i="111"/>
  <c r="I13" i="24"/>
  <c r="I13" i="53"/>
  <c r="F33" i="82"/>
  <c r="J50" i="141"/>
  <c r="F41" i="119"/>
  <c r="I41" i="119" s="1"/>
  <c r="F36" i="119"/>
  <c r="I36" i="119" s="1"/>
  <c r="F33" i="121"/>
  <c r="F33" i="126"/>
  <c r="I33" i="135"/>
  <c r="H33" i="128"/>
  <c r="I14" i="126"/>
  <c r="I18" i="126"/>
  <c r="I22" i="126"/>
  <c r="E35" i="119"/>
  <c r="F35" i="119" s="1"/>
  <c r="I35" i="119" s="1"/>
  <c r="Q12" i="132"/>
  <c r="J12" i="135"/>
  <c r="G3" i="134"/>
  <c r="D32" i="51"/>
  <c r="J12" i="140"/>
  <c r="F48" i="121"/>
  <c r="F54" i="121" s="1"/>
  <c r="F56" i="121" s="1"/>
  <c r="F60" i="121" s="1"/>
  <c r="F24" i="122"/>
  <c r="F24" i="113"/>
  <c r="G3" i="141"/>
  <c r="D17" i="51"/>
  <c r="G3" i="139"/>
  <c r="I12" i="112"/>
  <c r="I24" i="112" s="1"/>
  <c r="F24" i="112"/>
  <c r="H25" i="132"/>
  <c r="P24" i="132"/>
  <c r="H24" i="132"/>
  <c r="H28" i="132" s="1"/>
  <c r="J12" i="138"/>
  <c r="J24" i="138" s="1"/>
  <c r="D10" i="51"/>
  <c r="D6" i="51"/>
  <c r="I12" i="53"/>
  <c r="I24" i="53" s="1"/>
  <c r="I12" i="108"/>
  <c r="I12" i="23"/>
  <c r="I24" i="23" s="1"/>
  <c r="I12" i="136"/>
  <c r="I24" i="136" s="1"/>
  <c r="F24" i="93"/>
  <c r="H15" i="132" s="1"/>
  <c r="I20" i="93"/>
  <c r="I15" i="71"/>
  <c r="J15" i="136"/>
  <c r="J19" i="136"/>
  <c r="H24" i="71"/>
  <c r="P21" i="132" s="1"/>
  <c r="H24" i="53"/>
  <c r="F20" i="108"/>
  <c r="I20" i="108" s="1"/>
  <c r="J16" i="136"/>
  <c r="J20" i="136"/>
  <c r="J14" i="136"/>
  <c r="H13" i="132"/>
  <c r="P13" i="132"/>
  <c r="F24" i="23"/>
  <c r="J17" i="136"/>
  <c r="H24" i="93"/>
  <c r="P15" i="132" s="1"/>
  <c r="I24" i="71"/>
  <c r="F24" i="70"/>
  <c r="I15" i="70"/>
  <c r="H14" i="132"/>
  <c r="F24" i="69"/>
  <c r="F48" i="69" s="1"/>
  <c r="F54" i="69" s="1"/>
  <c r="H15" i="69"/>
  <c r="I15" i="69" s="1"/>
  <c r="J35" i="134"/>
  <c r="G35" i="135"/>
  <c r="J35" i="135" s="1"/>
  <c r="I35" i="123"/>
  <c r="I47" i="123" s="1"/>
  <c r="I48" i="123" s="1"/>
  <c r="F47" i="123"/>
  <c r="F24" i="123"/>
  <c r="F35" i="120"/>
  <c r="H51" i="112"/>
  <c r="I51" i="112" s="1"/>
  <c r="P27" i="132"/>
  <c r="H51" i="75"/>
  <c r="I51" i="75" s="1"/>
  <c r="I24" i="138"/>
  <c r="I24" i="75"/>
  <c r="H51" i="97"/>
  <c r="I51" i="97" s="1"/>
  <c r="H24" i="111"/>
  <c r="J35" i="140"/>
  <c r="I47" i="111"/>
  <c r="H51" i="96"/>
  <c r="I48" i="111"/>
  <c r="D9" i="51"/>
  <c r="D7" i="51"/>
  <c r="D5" i="51"/>
  <c r="J35" i="136"/>
  <c r="J12" i="137"/>
  <c r="I24" i="93"/>
  <c r="P18" i="132"/>
  <c r="H51" i="108"/>
  <c r="I51" i="108" s="1"/>
  <c r="H51" i="24"/>
  <c r="I51" i="24" s="1"/>
  <c r="I12" i="24"/>
  <c r="I24" i="24" s="1"/>
  <c r="I12" i="69"/>
  <c r="I24" i="69" s="1"/>
  <c r="F4" i="51"/>
  <c r="F10" i="51"/>
  <c r="I36" i="23"/>
  <c r="I47" i="23" s="1"/>
  <c r="F47" i="23"/>
  <c r="H51" i="23"/>
  <c r="I51" i="23" s="1"/>
  <c r="H48" i="23"/>
  <c r="P12" i="132"/>
  <c r="H48" i="112"/>
  <c r="H54" i="112" s="1"/>
  <c r="H56" i="112" s="1"/>
  <c r="H60" i="112" s="1"/>
  <c r="H62" i="112" s="1"/>
  <c r="Q33" i="132"/>
  <c r="H48" i="75"/>
  <c r="H54" i="75" s="1"/>
  <c r="H56" i="75" s="1"/>
  <c r="H60" i="75" s="1"/>
  <c r="H62" i="75" s="1"/>
  <c r="H48" i="71"/>
  <c r="Q13" i="132"/>
  <c r="H48" i="24"/>
  <c r="F56" i="110"/>
  <c r="F60" i="110" s="1"/>
  <c r="F62" i="110" s="1"/>
  <c r="I47" i="112"/>
  <c r="I47" i="110"/>
  <c r="I48" i="110" s="1"/>
  <c r="P48" i="132"/>
  <c r="Q36" i="132"/>
  <c r="J31" i="136"/>
  <c r="I33" i="53"/>
  <c r="J29" i="136"/>
  <c r="J27" i="136"/>
  <c r="I24" i="120"/>
  <c r="G51" i="140"/>
  <c r="G51" i="139"/>
  <c r="G51" i="138"/>
  <c r="G51" i="137"/>
  <c r="H47" i="111"/>
  <c r="Q32" i="132" s="1"/>
  <c r="H47" i="110"/>
  <c r="H48" i="110" s="1"/>
  <c r="H54" i="110" s="1"/>
  <c r="I31" i="139"/>
  <c r="I29" i="139"/>
  <c r="H33" i="96"/>
  <c r="I26" i="139"/>
  <c r="H47" i="77"/>
  <c r="H48" i="77" s="1"/>
  <c r="I44" i="138"/>
  <c r="I40" i="138"/>
  <c r="I30" i="138"/>
  <c r="I29" i="138"/>
  <c r="I27" i="138"/>
  <c r="H47" i="108"/>
  <c r="I31" i="137"/>
  <c r="I29" i="137"/>
  <c r="H33" i="108"/>
  <c r="I26" i="137"/>
  <c r="H47" i="53"/>
  <c r="G50" i="140"/>
  <c r="G50" i="139"/>
  <c r="G50" i="138"/>
  <c r="G50" i="137"/>
  <c r="F44" i="140"/>
  <c r="F44" i="114"/>
  <c r="I44" i="114" s="1"/>
  <c r="F36" i="140"/>
  <c r="F36" i="114"/>
  <c r="I36" i="114" s="1"/>
  <c r="I44" i="108"/>
  <c r="I24" i="113"/>
  <c r="I48" i="113" s="1"/>
  <c r="H24" i="70"/>
  <c r="P25" i="132"/>
  <c r="H48" i="113"/>
  <c r="H54" i="113" s="1"/>
  <c r="H56" i="113" s="1"/>
  <c r="H60" i="113" s="1"/>
  <c r="H62" i="113" s="1"/>
  <c r="I42" i="126"/>
  <c r="H47" i="126"/>
  <c r="I14" i="124"/>
  <c r="I16" i="124"/>
  <c r="H51" i="77"/>
  <c r="P26" i="132"/>
  <c r="F46" i="119"/>
  <c r="P36" i="132"/>
  <c r="Q37" i="132"/>
  <c r="J30" i="136"/>
  <c r="I33" i="136"/>
  <c r="I24" i="121"/>
  <c r="I48" i="121" s="1"/>
  <c r="I30" i="139"/>
  <c r="I28" i="139"/>
  <c r="I27" i="139"/>
  <c r="H47" i="76"/>
  <c r="I31" i="138"/>
  <c r="H33" i="97"/>
  <c r="I28" i="138"/>
  <c r="I26" i="138"/>
  <c r="I43" i="137"/>
  <c r="J43" i="137" s="1"/>
  <c r="H47" i="70"/>
  <c r="H47" i="69"/>
  <c r="I30" i="137"/>
  <c r="I28" i="137"/>
  <c r="I27" i="137"/>
  <c r="F40" i="140"/>
  <c r="F40" i="114"/>
  <c r="I40" i="114" s="1"/>
  <c r="F37" i="140"/>
  <c r="I40" i="77"/>
  <c r="I43" i="76"/>
  <c r="I38" i="76"/>
  <c r="I42" i="77"/>
  <c r="I44" i="76"/>
  <c r="I40" i="76"/>
  <c r="F43" i="138"/>
  <c r="F38" i="138"/>
  <c r="I46" i="71"/>
  <c r="I44" i="71"/>
  <c r="I42" i="71"/>
  <c r="I40" i="71"/>
  <c r="I37" i="71"/>
  <c r="I35" i="71"/>
  <c r="I45" i="70"/>
  <c r="I41" i="70"/>
  <c r="I38" i="70"/>
  <c r="I36" i="70"/>
  <c r="I45" i="69"/>
  <c r="I41" i="69"/>
  <c r="I36" i="69"/>
  <c r="G30" i="140"/>
  <c r="J30" i="140" s="1"/>
  <c r="F33" i="113"/>
  <c r="G30" i="139"/>
  <c r="J30" i="139" s="1"/>
  <c r="G28" i="139"/>
  <c r="J28" i="139" s="1"/>
  <c r="G26" i="139"/>
  <c r="G30" i="138"/>
  <c r="J30" i="138" s="1"/>
  <c r="G28" i="138"/>
  <c r="J28" i="138" s="1"/>
  <c r="G26" i="138"/>
  <c r="G31" i="137"/>
  <c r="J31" i="137" s="1"/>
  <c r="G29" i="137"/>
  <c r="J29" i="137" s="1"/>
  <c r="G27" i="137"/>
  <c r="J27" i="137" s="1"/>
  <c r="G26" i="137"/>
  <c r="J26" i="137" s="1"/>
  <c r="F46" i="136"/>
  <c r="F44" i="136"/>
  <c r="F42" i="136"/>
  <c r="F40" i="136"/>
  <c r="F37" i="136"/>
  <c r="I46" i="53"/>
  <c r="I42" i="53"/>
  <c r="I37" i="53"/>
  <c r="I46" i="93"/>
  <c r="I42" i="93"/>
  <c r="I40" i="93"/>
  <c r="I37" i="93"/>
  <c r="G43" i="141"/>
  <c r="G41" i="141"/>
  <c r="G38" i="141"/>
  <c r="G36" i="141"/>
  <c r="J36" i="141" s="1"/>
  <c r="F24" i="119"/>
  <c r="H42" i="132" s="1"/>
  <c r="F46" i="140"/>
  <c r="F43" i="140"/>
  <c r="F42" i="140"/>
  <c r="F38" i="140"/>
  <c r="I44" i="77"/>
  <c r="I45" i="76"/>
  <c r="I41" i="76"/>
  <c r="I36" i="76"/>
  <c r="I47" i="76" s="1"/>
  <c r="I48" i="76" s="1"/>
  <c r="F46" i="138"/>
  <c r="F37" i="138"/>
  <c r="I45" i="71"/>
  <c r="I41" i="71"/>
  <c r="I38" i="71"/>
  <c r="I36" i="71"/>
  <c r="I46" i="70"/>
  <c r="I40" i="70"/>
  <c r="I38" i="69"/>
  <c r="G31" i="140"/>
  <c r="J31" i="140" s="1"/>
  <c r="G29" i="140"/>
  <c r="J29" i="140" s="1"/>
  <c r="G28" i="140"/>
  <c r="G26" i="140"/>
  <c r="G31" i="139"/>
  <c r="J31" i="139" s="1"/>
  <c r="G29" i="139"/>
  <c r="J29" i="139" s="1"/>
  <c r="G27" i="139"/>
  <c r="J27" i="139" s="1"/>
  <c r="F33" i="96"/>
  <c r="G31" i="138"/>
  <c r="J31" i="138" s="1"/>
  <c r="G29" i="138"/>
  <c r="J29" i="138" s="1"/>
  <c r="G27" i="138"/>
  <c r="J27" i="138" s="1"/>
  <c r="F33" i="97"/>
  <c r="G30" i="137"/>
  <c r="J30" i="137" s="1"/>
  <c r="F33" i="108"/>
  <c r="F24" i="114"/>
  <c r="F24" i="96"/>
  <c r="H30" i="132" s="1"/>
  <c r="F45" i="136"/>
  <c r="I43" i="24"/>
  <c r="F41" i="136"/>
  <c r="F38" i="136"/>
  <c r="F36" i="136"/>
  <c r="G28" i="136"/>
  <c r="I44" i="53"/>
  <c r="I40" i="53"/>
  <c r="I45" i="93"/>
  <c r="I41" i="93"/>
  <c r="I38" i="93"/>
  <c r="F33" i="93"/>
  <c r="F24" i="115"/>
  <c r="F24" i="82"/>
  <c r="F48" i="82" s="1"/>
  <c r="F54" i="82" s="1"/>
  <c r="G51" i="141"/>
  <c r="G51" i="142" s="1"/>
  <c r="F43" i="141"/>
  <c r="F38" i="141"/>
  <c r="F33" i="119"/>
  <c r="G33" i="141"/>
  <c r="F33" i="123"/>
  <c r="G27" i="135"/>
  <c r="J27" i="135" s="1"/>
  <c r="J33" i="135" s="1"/>
  <c r="F43" i="135"/>
  <c r="F41" i="135"/>
  <c r="F38" i="135"/>
  <c r="G31" i="134"/>
  <c r="J31" i="134" s="1"/>
  <c r="G29" i="134"/>
  <c r="J29" i="134" s="1"/>
  <c r="G27" i="134"/>
  <c r="I28" i="140"/>
  <c r="I26" i="140"/>
  <c r="I45" i="140"/>
  <c r="I43" i="140"/>
  <c r="I41" i="140"/>
  <c r="I36" i="140"/>
  <c r="H24" i="114"/>
  <c r="P37" i="132" s="1"/>
  <c r="H33" i="119"/>
  <c r="I33" i="141"/>
  <c r="H47" i="122"/>
  <c r="H48" i="122" s="1"/>
  <c r="H54" i="122" s="1"/>
  <c r="H56" i="122" s="1"/>
  <c r="H60" i="122" s="1"/>
  <c r="H62" i="122" s="1"/>
  <c r="H27" i="51" s="1"/>
  <c r="H33" i="123"/>
  <c r="F16" i="108"/>
  <c r="I16" i="108" s="1"/>
  <c r="H38" i="127"/>
  <c r="I38" i="127" s="1"/>
  <c r="H46" i="119"/>
  <c r="H47" i="119" s="1"/>
  <c r="E40" i="96"/>
  <c r="D50" i="142"/>
  <c r="I50" i="142"/>
  <c r="H33" i="136"/>
  <c r="I45" i="135"/>
  <c r="H47" i="125"/>
  <c r="H48" i="125" s="1"/>
  <c r="H47" i="115"/>
  <c r="J19" i="140"/>
  <c r="J14" i="135"/>
  <c r="J24" i="135" s="1"/>
  <c r="H33" i="139"/>
  <c r="F56" i="53"/>
  <c r="F60" i="53" s="1"/>
  <c r="F47" i="136"/>
  <c r="F47" i="125"/>
  <c r="I36" i="125"/>
  <c r="I47" i="125" s="1"/>
  <c r="I48" i="125" s="1"/>
  <c r="P49" i="132"/>
  <c r="H51" i="124"/>
  <c r="H48" i="111"/>
  <c r="Q31" i="132"/>
  <c r="Q27" i="132"/>
  <c r="Q18" i="132"/>
  <c r="Q14" i="132"/>
  <c r="G44" i="138"/>
  <c r="J44" i="138" s="1"/>
  <c r="I44" i="75"/>
  <c r="G42" i="138"/>
  <c r="I42" i="75"/>
  <c r="G40" i="138"/>
  <c r="J40" i="138" s="1"/>
  <c r="I40" i="75"/>
  <c r="I35" i="70"/>
  <c r="I47" i="70" s="1"/>
  <c r="F47" i="70"/>
  <c r="H37" i="132"/>
  <c r="I36" i="93"/>
  <c r="I47" i="93" s="1"/>
  <c r="I48" i="93" s="1"/>
  <c r="F47" i="93"/>
  <c r="G45" i="135"/>
  <c r="J45" i="135" s="1"/>
  <c r="I45" i="124"/>
  <c r="G36" i="135"/>
  <c r="I36" i="124"/>
  <c r="I24" i="140"/>
  <c r="I24" i="122"/>
  <c r="I48" i="122" s="1"/>
  <c r="P42" i="132"/>
  <c r="Q51" i="132"/>
  <c r="P31" i="132"/>
  <c r="Q26" i="132"/>
  <c r="H48" i="76"/>
  <c r="H54" i="76" s="1"/>
  <c r="Q20" i="132"/>
  <c r="Q19" i="132"/>
  <c r="G45" i="138"/>
  <c r="I45" i="75"/>
  <c r="G41" i="138"/>
  <c r="I41" i="75"/>
  <c r="G46" i="135"/>
  <c r="I46" i="124"/>
  <c r="G44" i="135"/>
  <c r="I44" i="124"/>
  <c r="G42" i="135"/>
  <c r="I42" i="124"/>
  <c r="G40" i="135"/>
  <c r="I40" i="124"/>
  <c r="G37" i="135"/>
  <c r="I37" i="124"/>
  <c r="J43" i="136"/>
  <c r="I51" i="119"/>
  <c r="J35" i="137"/>
  <c r="I47" i="126"/>
  <c r="F47" i="126"/>
  <c r="I24" i="124"/>
  <c r="I47" i="71"/>
  <c r="I47" i="69"/>
  <c r="P44" i="132"/>
  <c r="Q45" i="132"/>
  <c r="G17" i="137"/>
  <c r="I17" i="137"/>
  <c r="I19" i="137"/>
  <c r="G19" i="137"/>
  <c r="I20" i="137"/>
  <c r="G20" i="137"/>
  <c r="H36" i="130"/>
  <c r="E36" i="130"/>
  <c r="E40" i="130"/>
  <c r="F40" i="130" s="1"/>
  <c r="H40" i="130"/>
  <c r="E42" i="130"/>
  <c r="F42" i="130" s="1"/>
  <c r="H42" i="130"/>
  <c r="H43" i="130"/>
  <c r="E43" i="130"/>
  <c r="F43" i="130" s="1"/>
  <c r="G13" i="142"/>
  <c r="Q15" i="132"/>
  <c r="H45" i="132"/>
  <c r="F24" i="124"/>
  <c r="H48" i="120"/>
  <c r="H54" i="120" s="1"/>
  <c r="H56" i="120" s="1"/>
  <c r="H60" i="120" s="1"/>
  <c r="H62" i="120" s="1"/>
  <c r="Q39" i="132"/>
  <c r="Q44" i="132"/>
  <c r="Q25" i="132"/>
  <c r="Q21" i="132"/>
  <c r="H51" i="125"/>
  <c r="I51" i="125" s="1"/>
  <c r="I12" i="126"/>
  <c r="I24" i="126" s="1"/>
  <c r="P33" i="132"/>
  <c r="F41" i="127"/>
  <c r="G36" i="137"/>
  <c r="P39" i="132"/>
  <c r="I45" i="139"/>
  <c r="I44" i="139"/>
  <c r="I41" i="139"/>
  <c r="I40" i="139"/>
  <c r="I37" i="139"/>
  <c r="I46" i="138"/>
  <c r="I45" i="138"/>
  <c r="I42" i="138"/>
  <c r="I41" i="138"/>
  <c r="I37" i="138"/>
  <c r="I46" i="137"/>
  <c r="I44" i="137"/>
  <c r="I40" i="137"/>
  <c r="I37" i="137"/>
  <c r="I46" i="136"/>
  <c r="I42" i="136"/>
  <c r="I40" i="136"/>
  <c r="I37" i="136"/>
  <c r="F45" i="114"/>
  <c r="F43" i="114"/>
  <c r="F41" i="114"/>
  <c r="F38" i="114"/>
  <c r="F37" i="114"/>
  <c r="F46" i="139"/>
  <c r="F45" i="139"/>
  <c r="F44" i="139"/>
  <c r="F43" i="139"/>
  <c r="F42" i="139"/>
  <c r="F41" i="139"/>
  <c r="F38" i="139"/>
  <c r="F36" i="139"/>
  <c r="F46" i="75"/>
  <c r="F43" i="75"/>
  <c r="F38" i="75"/>
  <c r="F37" i="75"/>
  <c r="G46" i="137"/>
  <c r="F42" i="137"/>
  <c r="F40" i="137"/>
  <c r="F44" i="137"/>
  <c r="G28" i="137"/>
  <c r="G28" i="142" s="1"/>
  <c r="F46" i="24"/>
  <c r="F45" i="24"/>
  <c r="F44" i="24"/>
  <c r="F42" i="24"/>
  <c r="F41" i="24"/>
  <c r="F40" i="24"/>
  <c r="F38" i="24"/>
  <c r="F37" i="24"/>
  <c r="F36" i="24"/>
  <c r="F33" i="24"/>
  <c r="F45" i="119"/>
  <c r="I43" i="119"/>
  <c r="F43" i="124"/>
  <c r="F41" i="124"/>
  <c r="F38" i="124"/>
  <c r="F45" i="137"/>
  <c r="F46" i="137"/>
  <c r="G33" i="136"/>
  <c r="P45" i="132"/>
  <c r="P51" i="132"/>
  <c r="P50" i="132"/>
  <c r="P43" i="132"/>
  <c r="J28" i="136"/>
  <c r="J33" i="136" s="1"/>
  <c r="G15" i="137"/>
  <c r="I15" i="137"/>
  <c r="I21" i="137"/>
  <c r="G21" i="137"/>
  <c r="I23" i="137"/>
  <c r="G23" i="137"/>
  <c r="Q50" i="132"/>
  <c r="H38" i="130"/>
  <c r="E38" i="130"/>
  <c r="F38" i="130" s="1"/>
  <c r="E44" i="130"/>
  <c r="F44" i="130" s="1"/>
  <c r="H44" i="130"/>
  <c r="E46" i="130"/>
  <c r="F46" i="130" s="1"/>
  <c r="H46" i="130"/>
  <c r="G42" i="141"/>
  <c r="J42" i="141" s="1"/>
  <c r="I42" i="119"/>
  <c r="F38" i="108"/>
  <c r="F38" i="137"/>
  <c r="F41" i="108"/>
  <c r="F41" i="137"/>
  <c r="G37" i="141"/>
  <c r="H48" i="126"/>
  <c r="H54" i="126" s="1"/>
  <c r="H56" i="126" s="1"/>
  <c r="H60" i="126" s="1"/>
  <c r="H62" i="126" s="1"/>
  <c r="G46" i="141"/>
  <c r="I35" i="142"/>
  <c r="I46" i="139"/>
  <c r="I43" i="139"/>
  <c r="I42" i="139"/>
  <c r="I38" i="139"/>
  <c r="I36" i="139"/>
  <c r="H47" i="96"/>
  <c r="I43" i="138"/>
  <c r="I38" i="138"/>
  <c r="I36" i="138"/>
  <c r="J36" i="138" s="1"/>
  <c r="I45" i="137"/>
  <c r="I42" i="137"/>
  <c r="I41" i="137"/>
  <c r="I38" i="137"/>
  <c r="I36" i="137"/>
  <c r="I47" i="137" s="1"/>
  <c r="I45" i="136"/>
  <c r="I41" i="136"/>
  <c r="I38" i="136"/>
  <c r="I36" i="136"/>
  <c r="G46" i="140"/>
  <c r="G44" i="140"/>
  <c r="G42" i="140"/>
  <c r="G40" i="140"/>
  <c r="G36" i="140"/>
  <c r="J36" i="140" s="1"/>
  <c r="G46" i="139"/>
  <c r="J46" i="139" s="1"/>
  <c r="G45" i="139"/>
  <c r="J45" i="139" s="1"/>
  <c r="G44" i="139"/>
  <c r="J44" i="139" s="1"/>
  <c r="G43" i="139"/>
  <c r="G42" i="139"/>
  <c r="J42" i="139" s="1"/>
  <c r="G41" i="139"/>
  <c r="J41" i="139" s="1"/>
  <c r="G38" i="139"/>
  <c r="G36" i="139"/>
  <c r="F45" i="138"/>
  <c r="F44" i="138"/>
  <c r="F42" i="138"/>
  <c r="F41" i="138"/>
  <c r="F40" i="138"/>
  <c r="G42" i="137"/>
  <c r="J42" i="137" s="1"/>
  <c r="G40" i="137"/>
  <c r="J40" i="137" s="1"/>
  <c r="G37" i="137"/>
  <c r="J37" i="137" s="1"/>
  <c r="G44" i="137"/>
  <c r="J44" i="137" s="1"/>
  <c r="I24" i="119"/>
  <c r="F46" i="135"/>
  <c r="F45" i="135"/>
  <c r="F44" i="135"/>
  <c r="F42" i="135"/>
  <c r="F40" i="135"/>
  <c r="F37" i="135"/>
  <c r="F36" i="135"/>
  <c r="F47" i="135" s="1"/>
  <c r="G37" i="139"/>
  <c r="J37" i="139" s="1"/>
  <c r="F36" i="137"/>
  <c r="F47" i="137" s="1"/>
  <c r="F37" i="137"/>
  <c r="G22" i="134"/>
  <c r="J22" i="134" s="1"/>
  <c r="G20" i="134"/>
  <c r="J20" i="134" s="1"/>
  <c r="G18" i="134"/>
  <c r="J18" i="134" s="1"/>
  <c r="G16" i="134"/>
  <c r="I46" i="140"/>
  <c r="I44" i="140"/>
  <c r="I42" i="140"/>
  <c r="I40" i="140"/>
  <c r="I37" i="140"/>
  <c r="H51" i="115"/>
  <c r="I45" i="141"/>
  <c r="I43" i="141"/>
  <c r="J43" i="141" s="1"/>
  <c r="I41" i="141"/>
  <c r="J41" i="141" s="1"/>
  <c r="I38" i="141"/>
  <c r="I43" i="135"/>
  <c r="I41" i="135"/>
  <c r="I38" i="135"/>
  <c r="I36" i="135"/>
  <c r="F14" i="108"/>
  <c r="F18" i="108"/>
  <c r="I18" i="108" s="1"/>
  <c r="F22" i="108"/>
  <c r="I22" i="108" s="1"/>
  <c r="H36" i="127"/>
  <c r="E40" i="127"/>
  <c r="H41" i="127"/>
  <c r="H45" i="127"/>
  <c r="E40" i="119"/>
  <c r="E44" i="119"/>
  <c r="F45" i="108"/>
  <c r="D38" i="128"/>
  <c r="D36" i="128"/>
  <c r="D41" i="128"/>
  <c r="D43" i="128"/>
  <c r="D45" i="128"/>
  <c r="D36" i="129"/>
  <c r="D38" i="129"/>
  <c r="D41" i="129"/>
  <c r="D43" i="129"/>
  <c r="D45" i="129"/>
  <c r="F23" i="134"/>
  <c r="I23" i="134" s="1"/>
  <c r="F21" i="134"/>
  <c r="I21" i="134" s="1"/>
  <c r="F19" i="134"/>
  <c r="I19" i="134" s="1"/>
  <c r="F17" i="134"/>
  <c r="I17" i="134" s="1"/>
  <c r="G12" i="136"/>
  <c r="E23" i="142"/>
  <c r="E21" i="142"/>
  <c r="E19" i="142"/>
  <c r="E17" i="142"/>
  <c r="E15" i="142"/>
  <c r="E13" i="142"/>
  <c r="G27" i="142"/>
  <c r="G29" i="142"/>
  <c r="G31" i="142"/>
  <c r="D36" i="142"/>
  <c r="D38" i="142"/>
  <c r="D41" i="142"/>
  <c r="D43" i="142"/>
  <c r="D45" i="142"/>
  <c r="H35" i="142"/>
  <c r="H37" i="142"/>
  <c r="H40" i="142"/>
  <c r="H42" i="142"/>
  <c r="H44" i="142"/>
  <c r="H46" i="142"/>
  <c r="H12" i="142"/>
  <c r="H14" i="142"/>
  <c r="H16" i="142"/>
  <c r="H18" i="142"/>
  <c r="H20" i="142"/>
  <c r="H22" i="142"/>
  <c r="I27" i="142"/>
  <c r="I29" i="142"/>
  <c r="I31" i="142"/>
  <c r="I15" i="139"/>
  <c r="J15" i="139" s="1"/>
  <c r="G16" i="139"/>
  <c r="G17" i="139"/>
  <c r="J17" i="139" s="1"/>
  <c r="G18" i="139"/>
  <c r="J18" i="139" s="1"/>
  <c r="G19" i="139"/>
  <c r="J19" i="139" s="1"/>
  <c r="G20" i="139"/>
  <c r="J20" i="139" s="1"/>
  <c r="G21" i="139"/>
  <c r="J21" i="139" s="1"/>
  <c r="I22" i="139"/>
  <c r="J22" i="139" s="1"/>
  <c r="I23" i="139"/>
  <c r="J23" i="139" s="1"/>
  <c r="G12" i="141"/>
  <c r="I13" i="141"/>
  <c r="G14" i="141"/>
  <c r="I15" i="141"/>
  <c r="J15" i="141" s="1"/>
  <c r="G16" i="141"/>
  <c r="J16" i="141" s="1"/>
  <c r="I17" i="141"/>
  <c r="J17" i="141" s="1"/>
  <c r="G18" i="141"/>
  <c r="J18" i="141" s="1"/>
  <c r="I19" i="141"/>
  <c r="J19" i="141" s="1"/>
  <c r="G20" i="141"/>
  <c r="J20" i="141" s="1"/>
  <c r="I21" i="141"/>
  <c r="J21" i="141" s="1"/>
  <c r="G22" i="141"/>
  <c r="J22" i="141" s="1"/>
  <c r="I23" i="141"/>
  <c r="J23" i="141" s="1"/>
  <c r="I12" i="139"/>
  <c r="I12" i="142" s="1"/>
  <c r="I38" i="140"/>
  <c r="I46" i="135"/>
  <c r="I44" i="135"/>
  <c r="I42" i="135"/>
  <c r="I40" i="135"/>
  <c r="I37" i="135"/>
  <c r="F42" i="141"/>
  <c r="I46" i="141"/>
  <c r="F37" i="139"/>
  <c r="F40" i="139"/>
  <c r="D37" i="128"/>
  <c r="D40" i="128"/>
  <c r="D42" i="128"/>
  <c r="D46" i="128"/>
  <c r="D44" i="128"/>
  <c r="D37" i="129"/>
  <c r="D40" i="129"/>
  <c r="D42" i="129"/>
  <c r="D44" i="129"/>
  <c r="D46" i="129"/>
  <c r="I14" i="142"/>
  <c r="I16" i="142"/>
  <c r="I18" i="142"/>
  <c r="I19" i="142"/>
  <c r="I20" i="142"/>
  <c r="I21" i="142"/>
  <c r="G22" i="142"/>
  <c r="E22" i="142"/>
  <c r="E20" i="142"/>
  <c r="E18" i="142"/>
  <c r="E16" i="142"/>
  <c r="E14" i="142"/>
  <c r="G26" i="142"/>
  <c r="G30" i="142"/>
  <c r="D35" i="142"/>
  <c r="D37" i="142"/>
  <c r="D40" i="142"/>
  <c r="D42" i="142"/>
  <c r="D44" i="142"/>
  <c r="D46" i="142"/>
  <c r="H36" i="142"/>
  <c r="H38" i="142"/>
  <c r="H41" i="142"/>
  <c r="H43" i="142"/>
  <c r="H45" i="142"/>
  <c r="D51" i="142"/>
  <c r="H13" i="142"/>
  <c r="H15" i="142"/>
  <c r="H17" i="142"/>
  <c r="H19" i="142"/>
  <c r="H21" i="142"/>
  <c r="H23" i="142"/>
  <c r="I26" i="142"/>
  <c r="I28" i="142"/>
  <c r="I30" i="142"/>
  <c r="R45" i="132" l="1"/>
  <c r="H48" i="121"/>
  <c r="H54" i="121" s="1"/>
  <c r="I51" i="141"/>
  <c r="J51" i="141" s="1"/>
  <c r="I54" i="82"/>
  <c r="I56" i="82" s="1"/>
  <c r="R39" i="132"/>
  <c r="H23" i="51"/>
  <c r="J24" i="140"/>
  <c r="H51" i="93"/>
  <c r="I24" i="70"/>
  <c r="I48" i="71"/>
  <c r="H51" i="132"/>
  <c r="F24" i="127"/>
  <c r="I12" i="127"/>
  <c r="I24" i="127" s="1"/>
  <c r="G35" i="141"/>
  <c r="I48" i="23"/>
  <c r="H48" i="93"/>
  <c r="H48" i="53"/>
  <c r="H54" i="24"/>
  <c r="H56" i="24" s="1"/>
  <c r="H60" i="24" s="1"/>
  <c r="H62" i="24" s="1"/>
  <c r="P14" i="132"/>
  <c r="J50" i="139"/>
  <c r="I39" i="132"/>
  <c r="Q43" i="132"/>
  <c r="F35" i="141"/>
  <c r="F35" i="142" s="1"/>
  <c r="F48" i="77"/>
  <c r="F54" i="77" s="1"/>
  <c r="F56" i="77" s="1"/>
  <c r="F60" i="77" s="1"/>
  <c r="I27" i="132"/>
  <c r="J43" i="139"/>
  <c r="I46" i="130"/>
  <c r="I44" i="130"/>
  <c r="I47" i="53"/>
  <c r="I48" i="53" s="1"/>
  <c r="I47" i="77"/>
  <c r="I48" i="77" s="1"/>
  <c r="F47" i="140"/>
  <c r="J50" i="138"/>
  <c r="J50" i="140"/>
  <c r="I44" i="132"/>
  <c r="F48" i="111"/>
  <c r="F54" i="111" s="1"/>
  <c r="F56" i="111" s="1"/>
  <c r="F60" i="111" s="1"/>
  <c r="F62" i="111" s="1"/>
  <c r="I32" i="132"/>
  <c r="I19" i="132"/>
  <c r="I21" i="132"/>
  <c r="F48" i="71"/>
  <c r="F54" i="71" s="1"/>
  <c r="F56" i="71" s="1"/>
  <c r="F60" i="71" s="1"/>
  <c r="F62" i="71" s="1"/>
  <c r="I26" i="132"/>
  <c r="I33" i="132"/>
  <c r="F48" i="76"/>
  <c r="F54" i="76" s="1"/>
  <c r="F56" i="76" s="1"/>
  <c r="F60" i="76" s="1"/>
  <c r="F62" i="76" s="1"/>
  <c r="H36" i="132"/>
  <c r="F48" i="122"/>
  <c r="F54" i="122" s="1"/>
  <c r="F56" i="82"/>
  <c r="F60" i="82" s="1"/>
  <c r="I60" i="82" s="1"/>
  <c r="I48" i="112"/>
  <c r="H33" i="132"/>
  <c r="H34" i="132" s="1"/>
  <c r="F48" i="112"/>
  <c r="F54" i="112" s="1"/>
  <c r="H13" i="51"/>
  <c r="I48" i="69"/>
  <c r="H51" i="71"/>
  <c r="I51" i="71" s="1"/>
  <c r="H51" i="53"/>
  <c r="I51" i="53" s="1"/>
  <c r="I48" i="70"/>
  <c r="H12" i="132"/>
  <c r="H16" i="132" s="1"/>
  <c r="H19" i="132"/>
  <c r="P16" i="132"/>
  <c r="H24" i="69"/>
  <c r="H20" i="132"/>
  <c r="I48" i="126"/>
  <c r="H48" i="132"/>
  <c r="I35" i="120"/>
  <c r="I47" i="120" s="1"/>
  <c r="I48" i="120" s="1"/>
  <c r="F47" i="120"/>
  <c r="H39" i="132"/>
  <c r="H51" i="111"/>
  <c r="I51" i="111" s="1"/>
  <c r="P32" i="132"/>
  <c r="R25" i="132"/>
  <c r="H54" i="77"/>
  <c r="H56" i="77" s="1"/>
  <c r="H60" i="77" s="1"/>
  <c r="H62" i="77" s="1"/>
  <c r="I51" i="96"/>
  <c r="I51" i="139"/>
  <c r="J51" i="139" s="1"/>
  <c r="H54" i="23"/>
  <c r="H56" i="23" s="1"/>
  <c r="H60" i="23" s="1"/>
  <c r="H62" i="23" s="1"/>
  <c r="H48" i="119"/>
  <c r="H54" i="119" s="1"/>
  <c r="H56" i="119" s="1"/>
  <c r="H60" i="119" s="1"/>
  <c r="H62" i="119" s="1"/>
  <c r="Q42" i="132"/>
  <c r="Q46" i="132" s="1"/>
  <c r="H56" i="110"/>
  <c r="H60" i="110" s="1"/>
  <c r="I54" i="110"/>
  <c r="I56" i="110" s="1"/>
  <c r="I47" i="141"/>
  <c r="I47" i="139"/>
  <c r="F47" i="139"/>
  <c r="I43" i="130"/>
  <c r="J20" i="137"/>
  <c r="J19" i="137"/>
  <c r="I33" i="140"/>
  <c r="J27" i="134"/>
  <c r="J33" i="134" s="1"/>
  <c r="G33" i="134"/>
  <c r="F48" i="115"/>
  <c r="F54" i="115" s="1"/>
  <c r="F56" i="115" s="1"/>
  <c r="F60" i="115" s="1"/>
  <c r="F62" i="115" s="1"/>
  <c r="J38" i="132" s="1"/>
  <c r="L38" i="132" s="1"/>
  <c r="H38" i="132"/>
  <c r="J28" i="140"/>
  <c r="G33" i="135"/>
  <c r="J26" i="138"/>
  <c r="J33" i="138" s="1"/>
  <c r="G33" i="138"/>
  <c r="I36" i="132"/>
  <c r="F48" i="113"/>
  <c r="F54" i="113" s="1"/>
  <c r="I33" i="138"/>
  <c r="H48" i="97"/>
  <c r="H54" i="97" s="1"/>
  <c r="H56" i="97" s="1"/>
  <c r="H60" i="97" s="1"/>
  <c r="H62" i="97" s="1"/>
  <c r="Q24" i="132"/>
  <c r="Q28" i="132" s="1"/>
  <c r="I51" i="77"/>
  <c r="I51" i="138"/>
  <c r="R36" i="132"/>
  <c r="H20" i="51"/>
  <c r="P20" i="132"/>
  <c r="H51" i="70"/>
  <c r="I51" i="70" s="1"/>
  <c r="H48" i="70"/>
  <c r="I33" i="137"/>
  <c r="J31" i="132"/>
  <c r="L31" i="132" s="1"/>
  <c r="J17" i="51"/>
  <c r="I12" i="132"/>
  <c r="F48" i="23"/>
  <c r="F54" i="23" s="1"/>
  <c r="I33" i="142"/>
  <c r="J38" i="141"/>
  <c r="H48" i="115"/>
  <c r="H54" i="115" s="1"/>
  <c r="Q38" i="132"/>
  <c r="Q40" i="132" s="1"/>
  <c r="F40" i="96"/>
  <c r="E47" i="96"/>
  <c r="Q48" i="132"/>
  <c r="Q52" i="132" s="1"/>
  <c r="H48" i="123"/>
  <c r="H54" i="123" s="1"/>
  <c r="H56" i="123" s="1"/>
  <c r="H60" i="123" s="1"/>
  <c r="H62" i="123" s="1"/>
  <c r="H48" i="114"/>
  <c r="H51" i="114"/>
  <c r="I51" i="114" s="1"/>
  <c r="F48" i="123"/>
  <c r="F54" i="123" s="1"/>
  <c r="I48" i="132"/>
  <c r="I24" i="132"/>
  <c r="F48" i="97"/>
  <c r="F54" i="97" s="1"/>
  <c r="J26" i="140"/>
  <c r="G33" i="140"/>
  <c r="G33" i="139"/>
  <c r="J26" i="139"/>
  <c r="J33" i="139" s="1"/>
  <c r="I46" i="119"/>
  <c r="P28" i="132"/>
  <c r="J50" i="137"/>
  <c r="G50" i="142"/>
  <c r="J50" i="142" s="1"/>
  <c r="H48" i="108"/>
  <c r="H54" i="108" s="1"/>
  <c r="H56" i="108" s="1"/>
  <c r="H60" i="108" s="1"/>
  <c r="H62" i="108" s="1"/>
  <c r="I33" i="139"/>
  <c r="J51" i="138"/>
  <c r="R12" i="132"/>
  <c r="H4" i="51"/>
  <c r="H46" i="129"/>
  <c r="E46" i="129"/>
  <c r="F46" i="129" s="1"/>
  <c r="H42" i="129"/>
  <c r="E42" i="129"/>
  <c r="F42" i="129" s="1"/>
  <c r="H37" i="129"/>
  <c r="E37" i="129"/>
  <c r="F37" i="129" s="1"/>
  <c r="H46" i="128"/>
  <c r="I46" i="134" s="1"/>
  <c r="E46" i="128"/>
  <c r="H40" i="128"/>
  <c r="E40" i="128"/>
  <c r="F40" i="128" s="1"/>
  <c r="H16" i="130"/>
  <c r="F16" i="130"/>
  <c r="F20" i="130"/>
  <c r="H20" i="130"/>
  <c r="H17" i="129"/>
  <c r="F17" i="129"/>
  <c r="H21" i="129"/>
  <c r="F21" i="129"/>
  <c r="J14" i="141"/>
  <c r="G14" i="142"/>
  <c r="J14" i="142" s="1"/>
  <c r="J12" i="141"/>
  <c r="G24" i="141"/>
  <c r="J16" i="139"/>
  <c r="G24" i="139"/>
  <c r="H45" i="129"/>
  <c r="E45" i="129"/>
  <c r="F45" i="129" s="1"/>
  <c r="H41" i="129"/>
  <c r="E41" i="129"/>
  <c r="F41" i="129" s="1"/>
  <c r="H36" i="129"/>
  <c r="E36" i="129"/>
  <c r="H43" i="128"/>
  <c r="E43" i="128"/>
  <c r="H36" i="128"/>
  <c r="E36" i="128"/>
  <c r="F16" i="128"/>
  <c r="H16" i="128"/>
  <c r="F20" i="128"/>
  <c r="H20" i="128"/>
  <c r="H17" i="130"/>
  <c r="F17" i="130"/>
  <c r="H21" i="130"/>
  <c r="F21" i="130"/>
  <c r="H16" i="129"/>
  <c r="F16" i="129"/>
  <c r="H20" i="129"/>
  <c r="F20" i="129"/>
  <c r="G45" i="137"/>
  <c r="J45" i="137" s="1"/>
  <c r="I45" i="108"/>
  <c r="F40" i="141"/>
  <c r="F40" i="119"/>
  <c r="I36" i="134"/>
  <c r="I36" i="142" s="1"/>
  <c r="H47" i="127"/>
  <c r="I51" i="115"/>
  <c r="J16" i="134"/>
  <c r="I47" i="136"/>
  <c r="I48" i="136" s="1"/>
  <c r="R51" i="132"/>
  <c r="H31" i="51"/>
  <c r="J37" i="141"/>
  <c r="I15" i="142"/>
  <c r="I24" i="137"/>
  <c r="I48" i="137" s="1"/>
  <c r="G38" i="135"/>
  <c r="J38" i="135" s="1"/>
  <c r="I38" i="124"/>
  <c r="G43" i="135"/>
  <c r="J43" i="135" s="1"/>
  <c r="I43" i="124"/>
  <c r="G37" i="136"/>
  <c r="I37" i="24"/>
  <c r="G40" i="136"/>
  <c r="I40" i="24"/>
  <c r="G42" i="136"/>
  <c r="I42" i="24"/>
  <c r="G45" i="136"/>
  <c r="I45" i="24"/>
  <c r="J28" i="137"/>
  <c r="J33" i="137" s="1"/>
  <c r="G33" i="137"/>
  <c r="G38" i="138"/>
  <c r="J38" i="138" s="1"/>
  <c r="I38" i="75"/>
  <c r="G46" i="138"/>
  <c r="J46" i="138" s="1"/>
  <c r="I46" i="75"/>
  <c r="G38" i="140"/>
  <c r="J38" i="140" s="1"/>
  <c r="I38" i="114"/>
  <c r="G43" i="140"/>
  <c r="J43" i="140" s="1"/>
  <c r="I43" i="114"/>
  <c r="J36" i="137"/>
  <c r="I41" i="127"/>
  <c r="H49" i="132"/>
  <c r="H52" i="132" s="1"/>
  <c r="F48" i="126"/>
  <c r="F54" i="126" s="1"/>
  <c r="I51" i="132"/>
  <c r="H56" i="76"/>
  <c r="H60" i="76" s="1"/>
  <c r="I54" i="76"/>
  <c r="I56" i="76" s="1"/>
  <c r="J36" i="135"/>
  <c r="F48" i="93"/>
  <c r="F54" i="93" s="1"/>
  <c r="I15" i="132"/>
  <c r="F48" i="70"/>
  <c r="F54" i="70" s="1"/>
  <c r="I20" i="132"/>
  <c r="I51" i="135"/>
  <c r="J51" i="135" s="1"/>
  <c r="I51" i="124"/>
  <c r="I50" i="132"/>
  <c r="F48" i="125"/>
  <c r="F54" i="125" s="1"/>
  <c r="R33" i="132"/>
  <c r="H19" i="51"/>
  <c r="D47" i="142"/>
  <c r="J30" i="142"/>
  <c r="H24" i="142"/>
  <c r="H47" i="142"/>
  <c r="J31" i="142"/>
  <c r="J27" i="142"/>
  <c r="G18" i="142"/>
  <c r="J18" i="142" s="1"/>
  <c r="I22" i="142"/>
  <c r="G20" i="142"/>
  <c r="J20" i="142" s="1"/>
  <c r="I17" i="142"/>
  <c r="I24" i="134"/>
  <c r="I47" i="135"/>
  <c r="I48" i="135" s="1"/>
  <c r="F47" i="138"/>
  <c r="J38" i="139"/>
  <c r="J40" i="140"/>
  <c r="J44" i="140"/>
  <c r="I38" i="130"/>
  <c r="J23" i="137"/>
  <c r="J21" i="137"/>
  <c r="G17" i="134"/>
  <c r="G21" i="134"/>
  <c r="J21" i="134" s="1"/>
  <c r="J46" i="137"/>
  <c r="H54" i="93"/>
  <c r="H56" i="93" s="1"/>
  <c r="H60" i="93" s="1"/>
  <c r="H62" i="93" s="1"/>
  <c r="I42" i="130"/>
  <c r="I40" i="130"/>
  <c r="H47" i="130"/>
  <c r="J17" i="137"/>
  <c r="H46" i="132"/>
  <c r="H54" i="125"/>
  <c r="H56" i="125" s="1"/>
  <c r="H60" i="125" s="1"/>
  <c r="H62" i="125" s="1"/>
  <c r="F47" i="124"/>
  <c r="Q16" i="132"/>
  <c r="Q22" i="132"/>
  <c r="I36" i="127"/>
  <c r="P52" i="132"/>
  <c r="G33" i="142"/>
  <c r="J26" i="142"/>
  <c r="H44" i="129"/>
  <c r="E44" i="129"/>
  <c r="F44" i="129" s="1"/>
  <c r="H40" i="129"/>
  <c r="E40" i="129"/>
  <c r="F40" i="129" s="1"/>
  <c r="H44" i="128"/>
  <c r="I44" i="134" s="1"/>
  <c r="I44" i="142" s="1"/>
  <c r="E44" i="128"/>
  <c r="H42" i="128"/>
  <c r="I42" i="134" s="1"/>
  <c r="I42" i="142" s="1"/>
  <c r="E42" i="128"/>
  <c r="H37" i="128"/>
  <c r="I37" i="134" s="1"/>
  <c r="I37" i="142" s="1"/>
  <c r="E37" i="128"/>
  <c r="F18" i="130"/>
  <c r="H18" i="130"/>
  <c r="H22" i="130"/>
  <c r="F22" i="130"/>
  <c r="H19" i="129"/>
  <c r="F19" i="129"/>
  <c r="H23" i="129"/>
  <c r="F23" i="129"/>
  <c r="I24" i="139"/>
  <c r="J12" i="139"/>
  <c r="J24" i="139" s="1"/>
  <c r="J12" i="136"/>
  <c r="J24" i="136" s="1"/>
  <c r="G12" i="142"/>
  <c r="G24" i="136"/>
  <c r="H43" i="129"/>
  <c r="E43" i="129"/>
  <c r="F43" i="129" s="1"/>
  <c r="H38" i="129"/>
  <c r="E38" i="129"/>
  <c r="F38" i="129" s="1"/>
  <c r="H45" i="128"/>
  <c r="I45" i="134" s="1"/>
  <c r="I45" i="142" s="1"/>
  <c r="E45" i="128"/>
  <c r="H41" i="128"/>
  <c r="I41" i="134" s="1"/>
  <c r="I41" i="142" s="1"/>
  <c r="E41" i="128"/>
  <c r="H38" i="128"/>
  <c r="I38" i="134" s="1"/>
  <c r="E38" i="128"/>
  <c r="F18" i="128"/>
  <c r="H18" i="128"/>
  <c r="F22" i="128"/>
  <c r="H22" i="128"/>
  <c r="H19" i="130"/>
  <c r="F19" i="130"/>
  <c r="H23" i="130"/>
  <c r="F23" i="130"/>
  <c r="H18" i="129"/>
  <c r="F18" i="129"/>
  <c r="H22" i="129"/>
  <c r="F22" i="129"/>
  <c r="F44" i="141"/>
  <c r="F44" i="119"/>
  <c r="F40" i="134"/>
  <c r="F40" i="127"/>
  <c r="E47" i="127"/>
  <c r="I14" i="108"/>
  <c r="I24" i="108" s="1"/>
  <c r="F24" i="108"/>
  <c r="J36" i="139"/>
  <c r="Q30" i="132"/>
  <c r="Q34" i="132" s="1"/>
  <c r="H48" i="96"/>
  <c r="H54" i="96" s="1"/>
  <c r="H56" i="96" s="1"/>
  <c r="H60" i="96" s="1"/>
  <c r="H62" i="96" s="1"/>
  <c r="G41" i="137"/>
  <c r="J41" i="137" s="1"/>
  <c r="I41" i="108"/>
  <c r="G38" i="137"/>
  <c r="J38" i="137" s="1"/>
  <c r="J47" i="137" s="1"/>
  <c r="I38" i="108"/>
  <c r="F47" i="108"/>
  <c r="J15" i="137"/>
  <c r="G15" i="142"/>
  <c r="J15" i="142" s="1"/>
  <c r="G24" i="137"/>
  <c r="G41" i="135"/>
  <c r="J41" i="135" s="1"/>
  <c r="I41" i="124"/>
  <c r="G45" i="141"/>
  <c r="J45" i="141" s="1"/>
  <c r="I45" i="119"/>
  <c r="G36" i="136"/>
  <c r="I36" i="24"/>
  <c r="F47" i="24"/>
  <c r="G38" i="136"/>
  <c r="I38" i="24"/>
  <c r="G41" i="136"/>
  <c r="I41" i="24"/>
  <c r="I44" i="24"/>
  <c r="G44" i="136"/>
  <c r="G46" i="136"/>
  <c r="I46" i="24"/>
  <c r="G37" i="138"/>
  <c r="I37" i="75"/>
  <c r="I47" i="75" s="1"/>
  <c r="I48" i="75" s="1"/>
  <c r="F47" i="75"/>
  <c r="G43" i="138"/>
  <c r="I43" i="75"/>
  <c r="G37" i="140"/>
  <c r="J37" i="140" s="1"/>
  <c r="I37" i="114"/>
  <c r="F47" i="114"/>
  <c r="G41" i="140"/>
  <c r="J41" i="140" s="1"/>
  <c r="I41" i="114"/>
  <c r="G45" i="140"/>
  <c r="J45" i="140" s="1"/>
  <c r="I45" i="114"/>
  <c r="R43" i="132"/>
  <c r="H25" i="51"/>
  <c r="I51" i="93"/>
  <c r="I51" i="136"/>
  <c r="F36" i="130"/>
  <c r="E47" i="130"/>
  <c r="H24" i="51"/>
  <c r="F56" i="69"/>
  <c r="F60" i="69" s="1"/>
  <c r="F62" i="77"/>
  <c r="F62" i="53"/>
  <c r="F62" i="121"/>
  <c r="J32" i="132"/>
  <c r="J32" i="51"/>
  <c r="J28" i="51"/>
  <c r="J22" i="51"/>
  <c r="J18" i="51"/>
  <c r="J22" i="142"/>
  <c r="I24" i="141"/>
  <c r="I48" i="141" s="1"/>
  <c r="I54" i="141" s="1"/>
  <c r="I56" i="141" s="1"/>
  <c r="I60" i="141" s="1"/>
  <c r="I62" i="141" s="1"/>
  <c r="J29" i="142"/>
  <c r="E24" i="142"/>
  <c r="I23" i="142"/>
  <c r="G21" i="142"/>
  <c r="J21" i="142" s="1"/>
  <c r="G16" i="142"/>
  <c r="J16" i="142" s="1"/>
  <c r="I47" i="140"/>
  <c r="I48" i="140" s="1"/>
  <c r="J13" i="141"/>
  <c r="J42" i="140"/>
  <c r="J46" i="140"/>
  <c r="I38" i="142"/>
  <c r="J46" i="141"/>
  <c r="J28" i="142"/>
  <c r="I13" i="142"/>
  <c r="J13" i="142" s="1"/>
  <c r="G19" i="134"/>
  <c r="J19" i="134" s="1"/>
  <c r="G23" i="134"/>
  <c r="I46" i="142"/>
  <c r="E47" i="119"/>
  <c r="P40" i="132"/>
  <c r="G47" i="140"/>
  <c r="J37" i="135"/>
  <c r="J40" i="135"/>
  <c r="J42" i="135"/>
  <c r="J44" i="135"/>
  <c r="J46" i="135"/>
  <c r="J41" i="138"/>
  <c r="J45" i="138"/>
  <c r="P34" i="132"/>
  <c r="P46" i="132"/>
  <c r="I47" i="124"/>
  <c r="I48" i="124" s="1"/>
  <c r="J42" i="138"/>
  <c r="I45" i="127"/>
  <c r="I47" i="138"/>
  <c r="H54" i="124"/>
  <c r="H56" i="124" s="1"/>
  <c r="H60" i="124" s="1"/>
  <c r="H62" i="124" s="1"/>
  <c r="H56" i="121" l="1"/>
  <c r="H60" i="121" s="1"/>
  <c r="I54" i="121"/>
  <c r="I56" i="121" s="1"/>
  <c r="F62" i="82"/>
  <c r="J39" i="132" s="1"/>
  <c r="H54" i="132"/>
  <c r="J35" i="141"/>
  <c r="G35" i="142"/>
  <c r="J35" i="142" s="1"/>
  <c r="H5" i="51"/>
  <c r="R13" i="132"/>
  <c r="G48" i="140"/>
  <c r="G54" i="140" s="1"/>
  <c r="G56" i="140" s="1"/>
  <c r="G60" i="140" s="1"/>
  <c r="I22" i="128"/>
  <c r="I18" i="128"/>
  <c r="I23" i="129"/>
  <c r="I19" i="129"/>
  <c r="I22" i="130"/>
  <c r="I40" i="129"/>
  <c r="I44" i="129"/>
  <c r="J11" i="51"/>
  <c r="J21" i="132"/>
  <c r="L21" i="132" s="1"/>
  <c r="J14" i="51"/>
  <c r="J26" i="132"/>
  <c r="L26" i="132" s="1"/>
  <c r="I54" i="135"/>
  <c r="I56" i="135" s="1"/>
  <c r="I60" i="135" s="1"/>
  <c r="I62" i="135" s="1"/>
  <c r="H40" i="132"/>
  <c r="F56" i="122"/>
  <c r="F60" i="122" s="1"/>
  <c r="I54" i="122"/>
  <c r="I56" i="122" s="1"/>
  <c r="F56" i="112"/>
  <c r="F60" i="112" s="1"/>
  <c r="I54" i="112"/>
  <c r="I56" i="112" s="1"/>
  <c r="I54" i="77"/>
  <c r="I56" i="77" s="1"/>
  <c r="H54" i="111"/>
  <c r="H54" i="71"/>
  <c r="H54" i="53"/>
  <c r="H51" i="69"/>
  <c r="I51" i="69" s="1"/>
  <c r="P19" i="132"/>
  <c r="P22" i="132" s="1"/>
  <c r="H48" i="69"/>
  <c r="F48" i="120"/>
  <c r="F54" i="120" s="1"/>
  <c r="I43" i="132"/>
  <c r="R42" i="132"/>
  <c r="H8" i="51"/>
  <c r="R18" i="132"/>
  <c r="F56" i="123"/>
  <c r="F60" i="123" s="1"/>
  <c r="I54" i="123"/>
  <c r="I56" i="123" s="1"/>
  <c r="H28" i="51"/>
  <c r="R48" i="132"/>
  <c r="I40" i="96"/>
  <c r="I47" i="96" s="1"/>
  <c r="I48" i="96" s="1"/>
  <c r="F47" i="96"/>
  <c r="G40" i="139"/>
  <c r="F56" i="23"/>
  <c r="F60" i="23" s="1"/>
  <c r="I54" i="23"/>
  <c r="I56" i="23" s="1"/>
  <c r="H12" i="51"/>
  <c r="R24" i="132"/>
  <c r="R27" i="132"/>
  <c r="H15" i="51"/>
  <c r="I48" i="138"/>
  <c r="I54" i="138" s="1"/>
  <c r="I56" i="138" s="1"/>
  <c r="I60" i="138" s="1"/>
  <c r="I62" i="138" s="1"/>
  <c r="I24" i="142"/>
  <c r="J47" i="140"/>
  <c r="I60" i="77"/>
  <c r="I51" i="137"/>
  <c r="J51" i="137" s="1"/>
  <c r="J24" i="137"/>
  <c r="J48" i="137" s="1"/>
  <c r="J54" i="137" s="1"/>
  <c r="J56" i="137" s="1"/>
  <c r="I47" i="108"/>
  <c r="I48" i="108" s="1"/>
  <c r="I48" i="139"/>
  <c r="I54" i="139" s="1"/>
  <c r="I56" i="139" s="1"/>
  <c r="I60" i="139" s="1"/>
  <c r="I62" i="139" s="1"/>
  <c r="I51" i="140"/>
  <c r="J51" i="140" s="1"/>
  <c r="I20" i="128"/>
  <c r="I20" i="130"/>
  <c r="J33" i="140"/>
  <c r="F56" i="97"/>
  <c r="F60" i="97" s="1"/>
  <c r="I54" i="97"/>
  <c r="I56" i="97" s="1"/>
  <c r="H54" i="114"/>
  <c r="H56" i="114" s="1"/>
  <c r="H60" i="114" s="1"/>
  <c r="H62" i="114" s="1"/>
  <c r="H54" i="70"/>
  <c r="H56" i="70" s="1"/>
  <c r="H60" i="70" s="1"/>
  <c r="H62" i="70" s="1"/>
  <c r="F56" i="113"/>
  <c r="F60" i="113" s="1"/>
  <c r="I54" i="113"/>
  <c r="I56" i="113" s="1"/>
  <c r="I60" i="110"/>
  <c r="H62" i="110"/>
  <c r="J44" i="132"/>
  <c r="J27" i="132"/>
  <c r="J15" i="51"/>
  <c r="I62" i="77"/>
  <c r="J51" i="136"/>
  <c r="F48" i="114"/>
  <c r="F54" i="114" s="1"/>
  <c r="I37" i="132"/>
  <c r="I40" i="132" s="1"/>
  <c r="J43" i="138"/>
  <c r="J44" i="136"/>
  <c r="J36" i="136"/>
  <c r="G47" i="136"/>
  <c r="I18" i="132"/>
  <c r="I22" i="132" s="1"/>
  <c r="H18" i="132"/>
  <c r="H22" i="132" s="1"/>
  <c r="F48" i="108"/>
  <c r="F54" i="108" s="1"/>
  <c r="J12" i="142"/>
  <c r="F37" i="128"/>
  <c r="F37" i="134"/>
  <c r="F37" i="142" s="1"/>
  <c r="F42" i="128"/>
  <c r="F42" i="134"/>
  <c r="F42" i="142" s="1"/>
  <c r="F44" i="128"/>
  <c r="F44" i="134"/>
  <c r="F44" i="142" s="1"/>
  <c r="R50" i="132"/>
  <c r="H30" i="51"/>
  <c r="Q57" i="132"/>
  <c r="F56" i="125"/>
  <c r="F60" i="125" s="1"/>
  <c r="I54" i="125"/>
  <c r="I56" i="125" s="1"/>
  <c r="F56" i="70"/>
  <c r="F60" i="70" s="1"/>
  <c r="H62" i="76"/>
  <c r="I60" i="76"/>
  <c r="F56" i="126"/>
  <c r="F60" i="126" s="1"/>
  <c r="I54" i="126"/>
  <c r="I56" i="126" s="1"/>
  <c r="J45" i="136"/>
  <c r="J42" i="136"/>
  <c r="J40" i="136"/>
  <c r="J37" i="136"/>
  <c r="H56" i="115"/>
  <c r="H60" i="115" s="1"/>
  <c r="I54" i="115"/>
  <c r="I56" i="115" s="1"/>
  <c r="Q54" i="132"/>
  <c r="H48" i="127"/>
  <c r="H54" i="127" s="1"/>
  <c r="H56" i="127" s="1"/>
  <c r="H60" i="127" s="1"/>
  <c r="H62" i="127" s="1"/>
  <c r="G40" i="141"/>
  <c r="I40" i="119"/>
  <c r="F47" i="119"/>
  <c r="I16" i="129"/>
  <c r="F24" i="129"/>
  <c r="F36" i="128"/>
  <c r="E47" i="128"/>
  <c r="F36" i="134"/>
  <c r="F36" i="142" s="1"/>
  <c r="F43" i="128"/>
  <c r="F43" i="134"/>
  <c r="F43" i="142" s="1"/>
  <c r="F36" i="129"/>
  <c r="E47" i="129"/>
  <c r="I16" i="130"/>
  <c r="F24" i="130"/>
  <c r="F46" i="128"/>
  <c r="F46" i="134"/>
  <c r="F46" i="142" s="1"/>
  <c r="J33" i="142"/>
  <c r="J47" i="135"/>
  <c r="J48" i="135" s="1"/>
  <c r="J54" i="135" s="1"/>
  <c r="J56" i="135" s="1"/>
  <c r="F48" i="24"/>
  <c r="F54" i="24" s="1"/>
  <c r="I20" i="129"/>
  <c r="I21" i="130"/>
  <c r="I17" i="130"/>
  <c r="H24" i="128"/>
  <c r="I41" i="129"/>
  <c r="I45" i="129"/>
  <c r="I21" i="129"/>
  <c r="I17" i="129"/>
  <c r="I40" i="128"/>
  <c r="I37" i="129"/>
  <c r="I42" i="129"/>
  <c r="I46" i="129"/>
  <c r="H29" i="51"/>
  <c r="R49" i="132"/>
  <c r="J23" i="134"/>
  <c r="G23" i="142"/>
  <c r="J23" i="142" s="1"/>
  <c r="G62" i="140"/>
  <c r="L32" i="132"/>
  <c r="I62" i="82"/>
  <c r="J14" i="132"/>
  <c r="J6" i="51"/>
  <c r="F62" i="69"/>
  <c r="I36" i="130"/>
  <c r="I47" i="130" s="1"/>
  <c r="F47" i="130"/>
  <c r="I25" i="132"/>
  <c r="I28" i="132" s="1"/>
  <c r="F48" i="75"/>
  <c r="F54" i="75" s="1"/>
  <c r="J37" i="138"/>
  <c r="J47" i="138" s="1"/>
  <c r="J48" i="138" s="1"/>
  <c r="J54" i="138" s="1"/>
  <c r="J56" i="138" s="1"/>
  <c r="G47" i="138"/>
  <c r="J46" i="136"/>
  <c r="J41" i="136"/>
  <c r="J38" i="136"/>
  <c r="R30" i="132"/>
  <c r="H16" i="51"/>
  <c r="G40" i="134"/>
  <c r="I40" i="127"/>
  <c r="I47" i="127" s="1"/>
  <c r="I48" i="127" s="1"/>
  <c r="F47" i="127"/>
  <c r="G44" i="141"/>
  <c r="J44" i="141" s="1"/>
  <c r="I44" i="119"/>
  <c r="F38" i="128"/>
  <c r="F38" i="134"/>
  <c r="F38" i="142" s="1"/>
  <c r="F41" i="128"/>
  <c r="F41" i="134"/>
  <c r="F41" i="142" s="1"/>
  <c r="F45" i="128"/>
  <c r="F45" i="134"/>
  <c r="F45" i="142" s="1"/>
  <c r="I49" i="132"/>
  <c r="I52" i="132" s="1"/>
  <c r="H7" i="51"/>
  <c r="R15" i="132"/>
  <c r="J17" i="134"/>
  <c r="G17" i="142"/>
  <c r="J17" i="142" s="1"/>
  <c r="F56" i="93"/>
  <c r="F60" i="93" s="1"/>
  <c r="I54" i="93"/>
  <c r="I56" i="93" s="1"/>
  <c r="I16" i="128"/>
  <c r="I24" i="128" s="1"/>
  <c r="F24" i="128"/>
  <c r="G19" i="142"/>
  <c r="J19" i="142" s="1"/>
  <c r="I47" i="114"/>
  <c r="I48" i="114" s="1"/>
  <c r="I47" i="24"/>
  <c r="I48" i="24" s="1"/>
  <c r="I22" i="129"/>
  <c r="I18" i="129"/>
  <c r="I23" i="130"/>
  <c r="I19" i="130"/>
  <c r="I38" i="129"/>
  <c r="I43" i="129"/>
  <c r="G48" i="136"/>
  <c r="G54" i="136" s="1"/>
  <c r="G56" i="136" s="1"/>
  <c r="G60" i="136" s="1"/>
  <c r="I18" i="130"/>
  <c r="G47" i="135"/>
  <c r="F48" i="124"/>
  <c r="F54" i="124" s="1"/>
  <c r="G47" i="137"/>
  <c r="I13" i="132"/>
  <c r="I16" i="132" s="1"/>
  <c r="I54" i="136"/>
  <c r="I56" i="136" s="1"/>
  <c r="I60" i="136" s="1"/>
  <c r="I62" i="136" s="1"/>
  <c r="G24" i="134"/>
  <c r="F47" i="141"/>
  <c r="H24" i="129"/>
  <c r="H47" i="128"/>
  <c r="I43" i="134"/>
  <c r="I43" i="142" s="1"/>
  <c r="H47" i="129"/>
  <c r="J24" i="141"/>
  <c r="H24" i="130"/>
  <c r="I40" i="134"/>
  <c r="I40" i="142" s="1"/>
  <c r="I47" i="142" s="1"/>
  <c r="F40" i="142"/>
  <c r="H62" i="121" l="1"/>
  <c r="I60" i="121"/>
  <c r="I54" i="70"/>
  <c r="I56" i="70" s="1"/>
  <c r="J24" i="134"/>
  <c r="G48" i="137"/>
  <c r="G54" i="137" s="1"/>
  <c r="G56" i="137" s="1"/>
  <c r="G60" i="137" s="1"/>
  <c r="G48" i="135"/>
  <c r="G54" i="135" s="1"/>
  <c r="G56" i="135" s="1"/>
  <c r="G60" i="135" s="1"/>
  <c r="G48" i="138"/>
  <c r="G54" i="138" s="1"/>
  <c r="G56" i="138" s="1"/>
  <c r="G60" i="138" s="1"/>
  <c r="F62" i="122"/>
  <c r="I60" i="122"/>
  <c r="F62" i="112"/>
  <c r="I60" i="112"/>
  <c r="I54" i="111"/>
  <c r="I56" i="111" s="1"/>
  <c r="H56" i="111"/>
  <c r="H60" i="111" s="1"/>
  <c r="H54" i="69"/>
  <c r="H56" i="69" s="1"/>
  <c r="H60" i="69" s="1"/>
  <c r="H56" i="71"/>
  <c r="H60" i="71" s="1"/>
  <c r="I54" i="71"/>
  <c r="I56" i="71" s="1"/>
  <c r="H56" i="53"/>
  <c r="H60" i="53" s="1"/>
  <c r="I54" i="53"/>
  <c r="I56" i="53" s="1"/>
  <c r="I54" i="69"/>
  <c r="I56" i="69" s="1"/>
  <c r="I48" i="142"/>
  <c r="F56" i="120"/>
  <c r="F60" i="120" s="1"/>
  <c r="I54" i="120"/>
  <c r="I56" i="120" s="1"/>
  <c r="H17" i="51"/>
  <c r="I62" i="110"/>
  <c r="R31" i="132"/>
  <c r="R20" i="132"/>
  <c r="H10" i="51"/>
  <c r="J48" i="140"/>
  <c r="J54" i="140" s="1"/>
  <c r="J56" i="140" s="1"/>
  <c r="J40" i="139"/>
  <c r="J47" i="139" s="1"/>
  <c r="J48" i="139" s="1"/>
  <c r="J54" i="139" s="1"/>
  <c r="J56" i="139" s="1"/>
  <c r="G47" i="139"/>
  <c r="I60" i="123"/>
  <c r="F62" i="123"/>
  <c r="I54" i="140"/>
  <c r="I56" i="140" s="1"/>
  <c r="I60" i="140" s="1"/>
  <c r="I54" i="137"/>
  <c r="I56" i="137" s="1"/>
  <c r="I60" i="137" s="1"/>
  <c r="I62" i="137" s="1"/>
  <c r="J40" i="134"/>
  <c r="I60" i="113"/>
  <c r="F62" i="113"/>
  <c r="R37" i="132"/>
  <c r="H21" i="51"/>
  <c r="F62" i="97"/>
  <c r="I60" i="97"/>
  <c r="F62" i="23"/>
  <c r="I60" i="23"/>
  <c r="F48" i="96"/>
  <c r="F54" i="96" s="1"/>
  <c r="I30" i="132"/>
  <c r="I34" i="132" s="1"/>
  <c r="J60" i="137"/>
  <c r="G62" i="137"/>
  <c r="H48" i="130"/>
  <c r="H51" i="130"/>
  <c r="I51" i="130" s="1"/>
  <c r="P57" i="132"/>
  <c r="Q55" i="132"/>
  <c r="F56" i="124"/>
  <c r="F60" i="124" s="1"/>
  <c r="I54" i="124"/>
  <c r="I56" i="124" s="1"/>
  <c r="G62" i="136"/>
  <c r="J60" i="136"/>
  <c r="P56" i="132"/>
  <c r="H51" i="129"/>
  <c r="I51" i="129" s="1"/>
  <c r="H48" i="129"/>
  <c r="F62" i="93"/>
  <c r="I60" i="93"/>
  <c r="I45" i="128"/>
  <c r="G45" i="134"/>
  <c r="I41" i="128"/>
  <c r="G41" i="134"/>
  <c r="I38" i="128"/>
  <c r="G38" i="134"/>
  <c r="G62" i="138"/>
  <c r="J62" i="138" s="1"/>
  <c r="J60" i="138"/>
  <c r="F56" i="75"/>
  <c r="F60" i="75" s="1"/>
  <c r="I54" i="75"/>
  <c r="I56" i="75" s="1"/>
  <c r="I57" i="132"/>
  <c r="J9" i="51"/>
  <c r="J19" i="132"/>
  <c r="G23" i="51"/>
  <c r="I23" i="51" s="1"/>
  <c r="R52" i="132"/>
  <c r="P55" i="132"/>
  <c r="H51" i="128"/>
  <c r="H48" i="128"/>
  <c r="F56" i="24"/>
  <c r="F60" i="24" s="1"/>
  <c r="I54" i="24"/>
  <c r="I56" i="24" s="1"/>
  <c r="I46" i="128"/>
  <c r="G46" i="134"/>
  <c r="I36" i="129"/>
  <c r="I47" i="129" s="1"/>
  <c r="F47" i="129"/>
  <c r="I43" i="128"/>
  <c r="G43" i="134"/>
  <c r="H56" i="132"/>
  <c r="F48" i="129"/>
  <c r="F54" i="129" s="1"/>
  <c r="I42" i="132"/>
  <c r="I46" i="132" s="1"/>
  <c r="F48" i="119"/>
  <c r="F54" i="119" s="1"/>
  <c r="J40" i="141"/>
  <c r="J47" i="141" s="1"/>
  <c r="G47" i="141"/>
  <c r="I44" i="128"/>
  <c r="G44" i="134"/>
  <c r="J44" i="134" s="1"/>
  <c r="I42" i="128"/>
  <c r="G42" i="134"/>
  <c r="I37" i="128"/>
  <c r="G37" i="134"/>
  <c r="F56" i="108"/>
  <c r="F60" i="108" s="1"/>
  <c r="I54" i="108"/>
  <c r="I56" i="108" s="1"/>
  <c r="L44" i="132"/>
  <c r="J48" i="141"/>
  <c r="J54" i="141" s="1"/>
  <c r="J56" i="141" s="1"/>
  <c r="I47" i="134"/>
  <c r="I48" i="134" s="1"/>
  <c r="I24" i="130"/>
  <c r="I48" i="130" s="1"/>
  <c r="J24" i="142"/>
  <c r="G44" i="142"/>
  <c r="J44" i="142" s="1"/>
  <c r="Q56" i="132"/>
  <c r="Q58" i="132" s="1"/>
  <c r="Q60" i="132" s="1"/>
  <c r="G62" i="135"/>
  <c r="J62" i="135" s="1"/>
  <c r="J60" i="135"/>
  <c r="H55" i="132"/>
  <c r="I54" i="132"/>
  <c r="F48" i="127"/>
  <c r="F54" i="127" s="1"/>
  <c r="L14" i="132"/>
  <c r="L39" i="132"/>
  <c r="S39" i="132"/>
  <c r="T39" i="132"/>
  <c r="F48" i="130"/>
  <c r="F54" i="130" s="1"/>
  <c r="H57" i="132"/>
  <c r="I36" i="128"/>
  <c r="I47" i="128" s="1"/>
  <c r="I48" i="128" s="1"/>
  <c r="F47" i="128"/>
  <c r="G36" i="134"/>
  <c r="H32" i="51"/>
  <c r="R54" i="132"/>
  <c r="H62" i="115"/>
  <c r="I60" i="115"/>
  <c r="I60" i="126"/>
  <c r="F62" i="126"/>
  <c r="R26" i="132"/>
  <c r="H14" i="51"/>
  <c r="I62" i="76"/>
  <c r="F62" i="70"/>
  <c r="I60" i="70"/>
  <c r="F62" i="125"/>
  <c r="I60" i="125"/>
  <c r="F56" i="114"/>
  <c r="F60" i="114" s="1"/>
  <c r="I54" i="114"/>
  <c r="I56" i="114" s="1"/>
  <c r="G15" i="51"/>
  <c r="I15" i="51" s="1"/>
  <c r="L27" i="132"/>
  <c r="S27" i="132"/>
  <c r="T27" i="132"/>
  <c r="F47" i="142"/>
  <c r="I24" i="129"/>
  <c r="I48" i="129" s="1"/>
  <c r="I47" i="119"/>
  <c r="I48" i="119" s="1"/>
  <c r="G40" i="142"/>
  <c r="J40" i="142" s="1"/>
  <c r="G24" i="142"/>
  <c r="J47" i="136"/>
  <c r="J48" i="136" s="1"/>
  <c r="J54" i="136" s="1"/>
  <c r="J56" i="136" s="1"/>
  <c r="H54" i="129" l="1"/>
  <c r="H56" i="129" s="1"/>
  <c r="H60" i="129" s="1"/>
  <c r="H62" i="129" s="1"/>
  <c r="R56" i="132" s="1"/>
  <c r="H26" i="51"/>
  <c r="R44" i="132"/>
  <c r="I62" i="121"/>
  <c r="G26" i="51" s="1"/>
  <c r="I26" i="51" s="1"/>
  <c r="G48" i="141"/>
  <c r="G54" i="141" s="1"/>
  <c r="G56" i="141" s="1"/>
  <c r="G60" i="141" s="1"/>
  <c r="G48" i="139"/>
  <c r="G54" i="139" s="1"/>
  <c r="G56" i="139" s="1"/>
  <c r="G60" i="139" s="1"/>
  <c r="I62" i="122"/>
  <c r="J45" i="132"/>
  <c r="J29" i="51"/>
  <c r="J23" i="51"/>
  <c r="I62" i="112"/>
  <c r="J33" i="51"/>
  <c r="J33" i="132"/>
  <c r="J19" i="51"/>
  <c r="H62" i="111"/>
  <c r="I60" i="111"/>
  <c r="I60" i="71"/>
  <c r="H62" i="71"/>
  <c r="H62" i="53"/>
  <c r="I60" i="53"/>
  <c r="P58" i="132"/>
  <c r="P60" i="132" s="1"/>
  <c r="H62" i="69"/>
  <c r="I60" i="69"/>
  <c r="F62" i="120"/>
  <c r="I60" i="120"/>
  <c r="F56" i="96"/>
  <c r="F60" i="96" s="1"/>
  <c r="I54" i="96"/>
  <c r="I56" i="96" s="1"/>
  <c r="J12" i="132"/>
  <c r="J4" i="51"/>
  <c r="I62" i="23"/>
  <c r="J36" i="132"/>
  <c r="J20" i="51"/>
  <c r="J26" i="51"/>
  <c r="J24" i="51"/>
  <c r="J30" i="51"/>
  <c r="I62" i="113"/>
  <c r="J34" i="51"/>
  <c r="I62" i="123"/>
  <c r="J48" i="132"/>
  <c r="T31" i="132"/>
  <c r="S31" i="132"/>
  <c r="H54" i="130"/>
  <c r="H56" i="130" s="1"/>
  <c r="H60" i="130" s="1"/>
  <c r="H62" i="130" s="1"/>
  <c r="J62" i="137"/>
  <c r="J24" i="132"/>
  <c r="I62" i="97"/>
  <c r="J12" i="51"/>
  <c r="I62" i="140"/>
  <c r="J60" i="140"/>
  <c r="G17" i="51"/>
  <c r="I17" i="51" s="1"/>
  <c r="F62" i="114"/>
  <c r="I60" i="114"/>
  <c r="J50" i="132"/>
  <c r="I62" i="125"/>
  <c r="I62" i="126"/>
  <c r="J51" i="132"/>
  <c r="J36" i="134"/>
  <c r="G47" i="134"/>
  <c r="G36" i="142"/>
  <c r="F56" i="130"/>
  <c r="F60" i="130" s="1"/>
  <c r="I54" i="130"/>
  <c r="I56" i="130" s="1"/>
  <c r="I54" i="127"/>
  <c r="I56" i="127" s="1"/>
  <c r="F56" i="127"/>
  <c r="F60" i="127" s="1"/>
  <c r="F62" i="108"/>
  <c r="I60" i="108"/>
  <c r="G62" i="141"/>
  <c r="J62" i="141" s="1"/>
  <c r="J60" i="141"/>
  <c r="F56" i="119"/>
  <c r="F60" i="119" s="1"/>
  <c r="I54" i="119"/>
  <c r="I56" i="119" s="1"/>
  <c r="F56" i="129"/>
  <c r="F60" i="129" s="1"/>
  <c r="J43" i="134"/>
  <c r="G43" i="142"/>
  <c r="J43" i="142" s="1"/>
  <c r="I56" i="132"/>
  <c r="J46" i="134"/>
  <c r="G46" i="142"/>
  <c r="J46" i="142" s="1"/>
  <c r="L19" i="132"/>
  <c r="F62" i="75"/>
  <c r="I60" i="75"/>
  <c r="J15" i="132"/>
  <c r="I62" i="93"/>
  <c r="J7" i="51"/>
  <c r="J62" i="136"/>
  <c r="F62" i="124"/>
  <c r="I60" i="124"/>
  <c r="H58" i="132"/>
  <c r="H60" i="132" s="1"/>
  <c r="H54" i="128"/>
  <c r="H56" i="128" s="1"/>
  <c r="H60" i="128" s="1"/>
  <c r="H62" i="128" s="1"/>
  <c r="J20" i="132"/>
  <c r="I62" i="70"/>
  <c r="J10" i="51"/>
  <c r="G14" i="51"/>
  <c r="I14" i="51" s="1"/>
  <c r="T26" i="132"/>
  <c r="S26" i="132"/>
  <c r="R28" i="132"/>
  <c r="R38" i="132"/>
  <c r="H22" i="51"/>
  <c r="I62" i="115"/>
  <c r="I55" i="132"/>
  <c r="I58" i="132" s="1"/>
  <c r="I60" i="132" s="1"/>
  <c r="J37" i="134"/>
  <c r="G37" i="142"/>
  <c r="J37" i="142" s="1"/>
  <c r="J42" i="134"/>
  <c r="G42" i="142"/>
  <c r="J42" i="142" s="1"/>
  <c r="F62" i="24"/>
  <c r="I60" i="24"/>
  <c r="I51" i="128"/>
  <c r="I51" i="134"/>
  <c r="J38" i="134"/>
  <c r="G38" i="142"/>
  <c r="J38" i="142" s="1"/>
  <c r="J41" i="134"/>
  <c r="G41" i="142"/>
  <c r="J41" i="142" s="1"/>
  <c r="J45" i="134"/>
  <c r="G45" i="142"/>
  <c r="J45" i="142" s="1"/>
  <c r="H34" i="51"/>
  <c r="R57" i="132"/>
  <c r="F48" i="128"/>
  <c r="F54" i="128" s="1"/>
  <c r="I54" i="129" l="1"/>
  <c r="I56" i="129" s="1"/>
  <c r="R46" i="132"/>
  <c r="S44" i="132"/>
  <c r="T44" i="132"/>
  <c r="H35" i="51"/>
  <c r="J60" i="139"/>
  <c r="G62" i="139"/>
  <c r="J62" i="139" s="1"/>
  <c r="G48" i="134"/>
  <c r="G54" i="134" s="1"/>
  <c r="G56" i="134" s="1"/>
  <c r="G60" i="134" s="1"/>
  <c r="J62" i="140"/>
  <c r="S45" i="132"/>
  <c r="T45" i="132"/>
  <c r="L45" i="132"/>
  <c r="G27" i="51"/>
  <c r="I27" i="51" s="1"/>
  <c r="L33" i="132"/>
  <c r="T33" i="132"/>
  <c r="S33" i="132"/>
  <c r="G19" i="51"/>
  <c r="I19" i="51" s="1"/>
  <c r="H18" i="51"/>
  <c r="R32" i="132"/>
  <c r="I62" i="111"/>
  <c r="R21" i="132"/>
  <c r="I62" i="71"/>
  <c r="H11" i="51"/>
  <c r="R14" i="132"/>
  <c r="I62" i="53"/>
  <c r="H6" i="51"/>
  <c r="H9" i="51"/>
  <c r="R19" i="132"/>
  <c r="I62" i="69"/>
  <c r="J43" i="132"/>
  <c r="I62" i="120"/>
  <c r="G12" i="51"/>
  <c r="I12" i="51" s="1"/>
  <c r="G28" i="51"/>
  <c r="I28" i="51" s="1"/>
  <c r="G20" i="51"/>
  <c r="I20" i="51" s="1"/>
  <c r="G4" i="51"/>
  <c r="I4" i="51" s="1"/>
  <c r="L12" i="132"/>
  <c r="S12" i="132"/>
  <c r="T12" i="132"/>
  <c r="F62" i="96"/>
  <c r="I60" i="96"/>
  <c r="S24" i="132"/>
  <c r="L24" i="132"/>
  <c r="T24" i="132"/>
  <c r="L48" i="132"/>
  <c r="S48" i="132"/>
  <c r="T48" i="132"/>
  <c r="S36" i="132"/>
  <c r="L36" i="132"/>
  <c r="T36" i="132"/>
  <c r="F56" i="128"/>
  <c r="F60" i="128" s="1"/>
  <c r="I54" i="128"/>
  <c r="I56" i="128" s="1"/>
  <c r="J51" i="134"/>
  <c r="I51" i="142"/>
  <c r="T38" i="132"/>
  <c r="S38" i="132"/>
  <c r="R40" i="132"/>
  <c r="G10" i="51"/>
  <c r="I10" i="51" s="1"/>
  <c r="R55" i="132"/>
  <c r="H33" i="51"/>
  <c r="J49" i="132"/>
  <c r="I62" i="124"/>
  <c r="G7" i="51"/>
  <c r="I7" i="51" s="1"/>
  <c r="I60" i="127"/>
  <c r="F62" i="127"/>
  <c r="J36" i="142"/>
  <c r="J47" i="142" s="1"/>
  <c r="J48" i="142" s="1"/>
  <c r="G47" i="142"/>
  <c r="G48" i="142" s="1"/>
  <c r="G54" i="142" s="1"/>
  <c r="G31" i="51"/>
  <c r="I31" i="51" s="1"/>
  <c r="L50" i="132"/>
  <c r="S50" i="132"/>
  <c r="T50" i="132"/>
  <c r="J21" i="51"/>
  <c r="J27" i="51"/>
  <c r="J25" i="51"/>
  <c r="I62" i="114"/>
  <c r="J37" i="132"/>
  <c r="J31" i="51"/>
  <c r="J35" i="51"/>
  <c r="J47" i="134"/>
  <c r="J48" i="134" s="1"/>
  <c r="J54" i="134" s="1"/>
  <c r="J56" i="134" s="1"/>
  <c r="J13" i="132"/>
  <c r="J5" i="51"/>
  <c r="I62" i="24"/>
  <c r="G22" i="51"/>
  <c r="I22" i="51" s="1"/>
  <c r="L20" i="132"/>
  <c r="S20" i="132"/>
  <c r="T20" i="132"/>
  <c r="L15" i="132"/>
  <c r="S15" i="132"/>
  <c r="T15" i="132"/>
  <c r="J25" i="132"/>
  <c r="I62" i="75"/>
  <c r="J13" i="51"/>
  <c r="F62" i="129"/>
  <c r="I60" i="129"/>
  <c r="F62" i="119"/>
  <c r="I60" i="119"/>
  <c r="J18" i="132"/>
  <c r="I62" i="108"/>
  <c r="J8" i="51"/>
  <c r="F62" i="130"/>
  <c r="I60" i="130"/>
  <c r="G62" i="134"/>
  <c r="L51" i="132"/>
  <c r="S51" i="132"/>
  <c r="T51" i="132"/>
  <c r="G30" i="51"/>
  <c r="I30" i="51" s="1"/>
  <c r="I54" i="134"/>
  <c r="I56" i="134" s="1"/>
  <c r="I60" i="134" s="1"/>
  <c r="I62" i="134" s="1"/>
  <c r="G18" i="51" l="1"/>
  <c r="I18" i="51" s="1"/>
  <c r="S32" i="132"/>
  <c r="T32" i="132"/>
  <c r="R34" i="132"/>
  <c r="G11" i="51"/>
  <c r="I11" i="51" s="1"/>
  <c r="T21" i="132"/>
  <c r="S21" i="132"/>
  <c r="G6" i="51"/>
  <c r="I6" i="51" s="1"/>
  <c r="R16" i="132"/>
  <c r="S14" i="132"/>
  <c r="T14" i="132"/>
  <c r="T19" i="132"/>
  <c r="R22" i="132"/>
  <c r="S19" i="132"/>
  <c r="G9" i="51"/>
  <c r="I9" i="51" s="1"/>
  <c r="G25" i="51"/>
  <c r="I25" i="51" s="1"/>
  <c r="T43" i="132"/>
  <c r="L43" i="132"/>
  <c r="S43" i="132"/>
  <c r="I62" i="96"/>
  <c r="J16" i="51"/>
  <c r="J30" i="132"/>
  <c r="J62" i="134"/>
  <c r="G62" i="142"/>
  <c r="J57" i="132"/>
  <c r="I62" i="130"/>
  <c r="G8" i="51"/>
  <c r="I8" i="51" s="1"/>
  <c r="J28" i="132"/>
  <c r="L25" i="132"/>
  <c r="S25" i="132"/>
  <c r="T25" i="132"/>
  <c r="G5" i="51"/>
  <c r="I5" i="51" s="1"/>
  <c r="L13" i="132"/>
  <c r="J16" i="132"/>
  <c r="S13" i="132"/>
  <c r="T13" i="132"/>
  <c r="G21" i="51"/>
  <c r="I21" i="51" s="1"/>
  <c r="G29" i="51"/>
  <c r="J51" i="142"/>
  <c r="I54" i="142"/>
  <c r="I56" i="142" s="1"/>
  <c r="I60" i="142" s="1"/>
  <c r="I62" i="142" s="1"/>
  <c r="J60" i="134"/>
  <c r="L18" i="132"/>
  <c r="S18" i="132"/>
  <c r="J22" i="132"/>
  <c r="T18" i="132"/>
  <c r="J42" i="132"/>
  <c r="I62" i="119"/>
  <c r="J56" i="132"/>
  <c r="I62" i="129"/>
  <c r="G13" i="51"/>
  <c r="I13" i="51" s="1"/>
  <c r="L37" i="132"/>
  <c r="S37" i="132"/>
  <c r="J40" i="132"/>
  <c r="S40" i="132" s="1"/>
  <c r="T37" i="132"/>
  <c r="G56" i="142"/>
  <c r="J54" i="132"/>
  <c r="I62" i="127"/>
  <c r="L49" i="132"/>
  <c r="S49" i="132"/>
  <c r="J52" i="132"/>
  <c r="T49" i="132"/>
  <c r="R58" i="132"/>
  <c r="F62" i="128"/>
  <c r="I60" i="128"/>
  <c r="T40" i="132"/>
  <c r="I29" i="51" l="1"/>
  <c r="L30" i="132"/>
  <c r="J34" i="132"/>
  <c r="S30" i="132"/>
  <c r="T30" i="132"/>
  <c r="G16" i="51"/>
  <c r="I16" i="51" s="1"/>
  <c r="J55" i="132"/>
  <c r="J58" i="132" s="1"/>
  <c r="S58" i="132" s="1"/>
  <c r="I62" i="128"/>
  <c r="G32" i="51"/>
  <c r="I32" i="51" s="1"/>
  <c r="J56" i="142"/>
  <c r="G60" i="142"/>
  <c r="J60" i="142" s="1"/>
  <c r="G24" i="51"/>
  <c r="I24" i="51" s="1"/>
  <c r="R60" i="132"/>
  <c r="S52" i="132"/>
  <c r="T52" i="132"/>
  <c r="L54" i="132"/>
  <c r="S54" i="132"/>
  <c r="T54" i="132"/>
  <c r="L56" i="132"/>
  <c r="S56" i="132"/>
  <c r="T56" i="132"/>
  <c r="L42" i="132"/>
  <c r="J46" i="132"/>
  <c r="S42" i="132"/>
  <c r="T42" i="132"/>
  <c r="S22" i="132"/>
  <c r="T22" i="132"/>
  <c r="S16" i="132"/>
  <c r="T16" i="132"/>
  <c r="S57" i="132"/>
  <c r="L57" i="132"/>
  <c r="T57" i="132"/>
  <c r="J54" i="142"/>
  <c r="G34" i="51"/>
  <c r="I34" i="51" s="1"/>
  <c r="S28" i="132"/>
  <c r="T28" i="132"/>
  <c r="G35" i="51"/>
  <c r="I35" i="51" s="1"/>
  <c r="J62" i="142"/>
  <c r="J60" i="132" l="1"/>
  <c r="T60" i="132" s="1"/>
  <c r="T34" i="132"/>
  <c r="S34" i="132"/>
  <c r="S46" i="132"/>
  <c r="T46" i="132"/>
  <c r="S55" i="132"/>
  <c r="L55" i="132"/>
  <c r="T55" i="132"/>
  <c r="T58" i="132"/>
  <c r="G33" i="51"/>
  <c r="I33" i="51" s="1"/>
  <c r="S60" i="132" l="1"/>
  <c r="L60" i="132"/>
  <c r="K60" i="132" s="1"/>
  <c r="M57" i="132" l="1"/>
  <c r="N57" i="132" s="1"/>
  <c r="O57" i="132" s="1"/>
  <c r="M55" i="132"/>
  <c r="N55" i="132" s="1"/>
  <c r="O55" i="132" s="1"/>
  <c r="M45" i="132"/>
  <c r="N45" i="132" s="1"/>
  <c r="O45" i="132" s="1"/>
  <c r="M13" i="132"/>
  <c r="N13" i="132" s="1"/>
  <c r="O13" i="132" s="1"/>
  <c r="M19" i="132"/>
  <c r="N19" i="132" s="1"/>
  <c r="O19" i="132" s="1"/>
  <c r="M54" i="132"/>
  <c r="N54" i="132" s="1"/>
  <c r="M43" i="132"/>
  <c r="N43" i="132" s="1"/>
  <c r="O43" i="132" s="1"/>
  <c r="M21" i="132"/>
  <c r="N21" i="132" s="1"/>
  <c r="O21" i="132" s="1"/>
  <c r="M39" i="132"/>
  <c r="N39" i="132" s="1"/>
  <c r="O39" i="132" s="1"/>
  <c r="M50" i="132"/>
  <c r="N50" i="132" s="1"/>
  <c r="O50" i="132" s="1"/>
  <c r="M14" i="132"/>
  <c r="N14" i="132" s="1"/>
  <c r="O14" i="132" s="1"/>
  <c r="M18" i="132"/>
  <c r="N18" i="132" s="1"/>
  <c r="M56" i="132"/>
  <c r="N56" i="132" s="1"/>
  <c r="O56" i="132" s="1"/>
  <c r="M51" i="132"/>
  <c r="N51" i="132" s="1"/>
  <c r="O51" i="132" s="1"/>
  <c r="M42" i="132"/>
  <c r="N42" i="132" s="1"/>
  <c r="M48" i="132"/>
  <c r="N48" i="132" s="1"/>
  <c r="M38" i="132"/>
  <c r="N38" i="132" s="1"/>
  <c r="O38" i="132" s="1"/>
  <c r="M33" i="132"/>
  <c r="N33" i="132" s="1"/>
  <c r="O33" i="132" s="1"/>
  <c r="M27" i="132"/>
  <c r="N27" i="132" s="1"/>
  <c r="O27" i="132" s="1"/>
  <c r="M49" i="132"/>
  <c r="N49" i="132" s="1"/>
  <c r="O49" i="132" s="1"/>
  <c r="M15" i="132"/>
  <c r="N15" i="132" s="1"/>
  <c r="O15" i="132" s="1"/>
  <c r="M32" i="132"/>
  <c r="N32" i="132" s="1"/>
  <c r="O32" i="132" s="1"/>
  <c r="M24" i="132"/>
  <c r="N24" i="132" s="1"/>
  <c r="M25" i="132"/>
  <c r="N25" i="132" s="1"/>
  <c r="O25" i="132" s="1"/>
  <c r="M37" i="132"/>
  <c r="N37" i="132" s="1"/>
  <c r="O37" i="132" s="1"/>
  <c r="M44" i="132"/>
  <c r="N44" i="132" s="1"/>
  <c r="O44" i="132" s="1"/>
  <c r="M12" i="132"/>
  <c r="N12" i="132" s="1"/>
  <c r="M20" i="132"/>
  <c r="N20" i="132" s="1"/>
  <c r="O20" i="132" s="1"/>
  <c r="M26" i="132"/>
  <c r="N26" i="132" s="1"/>
  <c r="O26" i="132" s="1"/>
  <c r="M36" i="132"/>
  <c r="N36" i="132" s="1"/>
  <c r="M30" i="132"/>
  <c r="N30" i="132" s="1"/>
  <c r="M31" i="132"/>
  <c r="N31" i="132" s="1"/>
  <c r="O31" i="132" s="1"/>
  <c r="N34" i="132" l="1"/>
  <c r="O30" i="132"/>
  <c r="O34" i="132" s="1"/>
  <c r="O12" i="132"/>
  <c r="O16" i="132" s="1"/>
  <c r="N16" i="132"/>
  <c r="O24" i="132"/>
  <c r="O28" i="132" s="1"/>
  <c r="N28" i="132"/>
  <c r="N46" i="132"/>
  <c r="O42" i="132"/>
  <c r="O46" i="132" s="1"/>
  <c r="O36" i="132"/>
  <c r="O40" i="132" s="1"/>
  <c r="N40" i="132"/>
  <c r="N52" i="132"/>
  <c r="O48" i="132"/>
  <c r="O52" i="132" s="1"/>
  <c r="N22" i="132"/>
  <c r="O18" i="132"/>
  <c r="O22" i="132" s="1"/>
  <c r="N58" i="132"/>
  <c r="O54" i="132"/>
  <c r="O58" i="132" s="1"/>
  <c r="N60" i="132" l="1"/>
  <c r="M60" i="132" s="1"/>
  <c r="O60" i="132"/>
</calcChain>
</file>

<file path=xl/comments1.xml><?xml version="1.0" encoding="utf-8"?>
<comments xmlns="http://schemas.openxmlformats.org/spreadsheetml/2006/main">
  <authors>
    <author>Pedicini Francesco</author>
    <author xml:space="preserve"> </author>
    <author>pedicini</author>
    <author>User</author>
  </authors>
  <commentList>
    <comment ref="F3" authorId="0" shapeId="0">
      <text>
        <r>
          <rPr>
            <sz val="9"/>
            <color indexed="81"/>
            <rFont val="Tahoma"/>
            <family val="2"/>
          </rPr>
          <t xml:space="preserve">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sz val="9"/>
            <color indexed="81"/>
            <rFont val="Tahoma"/>
            <family val="2"/>
          </rPr>
          <t xml:space="preserve"> IL NOME DELLA COMPANY RESPONSABILE DEL WP (Il commento è valido per tutti i  WP</t>
        </r>
        <r>
          <rPr>
            <b/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Cliccare per tornare al foglio "Progetto"</t>
        </r>
      </text>
    </comment>
    <comment ref="G12" authorId="2" shapeId="0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D23.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5" authorId="2" shapeId="0">
      <text>
        <r>
          <rPr>
            <b/>
            <sz val="8"/>
            <color indexed="81"/>
            <rFont val="Tahoma"/>
            <family val="2"/>
          </rPr>
          <t>Inserire quanto del contenuto della cella D26 si intende cofinanziare. 
Il commento è valido anche per le celle da D27 a D31.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3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 per profilo.xls" dell'azienda responsabile del WP</t>
        </r>
      </text>
    </comment>
    <comment ref="G34" authorId="2" shapeId="0">
      <text>
        <r>
          <rPr>
            <b/>
            <sz val="8"/>
            <color indexed="81"/>
            <rFont val="Tahoma"/>
            <family val="2"/>
          </rPr>
          <t>Inserire quanto del contenuto della cella C35 si intende cofinanziare. Il commento è valido anche per le celle da C36 a C46.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1.xml><?xml version="1.0" encoding="utf-8"?>
<comments xmlns="http://schemas.openxmlformats.org/spreadsheetml/2006/main">
  <authors>
    <author xml:space="preserve"> </author>
    <author>pedicini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G12" authorId="1" shapeId="0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D23.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5" authorId="1" shapeId="0">
      <text>
        <r>
          <rPr>
            <b/>
            <sz val="8"/>
            <color indexed="81"/>
            <rFont val="Tahoma"/>
            <family val="2"/>
          </rPr>
          <t>Inserire quanto del contenuto della cella D26 si intende cofinanziare. 
Il commento è valido anche per le celle da D27 a D31.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2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 per profilo.xls" dell'azienda responsabile del WP</t>
        </r>
      </text>
    </comment>
    <comment ref="G34" authorId="1" shapeId="0">
      <text>
        <r>
          <rPr>
            <b/>
            <sz val="8"/>
            <color indexed="81"/>
            <rFont val="Tahoma"/>
            <family val="2"/>
          </rPr>
          <t>Inserire quanto del contenuto della cella C35 si intende cofinanziare. Il commento è valido anche per le celle da C36 a C46.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3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4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5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6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7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8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9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0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1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2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3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4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5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6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7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8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9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0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1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2.xml><?xml version="1.0" encoding="utf-8"?>
<comments xmlns="http://schemas.openxmlformats.org/spreadsheetml/2006/main">
  <authors>
    <author xml:space="preserve"> </author>
    <author>pedicini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A12" authorId="1" shapeId="0">
      <text>
        <r>
          <rPr>
            <b/>
            <sz val="9"/>
            <color indexed="81"/>
            <rFont val="Tahoma"/>
            <family val="2"/>
          </rPr>
          <t>COMAP-Costo Orario Medio Aziendale per profilo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2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3.xml><?xml version="1.0" encoding="utf-8"?>
<comments xmlns="http://schemas.openxmlformats.org/spreadsheetml/2006/main">
  <authors>
    <author>pedicini</author>
  </authors>
  <commentList>
    <comment ref="A3" authorId="0" shapeId="0">
      <text>
        <r>
          <rPr>
            <b/>
            <sz val="10"/>
            <color indexed="81"/>
            <rFont val="Tahoma"/>
            <family val="2"/>
          </rPr>
          <t>Premendo sulle celle di colonna A in corrisponsdenza della  linea del WP si ritorna al PSS-A3 di input</t>
        </r>
      </text>
    </comment>
  </commentList>
</comments>
</file>

<file path=xl/comments34.xml><?xml version="1.0" encoding="utf-8"?>
<comments xmlns="http://schemas.openxmlformats.org/spreadsheetml/2006/main">
  <authors>
    <author>pedicini</author>
  </authors>
  <commentList>
    <comment ref="B4" authorId="0" shapeId="0">
      <text>
        <r>
          <rPr>
            <b/>
            <sz val="11"/>
            <color indexed="81"/>
            <rFont val="Tahoma"/>
            <family val="2"/>
          </rPr>
          <t>Inserire il numero del WP in cui sono riportati  gli importi dei viaggi della colonna "N" del presente foglio</t>
        </r>
      </text>
    </comment>
  </commentList>
</comments>
</file>

<file path=xl/comments35.xml><?xml version="1.0" encoding="utf-8"?>
<comments xmlns="http://schemas.openxmlformats.org/spreadsheetml/2006/main">
  <authors>
    <author>pedicini</author>
  </authors>
  <commentList>
    <comment ref="B5" authorId="0" shapeId="0">
      <text>
        <r>
          <rPr>
            <b/>
            <sz val="11"/>
            <color indexed="81"/>
            <rFont val="Tahoma"/>
            <family val="2"/>
          </rPr>
          <t>Inserire il numero del WP in cui sono riportati  gli importi della colonna "H" del presente foglio</t>
        </r>
      </text>
    </comment>
  </commentList>
</comments>
</file>

<file path=xl/comments4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5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6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7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8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9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sharedStrings.xml><?xml version="1.0" encoding="utf-8"?>
<sst xmlns="http://schemas.openxmlformats.org/spreadsheetml/2006/main" count="2764" uniqueCount="215">
  <si>
    <t>COMPANY PRICE BREAKDOWN FORM</t>
  </si>
  <si>
    <t>FORM N°</t>
  </si>
  <si>
    <t>PAGE Nr.</t>
  </si>
  <si>
    <t xml:space="preserve">Name and Title: </t>
  </si>
  <si>
    <t>Signature:</t>
  </si>
  <si>
    <t>SUPPLIES AND/OR SERVICES TO BE FURNISHED:</t>
  </si>
  <si>
    <t>LABOUR</t>
  </si>
  <si>
    <t>Gross hourly</t>
  </si>
  <si>
    <t>National Currency</t>
  </si>
  <si>
    <t>Direct Labour cost centers of categories</t>
  </si>
  <si>
    <t>in manhours</t>
  </si>
  <si>
    <t>rates in N.C.</t>
  </si>
  <si>
    <t>1 TOTAL DIRECT LABOUR HOURS AND COST</t>
  </si>
  <si>
    <t>INTERNAL SPECIAL FACILITIES</t>
  </si>
  <si>
    <t>N° of unit</t>
  </si>
  <si>
    <t>Unit rates in N.C.</t>
  </si>
  <si>
    <t>OTHER COST ELEMENTS</t>
  </si>
  <si>
    <t>Amounts in N.C.</t>
  </si>
  <si>
    <t>X Amounts =</t>
  </si>
  <si>
    <t>3. 1 Raw Materials</t>
  </si>
  <si>
    <t>3. 2 Mechanical parts</t>
  </si>
  <si>
    <t>3. 3 Semi finished products</t>
  </si>
  <si>
    <t>3. 4 Electi.-electron.components</t>
  </si>
  <si>
    <t>3. 5 Hirel parts</t>
  </si>
  <si>
    <t xml:space="preserve">     a) procured,company</t>
  </si>
  <si>
    <t xml:space="preserve">     b) procured by third party</t>
  </si>
  <si>
    <t>3. 6 External Major Product</t>
  </si>
  <si>
    <t>3. 7 External Services</t>
  </si>
  <si>
    <t>3. 8 Transport insurance</t>
  </si>
  <si>
    <t>3. 9 Travels</t>
  </si>
  <si>
    <t>3.10 Miscellanous</t>
  </si>
  <si>
    <t>3 TOTAL OTHER DIRECT COSTS</t>
  </si>
  <si>
    <t>4 SUB-TOTAL COST</t>
  </si>
  <si>
    <t>GENERAL EXPENSES</t>
  </si>
  <si>
    <t>Cost item to which % applies</t>
  </si>
  <si>
    <t>Base in NC to which % applies</t>
  </si>
  <si>
    <t>%</t>
  </si>
  <si>
    <t>Nr. of pages</t>
  </si>
  <si>
    <t>2 Total Internal Special Facilities cost</t>
  </si>
  <si>
    <t>8 Total Cost of All Work Packages</t>
  </si>
  <si>
    <t>10 Sub-total</t>
  </si>
  <si>
    <t>14 Total</t>
  </si>
  <si>
    <t>Euro</t>
  </si>
  <si>
    <t xml:space="preserve">COMPANY NAME:  </t>
  </si>
  <si>
    <t xml:space="preserve"> </t>
  </si>
  <si>
    <t xml:space="preserve">9 </t>
  </si>
  <si>
    <t>PSSA3  Issue 3</t>
  </si>
  <si>
    <t xml:space="preserve">VIAGGI (Dettaglio) - costi in EURO </t>
  </si>
  <si>
    <t>W.P.</t>
  </si>
  <si>
    <t>SCOPO VIAGGIO</t>
  </si>
  <si>
    <t>LUOGO DI PARTENZA</t>
  </si>
  <si>
    <t>LUOGO DI DESTINAZIONE</t>
  </si>
  <si>
    <t>NUMERO VIAGGI       ( A )</t>
  </si>
  <si>
    <t>NUMERO PERSONE ( B )</t>
  </si>
  <si>
    <t>NUMERO GIORNI    ( C )</t>
  </si>
  <si>
    <t>(AxBxC)</t>
  </si>
  <si>
    <t>COSTO BIGLIETTO</t>
  </si>
  <si>
    <t>COSTO TOTALE</t>
  </si>
  <si>
    <t>TOTALE</t>
  </si>
  <si>
    <t>DETTAGLIO ALTRI COSTI - Costi in EURO o in Valuta)</t>
  </si>
  <si>
    <t>ALTRI COSTI (punti da 3.1 a 3.10 del PSS-A)</t>
  </si>
  <si>
    <t>DESCRIZIONE</t>
  </si>
  <si>
    <t>FORNITORE</t>
  </si>
  <si>
    <t>QUANTITA'</t>
  </si>
  <si>
    <t>COSTO UNITARIO</t>
  </si>
  <si>
    <t>A = UNIFORM</t>
  </si>
  <si>
    <t>B = 80% prima della metà della durata del WP (o del singolo elemento di costo)</t>
  </si>
  <si>
    <t>Numero WBS</t>
  </si>
  <si>
    <t>Descrizione WP</t>
  </si>
  <si>
    <t>Offerente</t>
  </si>
  <si>
    <t xml:space="preserve">Prezzo a carico ASI (Euro) </t>
  </si>
  <si>
    <t>Cofin.</t>
  </si>
  <si>
    <t>Cost for ASI</t>
  </si>
  <si>
    <t>Cofin. In</t>
  </si>
  <si>
    <t>manhours</t>
  </si>
  <si>
    <t xml:space="preserve"> Total effort</t>
  </si>
  <si>
    <t>Totale Prezzo WP (Euro)</t>
  </si>
  <si>
    <t>C</t>
  </si>
  <si>
    <r>
      <t xml:space="preserve">( * ) </t>
    </r>
    <r>
      <rPr>
        <b/>
        <sz val="14"/>
        <rFont val="Times New Roman"/>
        <family val="1"/>
      </rPr>
      <t>Tipo di    distribuzione.</t>
    </r>
  </si>
  <si>
    <t>Durata WP (in mesi)</t>
  </si>
  <si>
    <t>Totale Prezzo WP arrotondato (Euro)</t>
  </si>
  <si>
    <r>
      <t xml:space="preserve">Codice di distribuzione nel tempo dei costi del WP </t>
    </r>
    <r>
      <rPr>
        <b/>
        <sz val="11"/>
        <color indexed="10"/>
        <rFont val="Arial"/>
        <family val="2"/>
      </rPr>
      <t>( * )</t>
    </r>
  </si>
  <si>
    <t>Ore totali WP</t>
  </si>
  <si>
    <t>RITORNA A WBS GRAFICA</t>
  </si>
  <si>
    <t>WP2100!Area_stampa</t>
  </si>
  <si>
    <t>WP2210!Area_stampa</t>
  </si>
  <si>
    <t>WP2220!Area_stampa</t>
  </si>
  <si>
    <t>WP2230!Area_stampa</t>
  </si>
  <si>
    <t>WP2240!Area_stampa</t>
  </si>
  <si>
    <t>WP2300!Area_stampa</t>
  </si>
  <si>
    <t>WP2400!Area_stampa</t>
  </si>
  <si>
    <t>WP3100!Area_stampa</t>
  </si>
  <si>
    <t>WP3210!Area_stampa</t>
  </si>
  <si>
    <t>WP3220!Area_stampa</t>
  </si>
  <si>
    <t>WP3230!Area_stampa</t>
  </si>
  <si>
    <t>WP3240!Area_stampa</t>
  </si>
  <si>
    <t>WP3300!Area_stampa</t>
  </si>
  <si>
    <t>EVENTUALE COSTO NOLO AUTO/TAXI</t>
  </si>
  <si>
    <t>COSTO VITTO E ALLOGGIO</t>
  </si>
  <si>
    <t>WP n.</t>
  </si>
  <si>
    <t>MEZZO DI TRASPORTO     (A-Aereo, T-Treno, M-Macchina)</t>
  </si>
  <si>
    <t>CODICE ECOS</t>
  </si>
  <si>
    <t>Pulsanti     di         ritorno</t>
  </si>
  <si>
    <t xml:space="preserve">16 TOTAL PRICE  </t>
  </si>
  <si>
    <r>
      <t>Inizio attività-</t>
    </r>
    <r>
      <rPr>
        <b/>
        <sz val="11"/>
        <color indexed="10"/>
        <rFont val="Arial"/>
        <family val="2"/>
      </rPr>
      <t>mese</t>
    </r>
    <r>
      <rPr>
        <b/>
        <sz val="11"/>
        <rFont val="Arial"/>
        <family val="2"/>
      </rPr>
      <t xml:space="preserve">  (formato mm)</t>
    </r>
  </si>
  <si>
    <r>
      <t>Inizio attività-</t>
    </r>
    <r>
      <rPr>
        <b/>
        <sz val="11"/>
        <color indexed="10"/>
        <rFont val="Arial"/>
        <family val="2"/>
      </rPr>
      <t>anno</t>
    </r>
    <r>
      <rPr>
        <b/>
        <sz val="11"/>
        <rFont val="Arial"/>
        <family val="2"/>
      </rPr>
      <t xml:space="preserve">  (formato aa)</t>
    </r>
  </si>
  <si>
    <r>
      <t>Fine attività-</t>
    </r>
    <r>
      <rPr>
        <b/>
        <sz val="11"/>
        <color indexed="10"/>
        <rFont val="Arial"/>
        <family val="2"/>
      </rPr>
      <t>mese</t>
    </r>
    <r>
      <rPr>
        <b/>
        <sz val="11"/>
        <rFont val="Arial"/>
        <family val="2"/>
      </rPr>
      <t xml:space="preserve">  (formato mm)</t>
    </r>
  </si>
  <si>
    <r>
      <t>Fine attività-</t>
    </r>
    <r>
      <rPr>
        <b/>
        <sz val="11"/>
        <color indexed="10"/>
        <rFont val="Arial"/>
        <family val="2"/>
      </rPr>
      <t>anno</t>
    </r>
    <r>
      <rPr>
        <b/>
        <sz val="11"/>
        <rFont val="Arial"/>
        <family val="2"/>
      </rPr>
      <t xml:space="preserve">  (formato aa)</t>
    </r>
  </si>
  <si>
    <t>6 Research &amp; Develop. Exp. (not applicable)</t>
  </si>
  <si>
    <t>7 Other (not applicable)</t>
  </si>
  <si>
    <t>MH %</t>
  </si>
  <si>
    <t>depreciation</t>
  </si>
  <si>
    <t xml:space="preserve">Type </t>
  </si>
  <si>
    <t>Type</t>
  </si>
  <si>
    <t>Cofin of N°. of unit</t>
  </si>
  <si>
    <t>Cofin. of Amounts in N.C.</t>
  </si>
  <si>
    <r>
      <t xml:space="preserve">IMPORTANTE - IN QUESTO FOGLIO INSERIRE SOLO LE DATE DI INIZIO E FINE DEL WP </t>
    </r>
    <r>
      <rPr>
        <b/>
        <sz val="18"/>
        <color indexed="12"/>
        <rFont val="Arial"/>
        <family val="2"/>
      </rPr>
      <t>(colore celeste</t>
    </r>
    <r>
      <rPr>
        <b/>
        <sz val="18"/>
        <rFont val="Arial"/>
        <family val="2"/>
      </rPr>
      <t>) NEL FORMATO RICHIESTO</t>
    </r>
  </si>
  <si>
    <t>RI</t>
  </si>
  <si>
    <t>SS</t>
  </si>
  <si>
    <t xml:space="preserve">Prezzo cofinanziam  (Euro) </t>
  </si>
  <si>
    <t>Intensità Aiuto</t>
  </si>
  <si>
    <t>WP</t>
  </si>
  <si>
    <t>Titolo WP</t>
  </si>
  <si>
    <t>Ricerca/ Sviluppo</t>
  </si>
  <si>
    <t>Altri costi (€)</t>
  </si>
  <si>
    <t>Importo totale WP (€)</t>
  </si>
  <si>
    <t>% Fin Rich</t>
  </si>
  <si>
    <t>Finanziamento richiesto (€)</t>
  </si>
  <si>
    <t>Fin Rid %</t>
  </si>
  <si>
    <t>Importo Cofinanziato (€)</t>
  </si>
  <si>
    <t>Importi totali del progetto</t>
  </si>
  <si>
    <t>5 General &amp; Admin.Expenses (if applicable)</t>
  </si>
  <si>
    <t>Labour cost (€)</t>
  </si>
  <si>
    <t>Finanziamento ASI rettificato (€)</t>
  </si>
  <si>
    <t>Istruzioni</t>
  </si>
  <si>
    <t>I dati da inserire riguardano:</t>
  </si>
  <si>
    <t>DA LEGGERE CON ATTENZIONE</t>
  </si>
  <si>
    <t>I dati da inserire sono quelli delle celle colorate in celeste.</t>
  </si>
  <si>
    <t>Nome progetto :</t>
  </si>
  <si>
    <t>1) Scheda Progetto</t>
  </si>
  <si>
    <t>2) Schede PSSA3_####</t>
  </si>
  <si>
    <t>3) Scheda "VIAGGI E TRASFERTE"</t>
  </si>
  <si>
    <t>Specificare in dettaglio l'importo inserito alla voce 3.9 di ogni PSSA3</t>
  </si>
  <si>
    <t>4) Scheda "ALTRI COSTI"</t>
  </si>
  <si>
    <t>Specificare in dettaglio gli importi inseriti  al punto 3 di ogni PSSA3  (escluso voce 3.9)</t>
  </si>
  <si>
    <t>5) Scheda "RIEPILOGO"</t>
  </si>
  <si>
    <t>Riempire obbligatoriamente solo i campi in celeste (le restanti celle sono bloccate)</t>
  </si>
  <si>
    <t xml:space="preserve">  1.1)  Nome Progetto</t>
  </si>
  <si>
    <t xml:space="preserve">  2.1)  La ditta  responsabile di ogni WP,  il nome del responsabile del WP, il titolo del WP (cella D7), </t>
  </si>
  <si>
    <t xml:space="preserve">  2.3) l'eventuale costo delle facility interne utilizzate per il progetto di ricerca</t>
  </si>
  <si>
    <t xml:space="preserve">  2.4) gli altri elementi di costo relativi al progetto di ricerca per il WP.</t>
  </si>
  <si>
    <t xml:space="preserve">Bando ASI No.:  </t>
  </si>
  <si>
    <t xml:space="preserve">Proposal N°     </t>
  </si>
  <si>
    <t xml:space="preserve">  1.2)  Il numero del bando</t>
  </si>
  <si>
    <t xml:space="preserve">  1.3)  Il numero della proposta</t>
  </si>
  <si>
    <t xml:space="preserve">  1.4)  Nome Nodi (max 8 nodi)</t>
  </si>
  <si>
    <t>Le colonne colorate in bianco riportano i valori economici dei WP#### e il finanziamento richiesto.</t>
  </si>
  <si>
    <t>Occorre riempire le celle colorate in celeste per le schede dei WP a cui corrisponde un WPD</t>
  </si>
  <si>
    <r>
      <t>I dati devono essere inseriti nella scheda "</t>
    </r>
    <r>
      <rPr>
        <b/>
        <sz val="12"/>
        <color indexed="8"/>
        <rFont val="Calibri"/>
        <family val="2"/>
      </rPr>
      <t>Progetto",</t>
    </r>
    <r>
      <rPr>
        <sz val="12"/>
        <color indexed="8"/>
        <rFont val="Calibri"/>
        <family val="2"/>
      </rPr>
      <t xml:space="preserve"> nelle schede "</t>
    </r>
    <r>
      <rPr>
        <b/>
        <sz val="12"/>
        <color indexed="8"/>
        <rFont val="Calibri"/>
        <family val="2"/>
      </rPr>
      <t xml:space="preserve">PSSA3_####", </t>
    </r>
    <r>
      <rPr>
        <sz val="12"/>
        <color indexed="8"/>
        <rFont val="Calibri"/>
        <family val="2"/>
      </rPr>
      <t>nella scheda</t>
    </r>
    <r>
      <rPr>
        <b/>
        <sz val="12"/>
        <color indexed="8"/>
        <rFont val="Calibri"/>
        <family val="2"/>
      </rPr>
      <t xml:space="preserve"> "VIAGGI e TRASFERTE",</t>
    </r>
    <r>
      <rPr>
        <sz val="12"/>
        <color indexed="8"/>
        <rFont val="Calibri"/>
        <family val="2"/>
      </rPr>
      <t xml:space="preserve"> nella scheda</t>
    </r>
    <r>
      <rPr>
        <b/>
        <sz val="12"/>
        <color indexed="8"/>
        <rFont val="Calibri"/>
        <family val="2"/>
      </rPr>
      <t xml:space="preserve"> "ALTRI COSTI" e nella scheda "RIEPILOGO"</t>
    </r>
  </si>
  <si>
    <r>
      <t>La scheda Progetto riporta i dati complessivi e l'articolazione di questo in WP (</t>
    </r>
    <r>
      <rPr>
        <b/>
        <sz val="12"/>
        <color indexed="8"/>
        <rFont val="Calibri"/>
        <family val="2"/>
      </rPr>
      <t>Work Package</t>
    </r>
    <r>
      <rPr>
        <sz val="12"/>
        <color indexed="8"/>
        <rFont val="Calibri"/>
        <family val="2"/>
      </rPr>
      <t>).</t>
    </r>
  </si>
  <si>
    <t>Le schede PSSA3_#### riportano i dati economici di ogni WP.</t>
  </si>
  <si>
    <r>
      <t>Per ciascuno dei WP, nei quali si articola il Progetto, deve essere riempita una</t>
    </r>
    <r>
      <rPr>
        <b/>
        <sz val="12"/>
        <color indexed="8"/>
        <rFont val="Calibri"/>
        <family val="2"/>
      </rPr>
      <t xml:space="preserve"> WPD (</t>
    </r>
    <r>
      <rPr>
        <sz val="12"/>
        <color indexed="8"/>
        <rFont val="Calibri"/>
        <family val="2"/>
      </rPr>
      <t>Work Package Description)</t>
    </r>
  </si>
  <si>
    <t>Nodo 1000</t>
  </si>
  <si>
    <t>Nodo 2000</t>
  </si>
  <si>
    <t>Nodo 3000</t>
  </si>
  <si>
    <t>Nodo 4000</t>
  </si>
  <si>
    <t>Nodo 5000</t>
  </si>
  <si>
    <t>Nodo 6000</t>
  </si>
  <si>
    <t>Nodo 7000</t>
  </si>
  <si>
    <t>Nodo 8000</t>
  </si>
  <si>
    <t>Le Università, gli Istituti Pubblici di Ricerca effettueranno la valorizzazione delle ore dirette vendibili nel seguente modo:</t>
  </si>
  <si>
    <t>I fogli sono protetti per evitare errati inserimenti.</t>
  </si>
  <si>
    <r>
      <t>·</t>
    </r>
    <r>
      <rPr>
        <sz val="7"/>
        <color indexed="10"/>
        <rFont val="Times New Roman"/>
        <family val="1"/>
      </rPr>
      <t xml:space="preserve"> </t>
    </r>
    <r>
      <rPr>
        <b/>
        <i/>
        <sz val="11"/>
        <color indexed="10"/>
        <rFont val="Calibri"/>
        <family val="2"/>
      </rPr>
      <t>per ogni persona impegnata nel progetto (solo personale tecnico-scientifico, non amministrativo) sarà preso come base il costo effettivo annuo lordo (retribuzione effettiva annua lorda, con esclusione dei compensi per lavoro straordinario e diarie, maggiorata degli oneri di legge o contrattuali);</t>
    </r>
  </si>
  <si>
    <r>
      <t>·</t>
    </r>
    <r>
      <rPr>
        <sz val="7"/>
        <color indexed="10"/>
        <rFont val="Times New Roman"/>
        <family val="1"/>
      </rPr>
      <t xml:space="preserve"> </t>
    </r>
    <r>
      <rPr>
        <b/>
        <i/>
        <sz val="11"/>
        <color indexed="10"/>
        <rFont val="Calibri"/>
        <family val="2"/>
      </rPr>
      <t>il Costo Orario sarà calcolato per ogni persona dividendo i suddetto costo annuo lordo per il numero di ore annue produttive, poste convenzionalmente pari a 1.600. Il numero delle ore annue potenzialmente produttive per i docenti e i ricercatori universitari è pari a 1.250 ore/anno, ottenuto considerando le ore vendibili (poste convenzionalmente pari mediamente a 1.600) meno 350 ore anno di docenza.</t>
    </r>
  </si>
  <si>
    <r>
      <t>Il Progetto può essere articolato al massimo in 32 WP e quindi in 32 PSSA3 (</t>
    </r>
    <r>
      <rPr>
        <b/>
        <sz val="12"/>
        <color indexed="12"/>
        <rFont val="Calibri"/>
        <family val="2"/>
      </rPr>
      <t>NB: non sono da utilizzare necessariamente tutti</t>
    </r>
    <r>
      <rPr>
        <b/>
        <sz val="12"/>
        <rFont val="Calibri"/>
        <family val="2"/>
      </rPr>
      <t>).</t>
    </r>
  </si>
  <si>
    <t>DITTA/DPT/U.TA'/EPR</t>
  </si>
  <si>
    <t>PSSA2  Issue 3</t>
  </si>
  <si>
    <t>Date:</t>
  </si>
  <si>
    <t>Economic Condition</t>
  </si>
  <si>
    <t>Type of Price:</t>
  </si>
  <si>
    <t>WP 1000</t>
  </si>
  <si>
    <t>Type of Unit</t>
  </si>
  <si>
    <t>OH %</t>
  </si>
  <si>
    <t>6 Research &amp; Develop. Exp. (if applicable)</t>
  </si>
  <si>
    <t>(to be specified)</t>
  </si>
  <si>
    <t>11 Profit (5% on item 8 meno item 3.9)</t>
  </si>
  <si>
    <t>12 Cost without additional charge  (SUBCO)</t>
  </si>
  <si>
    <t>16 TOTAL PRICE  FOR ASI</t>
  </si>
  <si>
    <t>WP 8000</t>
  </si>
  <si>
    <t>Importo totale WP (€) Cofin</t>
  </si>
  <si>
    <t>Altri costi (€) Cofin</t>
  </si>
  <si>
    <t>Labour cost (€) Cofin</t>
  </si>
  <si>
    <t>WP 3000</t>
  </si>
  <si>
    <t>CODICE ECOS :</t>
  </si>
  <si>
    <t xml:space="preserve">  1.5) la tipologia attività (Ricerca/Sviluppo)</t>
  </si>
  <si>
    <t xml:space="preserve">Il presente file consente di raccogliere e trasmettere i dati economici della proposta </t>
  </si>
  <si>
    <t xml:space="preserve">Per gli eventuali assegni di ricerca si farà riferimento alla legge 449/97 art.51, comma 6 e successivi decreti </t>
  </si>
  <si>
    <t xml:space="preserve">  2.2) il costo orario del personale secondo i profili identificati nel bando </t>
  </si>
  <si>
    <t>I dati da inserire obbligatoriamente sono:</t>
  </si>
  <si>
    <t xml:space="preserve">DI SEGUITO (IN ROSSO) SI RIPORTA LA NOTA AGGIUNTIVA PER UNIVERSITA'/DIPARTIMENTI  E ENTI PUBBLICI DI RICERCA (TUTTO DA CONSIDERARE COME COFINANZIAMENTO): </t>
  </si>
  <si>
    <t>RIC</t>
  </si>
  <si>
    <t>SSC</t>
  </si>
  <si>
    <t>WP 2000</t>
  </si>
  <si>
    <t>WP 4000</t>
  </si>
  <si>
    <t>WP 5000</t>
  </si>
  <si>
    <t>WP 6000</t>
  </si>
  <si>
    <t>WP 7000</t>
  </si>
  <si>
    <t xml:space="preserve">Art. 25 c. 5 </t>
  </si>
  <si>
    <r>
      <t>Regolamento</t>
    </r>
    <r>
      <rPr>
        <b/>
        <sz val="11"/>
        <rFont val="Calibri"/>
        <family val="2"/>
      </rPr>
      <t xml:space="preserve"> CE 651/2014 </t>
    </r>
  </si>
  <si>
    <t>Grandi Imprese e altri</t>
  </si>
  <si>
    <t>Piccola Impresa e microimpresa</t>
  </si>
  <si>
    <t>Media Impresa</t>
  </si>
  <si>
    <t>Ricerca fondamentale</t>
  </si>
  <si>
    <t>Art. 25 c.5</t>
  </si>
  <si>
    <t>rendicontazione bando Astrobiologia-ALL.6 AL CONTRATTO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</si>
</sst>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0.0"/>
    <numFmt numFmtId="165" formatCode="#,###"/>
    <numFmt numFmtId="166" formatCode="_-* #,##0\ &quot;DM&quot;_-;\-* #,##0\ &quot;DM&quot;_-;_-* &quot;-&quot;\ &quot;DM&quot;_-;_-@_-"/>
    <numFmt numFmtId="167" formatCode="_-* #,##0\ _D_M_-;\-* #,##0\ _D_M_-;_-* &quot;-&quot;\ _D_M_-;_-@_-"/>
    <numFmt numFmtId="168" formatCode="#,##0_ ;\-#,##0\ "/>
    <numFmt numFmtId="169" formatCode="0.0%"/>
    <numFmt numFmtId="170" formatCode="#,##0.00_ ;\-#,##0.00\ "/>
    <numFmt numFmtId="171" formatCode="&quot;€&quot;\ #,##0.00"/>
    <numFmt numFmtId="172" formatCode="#,##0.0"/>
  </numFmts>
  <fonts count="9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7.5"/>
      <color indexed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i/>
      <sz val="20"/>
      <color indexed="62"/>
      <name val="Arial"/>
      <family val="2"/>
    </font>
    <font>
      <sz val="12"/>
      <name val="Geneva"/>
    </font>
    <font>
      <b/>
      <u/>
      <sz val="12"/>
      <name val="Geneva"/>
    </font>
    <font>
      <b/>
      <sz val="12"/>
      <name val="Geneva"/>
    </font>
    <font>
      <b/>
      <sz val="12"/>
      <color indexed="8"/>
      <name val="Geneva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u/>
      <sz val="12"/>
      <name val="Geneva"/>
    </font>
    <font>
      <sz val="12"/>
      <name val="Arial"/>
      <family val="2"/>
    </font>
    <font>
      <b/>
      <sz val="12"/>
      <name val="Times New Roman"/>
      <family val="1"/>
    </font>
    <font>
      <b/>
      <sz val="14"/>
      <color indexed="10"/>
      <name val="Times New Roman"/>
      <family val="1"/>
    </font>
    <font>
      <sz val="9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6"/>
      <color indexed="18"/>
      <name val="Arial"/>
      <family val="2"/>
    </font>
    <font>
      <sz val="11"/>
      <name val="Arial"/>
      <family val="2"/>
    </font>
    <font>
      <b/>
      <sz val="14"/>
      <name val="Times New Roman"/>
      <family val="1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b/>
      <sz val="11"/>
      <color indexed="81"/>
      <name val="Tahoma"/>
      <family val="2"/>
    </font>
    <font>
      <u/>
      <sz val="7.5"/>
      <name val="Arial"/>
      <family val="2"/>
    </font>
    <font>
      <b/>
      <sz val="10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b/>
      <u/>
      <sz val="9"/>
      <color indexed="81"/>
      <name val="Tahoma"/>
      <family val="2"/>
    </font>
    <font>
      <b/>
      <sz val="8"/>
      <color indexed="81"/>
      <name val="Tahoma"/>
      <family val="2"/>
    </font>
    <font>
      <sz val="11"/>
      <name val="Times New Roman"/>
      <family val="1"/>
    </font>
    <font>
      <b/>
      <sz val="18"/>
      <color indexed="10"/>
      <name val="Arial"/>
      <family val="2"/>
    </font>
    <font>
      <b/>
      <sz val="18"/>
      <name val="Arial"/>
      <family val="2"/>
    </font>
    <font>
      <b/>
      <sz val="18"/>
      <color indexed="12"/>
      <name val="Arial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color indexed="8"/>
      <name val="Times New Roman"/>
      <family val="1"/>
    </font>
    <font>
      <sz val="8"/>
      <name val="Arial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4"/>
      <color indexed="12"/>
      <name val="Arial"/>
      <family val="2"/>
    </font>
    <font>
      <b/>
      <u/>
      <sz val="12"/>
      <color indexed="12"/>
      <name val="Calibri"/>
      <family val="2"/>
    </font>
    <font>
      <b/>
      <sz val="12"/>
      <color indexed="12"/>
      <name val="Calibri"/>
      <family val="2"/>
    </font>
    <font>
      <b/>
      <sz val="14"/>
      <color indexed="8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b/>
      <i/>
      <sz val="11"/>
      <color indexed="10"/>
      <name val="Calibri"/>
      <family val="2"/>
    </font>
    <font>
      <sz val="7"/>
      <color indexed="10"/>
      <name val="Times New Roman"/>
      <family val="1"/>
    </font>
    <font>
      <sz val="10"/>
      <color indexed="10"/>
      <name val="MS Sans Serif"/>
      <family val="2"/>
    </font>
    <font>
      <b/>
      <i/>
      <sz val="10"/>
      <color indexed="17"/>
      <name val="Arial"/>
      <family val="2"/>
    </font>
    <font>
      <b/>
      <i/>
      <sz val="10"/>
      <color indexed="10"/>
      <name val="Arial"/>
      <family val="2"/>
    </font>
    <font>
      <b/>
      <i/>
      <sz val="10"/>
      <color indexed="21"/>
      <name val="Arial"/>
      <family val="2"/>
    </font>
    <font>
      <b/>
      <sz val="11"/>
      <color rgb="FFFF0000"/>
      <name val="Calibri"/>
      <family val="2"/>
    </font>
    <font>
      <b/>
      <i/>
      <sz val="11"/>
      <color rgb="FFFF0000"/>
      <name val="Calibri"/>
      <family val="2"/>
    </font>
    <font>
      <sz val="11"/>
      <color rgb="FFFF0000"/>
      <name val="Symbol"/>
      <family val="1"/>
      <charset val="2"/>
    </font>
    <font>
      <b/>
      <sz val="12"/>
      <color rgb="FFFF0000"/>
      <name val="Calibri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</font>
    <font>
      <b/>
      <sz val="14"/>
      <color rgb="FFFF0000"/>
      <name val="Calibri"/>
      <family val="2"/>
    </font>
    <font>
      <sz val="10"/>
      <color rgb="FFFF0000"/>
      <name val="MS Sans Serif"/>
      <family val="2"/>
    </font>
    <font>
      <b/>
      <i/>
      <sz val="10"/>
      <color rgb="FFFF0000"/>
      <name val="Arial"/>
      <family val="2"/>
    </font>
    <font>
      <sz val="12"/>
      <color indexed="8"/>
      <name val="Times New Roman"/>
      <family val="1"/>
    </font>
    <font>
      <b/>
      <sz val="11"/>
      <color indexed="8"/>
      <name val="Arial"/>
      <family val="2"/>
    </font>
    <font>
      <b/>
      <i/>
      <sz val="14"/>
      <color indexed="8"/>
      <name val="Calibri"/>
      <family val="2"/>
    </font>
    <font>
      <i/>
      <sz val="11"/>
      <name val="Calibri"/>
      <family val="2"/>
    </font>
    <font>
      <b/>
      <i/>
      <sz val="11"/>
      <name val="Calibri"/>
      <family val="2"/>
    </font>
    <font>
      <b/>
      <i/>
      <sz val="11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darkTrellis">
        <bgColor indexed="40"/>
      </patternFill>
    </fill>
    <fill>
      <patternFill patternType="darkTrellis"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bgColor indexed="44"/>
      </patternFill>
    </fill>
    <fill>
      <patternFill patternType="solid">
        <fgColor rgb="FFFFFF00"/>
        <bgColor indexed="64"/>
      </patternFill>
    </fill>
  </fills>
  <borders count="10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9">
    <xf numFmtId="0" fontId="0" fillId="0" borderId="0"/>
    <xf numFmtId="0" fontId="45" fillId="2" borderId="0" applyNumberFormat="0" applyBorder="0" applyAlignment="0" applyProtection="0"/>
    <xf numFmtId="0" fontId="45" fillId="3" borderId="0" applyNumberFormat="0" applyBorder="0" applyAlignment="0" applyProtection="0"/>
    <xf numFmtId="0" fontId="45" fillId="4" borderId="0" applyNumberFormat="0" applyBorder="0" applyAlignment="0" applyProtection="0"/>
    <xf numFmtId="0" fontId="45" fillId="5" borderId="0" applyNumberFormat="0" applyBorder="0" applyAlignment="0" applyProtection="0"/>
    <xf numFmtId="0" fontId="45" fillId="6" borderId="0" applyNumberFormat="0" applyBorder="0" applyAlignment="0" applyProtection="0"/>
    <xf numFmtId="0" fontId="45" fillId="7" borderId="0" applyNumberFormat="0" applyBorder="0" applyAlignment="0" applyProtection="0"/>
    <xf numFmtId="0" fontId="45" fillId="8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5" borderId="0" applyNumberFormat="0" applyBorder="0" applyAlignment="0" applyProtection="0"/>
    <xf numFmtId="0" fontId="45" fillId="8" borderId="0" applyNumberFormat="0" applyBorder="0" applyAlignment="0" applyProtection="0"/>
    <xf numFmtId="0" fontId="45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9" borderId="0" applyNumberFormat="0" applyBorder="0" applyAlignment="0" applyProtection="0"/>
    <xf numFmtId="0" fontId="58" fillId="3" borderId="0" applyNumberFormat="0" applyBorder="0" applyAlignment="0" applyProtection="0"/>
    <xf numFmtId="0" fontId="47" fillId="20" borderId="1" applyNumberFormat="0" applyAlignment="0" applyProtection="0"/>
    <xf numFmtId="0" fontId="49" fillId="21" borderId="3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0" fontId="59" fillId="4" borderId="0" applyNumberFormat="0" applyBorder="0" applyAlignment="0" applyProtection="0"/>
    <xf numFmtId="0" fontId="54" fillId="0" borderId="4" applyNumberFormat="0" applyFill="0" applyAlignment="0" applyProtection="0"/>
    <xf numFmtId="0" fontId="55" fillId="0" borderId="5" applyNumberFormat="0" applyFill="0" applyAlignment="0" applyProtection="0"/>
    <xf numFmtId="0" fontId="56" fillId="0" borderId="6" applyNumberFormat="0" applyFill="0" applyAlignment="0" applyProtection="0"/>
    <xf numFmtId="0" fontId="56" fillId="0" borderId="0" applyNumberFormat="0" applyFill="0" applyBorder="0" applyAlignment="0" applyProtection="0"/>
    <xf numFmtId="0" fontId="48" fillId="0" borderId="2" applyNumberFormat="0" applyFill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0" fillId="22" borderId="0" applyNumberFormat="0" applyBorder="0" applyAlignment="0" applyProtection="0"/>
    <xf numFmtId="0" fontId="45" fillId="0" borderId="0"/>
    <xf numFmtId="0" fontId="3" fillId="0" borderId="0"/>
    <xf numFmtId="0" fontId="45" fillId="23" borderId="7" applyNumberFormat="0" applyFont="0" applyAlignment="0" applyProtection="0"/>
    <xf numFmtId="9" fontId="1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7" fillId="0" borderId="8" applyNumberFormat="0" applyFill="0" applyAlignment="0" applyProtection="0"/>
    <xf numFmtId="166" fontId="1" fillId="0" borderId="0" applyFont="0" applyFill="0" applyBorder="0" applyAlignment="0" applyProtection="0"/>
    <xf numFmtId="44" fontId="45" fillId="0" borderId="0" applyFont="0" applyFill="0" applyBorder="0" applyAlignment="0" applyProtection="0"/>
    <xf numFmtId="0" fontId="51" fillId="0" borderId="0" applyNumberFormat="0" applyFill="0" applyBorder="0" applyAlignment="0" applyProtection="0"/>
  </cellStyleXfs>
  <cellXfs count="705">
    <xf numFmtId="0" fontId="0" fillId="0" borderId="0" xfId="0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Continuous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 vertical="center" wrapText="1"/>
    </xf>
    <xf numFmtId="41" fontId="10" fillId="0" borderId="0" xfId="38" applyFont="1"/>
    <xf numFmtId="41" fontId="10" fillId="0" borderId="0" xfId="38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8" fillId="0" borderId="9" xfId="0" applyFont="1" applyBorder="1"/>
    <xf numFmtId="0" fontId="19" fillId="0" borderId="0" xfId="0" applyFont="1" applyBorder="1"/>
    <xf numFmtId="4" fontId="19" fillId="0" borderId="0" xfId="0" applyNumberFormat="1" applyFont="1" applyBorder="1"/>
    <xf numFmtId="4" fontId="18" fillId="0" borderId="0" xfId="0" applyNumberFormat="1" applyFont="1" applyBorder="1"/>
    <xf numFmtId="0" fontId="15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20" fillId="0" borderId="0" xfId="0" applyFont="1" applyAlignment="1">
      <alignment horizontal="right"/>
    </xf>
    <xf numFmtId="171" fontId="13" fillId="0" borderId="10" xfId="38" applyNumberFormat="1" applyFont="1" applyFill="1" applyBorder="1"/>
    <xf numFmtId="0" fontId="21" fillId="0" borderId="0" xfId="0" applyFont="1"/>
    <xf numFmtId="0" fontId="19" fillId="0" borderId="9" xfId="0" applyFont="1" applyBorder="1"/>
    <xf numFmtId="0" fontId="1" fillId="0" borderId="0" xfId="41" applyFont="1" applyProtection="1"/>
    <xf numFmtId="0" fontId="1" fillId="0" borderId="11" xfId="41" applyFont="1" applyBorder="1" applyProtection="1"/>
    <xf numFmtId="0" fontId="1" fillId="0" borderId="12" xfId="41" applyFont="1" applyBorder="1" applyProtection="1"/>
    <xf numFmtId="0" fontId="1" fillId="0" borderId="13" xfId="41" applyFont="1" applyBorder="1" applyAlignment="1" applyProtection="1">
      <alignment horizontal="left"/>
    </xf>
    <xf numFmtId="0" fontId="1" fillId="0" borderId="14" xfId="41" applyFont="1" applyBorder="1" applyProtection="1"/>
    <xf numFmtId="0" fontId="1" fillId="0" borderId="15" xfId="41" applyFont="1" applyBorder="1" applyAlignment="1" applyProtection="1">
      <alignment horizontal="left"/>
    </xf>
    <xf numFmtId="0" fontId="1" fillId="0" borderId="16" xfId="41" applyFont="1" applyBorder="1" applyProtection="1"/>
    <xf numFmtId="0" fontId="1" fillId="0" borderId="17" xfId="41" applyFont="1" applyBorder="1" applyProtection="1"/>
    <xf numFmtId="0" fontId="2" fillId="0" borderId="18" xfId="41" applyFont="1" applyBorder="1" applyProtection="1"/>
    <xf numFmtId="0" fontId="1" fillId="0" borderId="0" xfId="41" applyFont="1" applyBorder="1" applyProtection="1"/>
    <xf numFmtId="0" fontId="1" fillId="0" borderId="19" xfId="41" applyFont="1" applyBorder="1" applyProtection="1"/>
    <xf numFmtId="0" fontId="1" fillId="0" borderId="20" xfId="41" applyFont="1" applyBorder="1" applyProtection="1"/>
    <xf numFmtId="0" fontId="1" fillId="0" borderId="21" xfId="41" applyFont="1" applyBorder="1" applyProtection="1"/>
    <xf numFmtId="0" fontId="1" fillId="0" borderId="22" xfId="41" applyFont="1" applyBorder="1" applyProtection="1"/>
    <xf numFmtId="0" fontId="1" fillId="0" borderId="23" xfId="41" applyFont="1" applyBorder="1" applyAlignment="1" applyProtection="1">
      <alignment horizontal="center" vertical="center"/>
    </xf>
    <xf numFmtId="0" fontId="24" fillId="0" borderId="23" xfId="41" applyFont="1" applyBorder="1" applyAlignment="1" applyProtection="1">
      <alignment horizontal="center" vertical="center"/>
    </xf>
    <xf numFmtId="0" fontId="1" fillId="0" borderId="21" xfId="41" applyFont="1" applyBorder="1" applyAlignment="1" applyProtection="1">
      <alignment horizontal="centerContinuous"/>
    </xf>
    <xf numFmtId="0" fontId="1" fillId="0" borderId="22" xfId="41" applyFont="1" applyBorder="1" applyAlignment="1" applyProtection="1">
      <alignment horizontal="centerContinuous"/>
    </xf>
    <xf numFmtId="0" fontId="1" fillId="0" borderId="24" xfId="41" applyFont="1" applyBorder="1" applyAlignment="1" applyProtection="1">
      <alignment horizontal="center" vertical="center"/>
    </xf>
    <xf numFmtId="0" fontId="1" fillId="0" borderId="20" xfId="41" applyFont="1" applyBorder="1" applyAlignment="1" applyProtection="1">
      <alignment horizontal="center" vertical="center"/>
    </xf>
    <xf numFmtId="0" fontId="25" fillId="0" borderId="20" xfId="41" applyFont="1" applyBorder="1" applyAlignment="1" applyProtection="1">
      <alignment horizontal="center" vertical="center"/>
    </xf>
    <xf numFmtId="0" fontId="1" fillId="0" borderId="25" xfId="41" applyFont="1" applyBorder="1" applyProtection="1"/>
    <xf numFmtId="0" fontId="1" fillId="0" borderId="26" xfId="41" applyFont="1" applyBorder="1" applyProtection="1"/>
    <xf numFmtId="0" fontId="1" fillId="0" borderId="21" xfId="41" applyFont="1" applyBorder="1" applyAlignment="1" applyProtection="1">
      <alignment vertical="center"/>
    </xf>
    <xf numFmtId="0" fontId="1" fillId="1" borderId="27" xfId="41" applyFont="1" applyFill="1" applyBorder="1" applyAlignment="1" applyProtection="1">
      <alignment vertical="center"/>
    </xf>
    <xf numFmtId="0" fontId="1" fillId="0" borderId="27" xfId="41" applyFont="1" applyBorder="1" applyAlignment="1" applyProtection="1">
      <alignment horizontal="centerContinuous"/>
    </xf>
    <xf numFmtId="165" fontId="1" fillId="0" borderId="20" xfId="41" applyNumberFormat="1" applyFont="1" applyBorder="1" applyProtection="1"/>
    <xf numFmtId="0" fontId="25" fillId="1" borderId="27" xfId="41" applyFont="1" applyFill="1" applyBorder="1" applyProtection="1"/>
    <xf numFmtId="3" fontId="1" fillId="0" borderId="24" xfId="41" applyNumberFormat="1" applyFont="1" applyBorder="1" applyProtection="1"/>
    <xf numFmtId="0" fontId="3" fillId="0" borderId="27" xfId="41" applyFill="1" applyBorder="1" applyAlignment="1" applyProtection="1"/>
    <xf numFmtId="0" fontId="3" fillId="0" borderId="27" xfId="41" applyFont="1" applyFill="1" applyBorder="1" applyAlignment="1" applyProtection="1">
      <alignment horizontal="centerContinuous"/>
    </xf>
    <xf numFmtId="0" fontId="3" fillId="0" borderId="27" xfId="41" applyFont="1" applyFill="1" applyBorder="1" applyAlignment="1" applyProtection="1"/>
    <xf numFmtId="165" fontId="1" fillId="0" borderId="0" xfId="41" applyNumberFormat="1" applyFont="1" applyBorder="1" applyAlignment="1" applyProtection="1">
      <alignment vertical="center"/>
    </xf>
    <xf numFmtId="0" fontId="1" fillId="0" borderId="28" xfId="41" applyFont="1" applyBorder="1" applyProtection="1"/>
    <xf numFmtId="169" fontId="1" fillId="1" borderId="27" xfId="41" applyNumberFormat="1" applyFont="1" applyFill="1" applyBorder="1" applyProtection="1"/>
    <xf numFmtId="0" fontId="1" fillId="0" borderId="27" xfId="41" applyFont="1" applyBorder="1" applyAlignment="1" applyProtection="1">
      <alignment horizontal="center" vertical="center" wrapText="1"/>
    </xf>
    <xf numFmtId="0" fontId="1" fillId="0" borderId="27" xfId="41" applyFont="1" applyBorder="1" applyAlignment="1" applyProtection="1">
      <alignment horizontal="center" vertical="center"/>
    </xf>
    <xf numFmtId="3" fontId="25" fillId="0" borderId="21" xfId="41" applyNumberFormat="1" applyFont="1" applyBorder="1" applyProtection="1"/>
    <xf numFmtId="41" fontId="1" fillId="0" borderId="29" xfId="41" applyNumberFormat="1" applyFont="1" applyBorder="1" applyProtection="1"/>
    <xf numFmtId="9" fontId="1" fillId="0" borderId="29" xfId="43" applyFont="1" applyFill="1" applyBorder="1" applyProtection="1"/>
    <xf numFmtId="41" fontId="1" fillId="0" borderId="29" xfId="41" applyNumberFormat="1" applyFont="1" applyBorder="1" applyAlignment="1" applyProtection="1">
      <alignment horizontal="right"/>
    </xf>
    <xf numFmtId="9" fontId="1" fillId="0" borderId="29" xfId="43" applyFont="1" applyBorder="1" applyProtection="1"/>
    <xf numFmtId="0" fontId="1" fillId="0" borderId="24" xfId="41" applyFont="1" applyBorder="1" applyProtection="1"/>
    <xf numFmtId="9" fontId="1" fillId="0" borderId="27" xfId="43" applyFont="1" applyBorder="1" applyAlignment="1" applyProtection="1">
      <alignment horizontal="centerContinuous"/>
    </xf>
    <xf numFmtId="3" fontId="1" fillId="0" borderId="22" xfId="41" applyNumberFormat="1" applyFont="1" applyBorder="1" applyProtection="1"/>
    <xf numFmtId="41" fontId="1" fillId="0" borderId="27" xfId="41" applyNumberFormat="1" applyFont="1" applyBorder="1" applyAlignment="1" applyProtection="1">
      <alignment horizontal="right"/>
    </xf>
    <xf numFmtId="0" fontId="2" fillId="0" borderId="21" xfId="41" applyFont="1" applyBorder="1" applyProtection="1"/>
    <xf numFmtId="0" fontId="2" fillId="0" borderId="0" xfId="41" applyFont="1" applyProtection="1"/>
    <xf numFmtId="0" fontId="2" fillId="0" borderId="30" xfId="0" applyFont="1" applyFill="1" applyBorder="1" applyAlignment="1" applyProtection="1"/>
    <xf numFmtId="0" fontId="0" fillId="0" borderId="0" xfId="0" applyProtection="1"/>
    <xf numFmtId="0" fontId="13" fillId="24" borderId="31" xfId="38" applyNumberFormat="1" applyFont="1" applyFill="1" applyBorder="1" applyAlignment="1" applyProtection="1">
      <alignment horizontal="center"/>
      <protection locked="0"/>
    </xf>
    <xf numFmtId="0" fontId="13" fillId="24" borderId="27" xfId="0" applyFont="1" applyFill="1" applyBorder="1" applyProtection="1">
      <protection locked="0"/>
    </xf>
    <xf numFmtId="41" fontId="13" fillId="24" borderId="24" xfId="38" applyFont="1" applyFill="1" applyBorder="1" applyAlignment="1" applyProtection="1">
      <alignment horizontal="center"/>
      <protection locked="0"/>
    </xf>
    <xf numFmtId="41" fontId="13" fillId="24" borderId="24" xfId="38" applyFont="1" applyFill="1" applyBorder="1" applyAlignment="1" applyProtection="1">
      <alignment horizontal="right"/>
      <protection locked="0"/>
    </xf>
    <xf numFmtId="170" fontId="13" fillId="24" borderId="24" xfId="38" applyNumberFormat="1" applyFont="1" applyFill="1" applyBorder="1" applyProtection="1">
      <protection locked="0"/>
    </xf>
    <xf numFmtId="0" fontId="13" fillId="24" borderId="32" xfId="38" applyNumberFormat="1" applyFont="1" applyFill="1" applyBorder="1" applyAlignment="1" applyProtection="1">
      <alignment horizontal="center"/>
      <protection locked="0"/>
    </xf>
    <xf numFmtId="41" fontId="13" fillId="24" borderId="27" xfId="38" applyFont="1" applyFill="1" applyBorder="1" applyAlignment="1" applyProtection="1">
      <alignment horizontal="center"/>
      <protection locked="0"/>
    </xf>
    <xf numFmtId="41" fontId="13" fillId="24" borderId="27" xfId="38" applyFont="1" applyFill="1" applyBorder="1" applyAlignment="1" applyProtection="1">
      <alignment horizontal="right"/>
      <protection locked="0"/>
    </xf>
    <xf numFmtId="170" fontId="13" fillId="24" borderId="27" xfId="38" applyNumberFormat="1" applyFont="1" applyFill="1" applyBorder="1" applyProtection="1">
      <protection locked="0"/>
    </xf>
    <xf numFmtId="0" fontId="13" fillId="24" borderId="32" xfId="0" applyNumberFormat="1" applyFont="1" applyFill="1" applyBorder="1" applyAlignment="1" applyProtection="1">
      <alignment horizontal="center"/>
      <protection locked="0"/>
    </xf>
    <xf numFmtId="0" fontId="13" fillId="24" borderId="27" xfId="0" applyFont="1" applyFill="1" applyBorder="1" applyAlignment="1" applyProtection="1">
      <alignment horizontal="right"/>
      <protection locked="0"/>
    </xf>
    <xf numFmtId="0" fontId="13" fillId="24" borderId="33" xfId="0" applyNumberFormat="1" applyFont="1" applyFill="1" applyBorder="1" applyAlignment="1" applyProtection="1">
      <alignment horizontal="center"/>
      <protection locked="0"/>
    </xf>
    <xf numFmtId="0" fontId="13" fillId="24" borderId="34" xfId="0" applyFont="1" applyFill="1" applyBorder="1" applyProtection="1">
      <protection locked="0"/>
    </xf>
    <xf numFmtId="0" fontId="13" fillId="24" borderId="34" xfId="0" applyFont="1" applyFill="1" applyBorder="1" applyAlignment="1" applyProtection="1">
      <alignment horizontal="right"/>
      <protection locked="0"/>
    </xf>
    <xf numFmtId="0" fontId="13" fillId="24" borderId="35" xfId="38" applyNumberFormat="1" applyFont="1" applyFill="1" applyBorder="1" applyAlignment="1" applyProtection="1">
      <alignment horizontal="center" vertical="center"/>
      <protection locked="0"/>
    </xf>
    <xf numFmtId="41" fontId="13" fillId="24" borderId="36" xfId="38" applyFont="1" applyFill="1" applyBorder="1" applyAlignment="1" applyProtection="1">
      <alignment horizontal="center"/>
      <protection locked="0"/>
    </xf>
    <xf numFmtId="0" fontId="13" fillId="24" borderId="36" xfId="0" applyFont="1" applyFill="1" applyBorder="1" applyAlignment="1" applyProtection="1">
      <alignment horizontal="center"/>
      <protection locked="0"/>
    </xf>
    <xf numFmtId="0" fontId="19" fillId="0" borderId="37" xfId="0" applyFont="1" applyBorder="1"/>
    <xf numFmtId="4" fontId="19" fillId="0" borderId="38" xfId="0" applyNumberFormat="1" applyFont="1" applyBorder="1"/>
    <xf numFmtId="0" fontId="28" fillId="0" borderId="0" xfId="0" applyFont="1" applyAlignment="1">
      <alignment horizontal="left" vertical="center"/>
    </xf>
    <xf numFmtId="0" fontId="8" fillId="0" borderId="35" xfId="0" applyFont="1" applyBorder="1" applyAlignment="1" applyProtection="1">
      <alignment horizontal="center"/>
      <protection hidden="1"/>
    </xf>
    <xf numFmtId="1" fontId="8" fillId="0" borderId="36" xfId="0" applyNumberFormat="1" applyFont="1" applyBorder="1" applyAlignment="1" applyProtection="1">
      <alignment horizontal="right"/>
      <protection hidden="1"/>
    </xf>
    <xf numFmtId="0" fontId="8" fillId="0" borderId="32" xfId="0" applyFont="1" applyBorder="1" applyAlignment="1" applyProtection="1">
      <alignment horizontal="center"/>
      <protection hidden="1"/>
    </xf>
    <xf numFmtId="1" fontId="8" fillId="0" borderId="27" xfId="0" applyNumberFormat="1" applyFont="1" applyBorder="1" applyAlignment="1" applyProtection="1">
      <alignment horizontal="right"/>
      <protection hidden="1"/>
    </xf>
    <xf numFmtId="171" fontId="13" fillId="0" borderId="39" xfId="38" applyNumberFormat="1" applyFont="1" applyFill="1" applyBorder="1"/>
    <xf numFmtId="171" fontId="19" fillId="0" borderId="40" xfId="0" applyNumberFormat="1" applyFont="1" applyFill="1" applyBorder="1"/>
    <xf numFmtId="0" fontId="15" fillId="25" borderId="37" xfId="0" applyFont="1" applyFill="1" applyBorder="1" applyAlignment="1">
      <alignment horizontal="center" vertical="center"/>
    </xf>
    <xf numFmtId="0" fontId="15" fillId="25" borderId="41" xfId="0" applyFont="1" applyFill="1" applyBorder="1" applyAlignment="1">
      <alignment horizontal="center" vertical="center" wrapText="1"/>
    </xf>
    <xf numFmtId="0" fontId="15" fillId="25" borderId="42" xfId="0" applyFont="1" applyFill="1" applyBorder="1" applyAlignment="1">
      <alignment horizontal="center" vertical="center" wrapText="1"/>
    </xf>
    <xf numFmtId="2" fontId="15" fillId="25" borderId="37" xfId="0" applyNumberFormat="1" applyFont="1" applyFill="1" applyBorder="1" applyAlignment="1">
      <alignment horizontal="center" vertical="center" wrapText="1"/>
    </xf>
    <xf numFmtId="2" fontId="15" fillId="25" borderId="43" xfId="0" applyNumberFormat="1" applyFont="1" applyFill="1" applyBorder="1" applyAlignment="1">
      <alignment horizontal="center" vertical="center" wrapText="1"/>
    </xf>
    <xf numFmtId="2" fontId="15" fillId="25" borderId="41" xfId="0" applyNumberFormat="1" applyFont="1" applyFill="1" applyBorder="1" applyAlignment="1">
      <alignment horizontal="center" vertical="center" wrapText="1"/>
    </xf>
    <xf numFmtId="2" fontId="16" fillId="25" borderId="44" xfId="0" applyNumberFormat="1" applyFont="1" applyFill="1" applyBorder="1" applyAlignment="1">
      <alignment horizontal="center" vertical="center" wrapText="1"/>
    </xf>
    <xf numFmtId="2" fontId="15" fillId="25" borderId="45" xfId="0" applyNumberFormat="1" applyFont="1" applyFill="1" applyBorder="1" applyAlignment="1">
      <alignment horizontal="center" vertical="center" wrapText="1"/>
    </xf>
    <xf numFmtId="0" fontId="8" fillId="24" borderId="36" xfId="0" applyNumberFormat="1" applyFont="1" applyFill="1" applyBorder="1" applyAlignment="1" applyProtection="1">
      <alignment horizontal="center"/>
      <protection locked="0"/>
    </xf>
    <xf numFmtId="0" fontId="8" fillId="24" borderId="27" xfId="0" applyNumberFormat="1" applyFont="1" applyFill="1" applyBorder="1" applyAlignment="1" applyProtection="1">
      <alignment horizontal="center"/>
      <protection locked="0"/>
    </xf>
    <xf numFmtId="0" fontId="23" fillId="0" borderId="17" xfId="0" applyFont="1" applyBorder="1" applyAlignment="1" applyProtection="1">
      <alignment horizontal="left" wrapText="1"/>
    </xf>
    <xf numFmtId="0" fontId="22" fillId="0" borderId="46" xfId="0" applyFont="1" applyBorder="1" applyProtection="1"/>
    <xf numFmtId="0" fontId="22" fillId="0" borderId="47" xfId="0" applyFont="1" applyBorder="1" applyProtection="1"/>
    <xf numFmtId="170" fontId="8" fillId="26" borderId="36" xfId="0" applyNumberFormat="1" applyFont="1" applyFill="1" applyBorder="1" applyAlignment="1" applyProtection="1">
      <alignment horizontal="right"/>
      <protection hidden="1"/>
    </xf>
    <xf numFmtId="170" fontId="8" fillId="26" borderId="27" xfId="0" applyNumberFormat="1" applyFont="1" applyFill="1" applyBorder="1" applyAlignment="1" applyProtection="1">
      <alignment horizontal="right"/>
      <protection hidden="1"/>
    </xf>
    <xf numFmtId="170" fontId="8" fillId="26" borderId="34" xfId="0" applyNumberFormat="1" applyFont="1" applyFill="1" applyBorder="1" applyAlignment="1" applyProtection="1">
      <alignment horizontal="right"/>
      <protection hidden="1"/>
    </xf>
    <xf numFmtId="0" fontId="8" fillId="24" borderId="34" xfId="0" applyNumberFormat="1" applyFont="1" applyFill="1" applyBorder="1" applyAlignment="1" applyProtection="1">
      <alignment horizontal="center"/>
      <protection locked="0"/>
    </xf>
    <xf numFmtId="0" fontId="8" fillId="0" borderId="33" xfId="0" applyFont="1" applyBorder="1" applyAlignment="1" applyProtection="1">
      <alignment horizontal="center"/>
      <protection hidden="1"/>
    </xf>
    <xf numFmtId="1" fontId="8" fillId="0" borderId="34" xfId="0" applyNumberFormat="1" applyFont="1" applyBorder="1" applyAlignment="1" applyProtection="1">
      <alignment horizontal="right"/>
      <protection hidden="1"/>
    </xf>
    <xf numFmtId="0" fontId="4" fillId="25" borderId="41" xfId="0" applyFont="1" applyFill="1" applyBorder="1" applyAlignment="1" applyProtection="1">
      <alignment horizontal="center" wrapText="1"/>
    </xf>
    <xf numFmtId="43" fontId="0" fillId="0" borderId="0" xfId="36" applyFont="1"/>
    <xf numFmtId="0" fontId="13" fillId="24" borderId="27" xfId="0" applyFont="1" applyFill="1" applyBorder="1" applyAlignment="1" applyProtection="1">
      <alignment horizontal="left"/>
      <protection locked="0"/>
    </xf>
    <xf numFmtId="0" fontId="13" fillId="24" borderId="34" xfId="0" applyFont="1" applyFill="1" applyBorder="1" applyAlignment="1" applyProtection="1">
      <alignment horizontal="left"/>
      <protection locked="0"/>
    </xf>
    <xf numFmtId="0" fontId="15" fillId="0" borderId="48" xfId="0" applyFont="1" applyFill="1" applyBorder="1"/>
    <xf numFmtId="0" fontId="13" fillId="24" borderId="49" xfId="0" applyFont="1" applyFill="1" applyBorder="1" applyProtection="1">
      <protection locked="0"/>
    </xf>
    <xf numFmtId="3" fontId="13" fillId="24" borderId="50" xfId="0" applyNumberFormat="1" applyFont="1" applyFill="1" applyBorder="1" applyProtection="1">
      <protection locked="0"/>
    </xf>
    <xf numFmtId="0" fontId="13" fillId="24" borderId="50" xfId="0" applyFont="1" applyFill="1" applyBorder="1" applyProtection="1">
      <protection locked="0"/>
    </xf>
    <xf numFmtId="0" fontId="13" fillId="24" borderId="32" xfId="0" applyNumberFormat="1" applyFont="1" applyFill="1" applyBorder="1" applyAlignment="1" applyProtection="1">
      <alignment horizontal="center" vertical="center"/>
      <protection locked="0"/>
    </xf>
    <xf numFmtId="0" fontId="13" fillId="24" borderId="27" xfId="0" applyFont="1" applyFill="1" applyBorder="1" applyAlignment="1" applyProtection="1">
      <alignment horizontal="center"/>
      <protection locked="0"/>
    </xf>
    <xf numFmtId="0" fontId="15" fillId="0" borderId="51" xfId="0" applyFont="1" applyFill="1" applyBorder="1"/>
    <xf numFmtId="0" fontId="13" fillId="24" borderId="21" xfId="0" applyFont="1" applyFill="1" applyBorder="1" applyProtection="1">
      <protection locked="0"/>
    </xf>
    <xf numFmtId="0" fontId="13" fillId="24" borderId="52" xfId="0" applyFont="1" applyFill="1" applyBorder="1" applyProtection="1">
      <protection locked="0"/>
    </xf>
    <xf numFmtId="0" fontId="13" fillId="24" borderId="33" xfId="0" applyNumberFormat="1" applyFont="1" applyFill="1" applyBorder="1" applyAlignment="1" applyProtection="1">
      <alignment horizontal="center" vertical="center"/>
      <protection locked="0"/>
    </xf>
    <xf numFmtId="0" fontId="13" fillId="24" borderId="34" xfId="0" applyFont="1" applyFill="1" applyBorder="1" applyAlignment="1" applyProtection="1">
      <alignment horizontal="center"/>
      <protection locked="0"/>
    </xf>
    <xf numFmtId="0" fontId="15" fillId="0" borderId="53" xfId="0" applyFont="1" applyFill="1" applyBorder="1"/>
    <xf numFmtId="0" fontId="13" fillId="24" borderId="16" xfId="0" applyFont="1" applyFill="1" applyBorder="1" applyProtection="1">
      <protection locked="0"/>
    </xf>
    <xf numFmtId="0" fontId="13" fillId="24" borderId="54" xfId="0" applyFont="1" applyFill="1" applyBorder="1" applyProtection="1">
      <protection locked="0"/>
    </xf>
    <xf numFmtId="0" fontId="9" fillId="27" borderId="40" xfId="28" applyFill="1" applyBorder="1" applyAlignment="1" applyProtection="1"/>
    <xf numFmtId="0" fontId="4" fillId="25" borderId="37" xfId="0" applyFont="1" applyFill="1" applyBorder="1" applyAlignment="1" applyProtection="1">
      <alignment horizontal="center" vertical="top" wrapText="1"/>
    </xf>
    <xf numFmtId="0" fontId="31" fillId="25" borderId="37" xfId="0" applyFont="1" applyFill="1" applyBorder="1" applyAlignment="1" applyProtection="1">
      <alignment horizontal="center" vertical="top" wrapText="1"/>
    </xf>
    <xf numFmtId="0" fontId="8" fillId="0" borderId="36" xfId="0" applyFont="1" applyBorder="1" applyAlignment="1" applyProtection="1">
      <alignment horizontal="left"/>
      <protection hidden="1"/>
    </xf>
    <xf numFmtId="0" fontId="8" fillId="0" borderId="27" xfId="0" applyFont="1" applyBorder="1" applyAlignment="1" applyProtection="1">
      <alignment horizontal="left"/>
      <protection hidden="1"/>
    </xf>
    <xf numFmtId="0" fontId="8" fillId="0" borderId="34" xfId="0" applyFont="1" applyBorder="1" applyAlignment="1" applyProtection="1">
      <alignment horizontal="left"/>
      <protection hidden="1"/>
    </xf>
    <xf numFmtId="0" fontId="13" fillId="24" borderId="34" xfId="0" applyFont="1" applyFill="1" applyBorder="1" applyAlignment="1" applyProtection="1">
      <alignment horizontal="left" vertical="top" wrapText="1"/>
      <protection locked="0"/>
    </xf>
    <xf numFmtId="0" fontId="13" fillId="24" borderId="20" xfId="38" applyNumberFormat="1" applyFont="1" applyFill="1" applyBorder="1" applyAlignment="1" applyProtection="1">
      <alignment horizontal="left" vertical="top" wrapText="1"/>
      <protection locked="0"/>
    </xf>
    <xf numFmtId="0" fontId="13" fillId="24" borderId="36" xfId="0" applyFont="1" applyFill="1" applyBorder="1" applyAlignment="1" applyProtection="1">
      <alignment horizontal="left"/>
      <protection locked="0"/>
    </xf>
    <xf numFmtId="0" fontId="2" fillId="0" borderId="27" xfId="41" applyFont="1" applyBorder="1" applyAlignment="1" applyProtection="1">
      <alignment horizontal="right"/>
    </xf>
    <xf numFmtId="0" fontId="13" fillId="24" borderId="55" xfId="38" applyNumberFormat="1" applyFont="1" applyFill="1" applyBorder="1" applyAlignment="1" applyProtection="1">
      <alignment horizontal="left" vertical="top" wrapText="1"/>
      <protection locked="0"/>
    </xf>
    <xf numFmtId="0" fontId="13" fillId="24" borderId="56" xfId="0" applyFont="1" applyFill="1" applyBorder="1" applyAlignment="1" applyProtection="1">
      <alignment horizontal="center"/>
      <protection locked="0"/>
    </xf>
    <xf numFmtId="0" fontId="13" fillId="24" borderId="57" xfId="0" applyFont="1" applyFill="1" applyBorder="1" applyAlignment="1" applyProtection="1">
      <alignment horizontal="center"/>
      <protection locked="0"/>
    </xf>
    <xf numFmtId="0" fontId="13" fillId="24" borderId="58" xfId="38" applyNumberFormat="1" applyFont="1" applyFill="1" applyBorder="1" applyAlignment="1" applyProtection="1">
      <alignment horizontal="left" vertical="top" wrapText="1"/>
      <protection locked="0"/>
    </xf>
    <xf numFmtId="0" fontId="13" fillId="24" borderId="59" xfId="0" applyFont="1" applyFill="1" applyBorder="1" applyAlignment="1" applyProtection="1">
      <alignment horizontal="center"/>
      <protection locked="0"/>
    </xf>
    <xf numFmtId="0" fontId="34" fillId="28" borderId="40" xfId="28" applyFont="1" applyFill="1" applyBorder="1" applyAlignment="1" applyProtection="1"/>
    <xf numFmtId="0" fontId="5" fillId="29" borderId="37" xfId="0" applyFont="1" applyFill="1" applyBorder="1" applyAlignment="1" applyProtection="1">
      <alignment horizontal="center" vertical="center" wrapText="1"/>
    </xf>
    <xf numFmtId="0" fontId="4" fillId="25" borderId="60" xfId="0" applyFont="1" applyFill="1" applyBorder="1" applyAlignment="1" applyProtection="1">
      <alignment horizontal="center" wrapText="1"/>
    </xf>
    <xf numFmtId="0" fontId="8" fillId="24" borderId="61" xfId="0" applyFont="1" applyFill="1" applyBorder="1" applyAlignment="1" applyProtection="1">
      <alignment horizontal="center"/>
      <protection locked="0"/>
    </xf>
    <xf numFmtId="0" fontId="8" fillId="24" borderId="47" xfId="0" applyFont="1" applyFill="1" applyBorder="1" applyAlignment="1" applyProtection="1">
      <alignment horizontal="center"/>
      <protection locked="0"/>
    </xf>
    <xf numFmtId="0" fontId="4" fillId="25" borderId="42" xfId="0" applyFont="1" applyFill="1" applyBorder="1" applyAlignment="1" applyProtection="1">
      <alignment horizontal="center" vertical="top" wrapText="1"/>
    </xf>
    <xf numFmtId="0" fontId="8" fillId="0" borderId="56" xfId="0" applyNumberFormat="1" applyFont="1" applyFill="1" applyBorder="1" applyAlignment="1" applyProtection="1">
      <alignment horizontal="center"/>
      <protection hidden="1"/>
    </xf>
    <xf numFmtId="0" fontId="8" fillId="0" borderId="57" xfId="0" applyNumberFormat="1" applyFont="1" applyFill="1" applyBorder="1" applyAlignment="1" applyProtection="1">
      <alignment horizontal="center"/>
      <protection hidden="1"/>
    </xf>
    <xf numFmtId="0" fontId="8" fillId="0" borderId="59" xfId="0" applyNumberFormat="1" applyFont="1" applyFill="1" applyBorder="1" applyAlignment="1" applyProtection="1">
      <alignment horizontal="center"/>
      <protection hidden="1"/>
    </xf>
    <xf numFmtId="4" fontId="1" fillId="24" borderId="62" xfId="41" applyNumberFormat="1" applyFont="1" applyFill="1" applyBorder="1" applyProtection="1">
      <protection locked="0"/>
    </xf>
    <xf numFmtId="0" fontId="7" fillId="0" borderId="23" xfId="41" applyFont="1" applyBorder="1" applyAlignment="1" applyProtection="1">
      <alignment horizontal="center" vertical="center"/>
    </xf>
    <xf numFmtId="169" fontId="1" fillId="24" borderId="29" xfId="43" applyNumberFormat="1" applyFont="1" applyFill="1" applyBorder="1" applyProtection="1">
      <protection locked="0"/>
    </xf>
    <xf numFmtId="0" fontId="1" fillId="0" borderId="27" xfId="41" applyFont="1" applyBorder="1" applyAlignment="1" applyProtection="1">
      <alignment horizontal="center"/>
    </xf>
    <xf numFmtId="164" fontId="1" fillId="0" borderId="63" xfId="41" applyNumberFormat="1" applyFont="1" applyFill="1" applyBorder="1" applyAlignment="1" applyProtection="1">
      <alignment horizontal="center"/>
      <protection locked="0"/>
    </xf>
    <xf numFmtId="0" fontId="2" fillId="24" borderId="27" xfId="41" applyFont="1" applyFill="1" applyBorder="1" applyAlignment="1" applyProtection="1">
      <alignment horizontal="center" wrapText="1"/>
      <protection locked="0"/>
    </xf>
    <xf numFmtId="0" fontId="27" fillId="0" borderId="20" xfId="41" applyFont="1" applyBorder="1" applyAlignment="1" applyProtection="1">
      <alignment horizontal="center" vertical="center"/>
    </xf>
    <xf numFmtId="0" fontId="7" fillId="0" borderId="0" xfId="0" applyFont="1"/>
    <xf numFmtId="2" fontId="25" fillId="30" borderId="27" xfId="41" applyNumberFormat="1" applyFont="1" applyFill="1" applyBorder="1" applyProtection="1"/>
    <xf numFmtId="0" fontId="1" fillId="0" borderId="29" xfId="41" applyNumberFormat="1" applyFont="1" applyBorder="1" applyProtection="1"/>
    <xf numFmtId="0" fontId="27" fillId="0" borderId="28" xfId="41" applyNumberFormat="1" applyFont="1" applyBorder="1" applyProtection="1"/>
    <xf numFmtId="4" fontId="1" fillId="24" borderId="29" xfId="41" applyNumberFormat="1" applyFont="1" applyFill="1" applyBorder="1" applyProtection="1">
      <protection locked="0"/>
    </xf>
    <xf numFmtId="4" fontId="1" fillId="1" borderId="27" xfId="41" applyNumberFormat="1" applyFont="1" applyFill="1" applyBorder="1" applyProtection="1"/>
    <xf numFmtId="4" fontId="1" fillId="0" borderId="64" xfId="41" applyNumberFormat="1" applyFont="1" applyBorder="1" applyProtection="1"/>
    <xf numFmtId="4" fontId="1" fillId="0" borderId="28" xfId="41" applyNumberFormat="1" applyFont="1" applyBorder="1" applyProtection="1"/>
    <xf numFmtId="4" fontId="25" fillId="30" borderId="27" xfId="41" applyNumberFormat="1" applyFont="1" applyFill="1" applyBorder="1" applyProtection="1"/>
    <xf numFmtId="4" fontId="25" fillId="1" borderId="27" xfId="41" applyNumberFormat="1" applyFont="1" applyFill="1" applyBorder="1" applyProtection="1"/>
    <xf numFmtId="4" fontId="27" fillId="0" borderId="22" xfId="38" applyNumberFormat="1" applyFont="1" applyBorder="1" applyProtection="1"/>
    <xf numFmtId="4" fontId="1" fillId="24" borderId="63" xfId="41" applyNumberFormat="1" applyFont="1" applyFill="1" applyBorder="1" applyProtection="1">
      <protection locked="0"/>
    </xf>
    <xf numFmtId="4" fontId="2" fillId="0" borderId="27" xfId="41" applyNumberFormat="1" applyFont="1" applyBorder="1" applyProtection="1"/>
    <xf numFmtId="4" fontId="25" fillId="30" borderId="22" xfId="41" applyNumberFormat="1" applyFont="1" applyFill="1" applyBorder="1" applyProtection="1"/>
    <xf numFmtId="4" fontId="27" fillId="30" borderId="27" xfId="41" applyNumberFormat="1" applyFont="1" applyFill="1" applyBorder="1" applyProtection="1"/>
    <xf numFmtId="4" fontId="27" fillId="0" borderId="20" xfId="38" applyNumberFormat="1" applyFont="1" applyBorder="1" applyProtection="1"/>
    <xf numFmtId="4" fontId="27" fillId="0" borderId="22" xfId="41" applyNumberFormat="1" applyFont="1" applyBorder="1" applyProtection="1"/>
    <xf numFmtId="4" fontId="27" fillId="0" borderId="27" xfId="41" applyNumberFormat="1" applyFont="1" applyBorder="1" applyProtection="1"/>
    <xf numFmtId="4" fontId="8" fillId="0" borderId="36" xfId="0" applyNumberFormat="1" applyFont="1" applyBorder="1" applyAlignment="1" applyProtection="1">
      <alignment horizontal="right"/>
      <protection hidden="1"/>
    </xf>
    <xf numFmtId="4" fontId="8" fillId="0" borderId="27" xfId="0" applyNumberFormat="1" applyFont="1" applyBorder="1" applyAlignment="1" applyProtection="1">
      <alignment horizontal="right"/>
      <protection hidden="1"/>
    </xf>
    <xf numFmtId="4" fontId="8" fillId="0" borderId="34" xfId="0" applyNumberFormat="1" applyFont="1" applyBorder="1" applyAlignment="1" applyProtection="1">
      <alignment horizontal="right"/>
      <protection hidden="1"/>
    </xf>
    <xf numFmtId="4" fontId="32" fillId="0" borderId="36" xfId="0" applyNumberFormat="1" applyFont="1" applyBorder="1" applyAlignment="1" applyProtection="1">
      <alignment horizontal="right"/>
      <protection hidden="1"/>
    </xf>
    <xf numFmtId="4" fontId="32" fillId="0" borderId="27" xfId="0" applyNumberFormat="1" applyFont="1" applyBorder="1" applyAlignment="1" applyProtection="1">
      <alignment horizontal="right"/>
      <protection hidden="1"/>
    </xf>
    <xf numFmtId="4" fontId="32" fillId="0" borderId="34" xfId="0" applyNumberFormat="1" applyFont="1" applyBorder="1" applyAlignment="1" applyProtection="1">
      <alignment horizontal="right"/>
      <protection hidden="1"/>
    </xf>
    <xf numFmtId="0" fontId="0" fillId="0" borderId="0" xfId="0" applyBorder="1"/>
    <xf numFmtId="0" fontId="2" fillId="1" borderId="27" xfId="41" applyFont="1" applyFill="1" applyBorder="1" applyAlignment="1" applyProtection="1">
      <alignment vertical="center"/>
    </xf>
    <xf numFmtId="41" fontId="26" fillId="0" borderId="22" xfId="38" applyFont="1" applyBorder="1" applyAlignment="1" applyProtection="1">
      <alignment vertical="center"/>
    </xf>
    <xf numFmtId="2" fontId="26" fillId="0" borderId="22" xfId="38" applyNumberFormat="1" applyFont="1" applyBorder="1" applyAlignment="1" applyProtection="1">
      <alignment vertical="center"/>
    </xf>
    <xf numFmtId="4" fontId="26" fillId="0" borderId="27" xfId="38" applyNumberFormat="1" applyFont="1" applyBorder="1" applyProtection="1"/>
    <xf numFmtId="0" fontId="2" fillId="1" borderId="27" xfId="41" applyFont="1" applyFill="1" applyBorder="1" applyProtection="1"/>
    <xf numFmtId="4" fontId="26" fillId="0" borderId="22" xfId="38" applyNumberFormat="1" applyFont="1" applyBorder="1" applyProtection="1"/>
    <xf numFmtId="4" fontId="2" fillId="0" borderId="22" xfId="41" applyNumberFormat="1" applyFont="1" applyBorder="1" applyProtection="1"/>
    <xf numFmtId="0" fontId="15" fillId="24" borderId="56" xfId="0" applyFont="1" applyFill="1" applyBorder="1" applyAlignment="1" applyProtection="1">
      <alignment horizontal="right"/>
      <protection locked="0"/>
    </xf>
    <xf numFmtId="0" fontId="15" fillId="24" borderId="57" xfId="0" applyFont="1" applyFill="1" applyBorder="1" applyAlignment="1" applyProtection="1">
      <alignment horizontal="right"/>
      <protection locked="0"/>
    </xf>
    <xf numFmtId="0" fontId="15" fillId="24" borderId="59" xfId="0" applyFont="1" applyFill="1" applyBorder="1" applyAlignment="1" applyProtection="1">
      <alignment horizontal="right"/>
      <protection locked="0"/>
    </xf>
    <xf numFmtId="0" fontId="1" fillId="0" borderId="16" xfId="41" applyFont="1" applyBorder="1" applyAlignment="1" applyProtection="1">
      <alignment horizontal="centerContinuous"/>
    </xf>
    <xf numFmtId="0" fontId="4" fillId="0" borderId="65" xfId="41" applyFont="1" applyBorder="1" applyAlignment="1" applyProtection="1">
      <alignment horizontal="centerContinuous" vertical="center" wrapText="1"/>
    </xf>
    <xf numFmtId="0" fontId="4" fillId="0" borderId="55" xfId="41" applyFont="1" applyBorder="1" applyAlignment="1" applyProtection="1">
      <alignment horizontal="centerContinuous" vertical="center" wrapText="1"/>
    </xf>
    <xf numFmtId="0" fontId="1" fillId="0" borderId="50" xfId="41" applyFont="1" applyBorder="1" applyAlignment="1" applyProtection="1">
      <alignment horizontal="center" vertical="center"/>
    </xf>
    <xf numFmtId="0" fontId="5" fillId="0" borderId="36" xfId="41" applyFont="1" applyBorder="1" applyAlignment="1" applyProtection="1">
      <alignment horizontal="center" vertical="center"/>
    </xf>
    <xf numFmtId="0" fontId="1" fillId="0" borderId="49" xfId="41" applyFont="1" applyBorder="1" applyAlignment="1" applyProtection="1">
      <alignment horizontal="center" vertical="center"/>
    </xf>
    <xf numFmtId="0" fontId="1" fillId="0" borderId="49" xfId="41" applyFont="1" applyBorder="1" applyAlignment="1" applyProtection="1">
      <alignment horizontal="center" vertical="center" wrapText="1"/>
    </xf>
    <xf numFmtId="0" fontId="1" fillId="0" borderId="61" xfId="41" applyFont="1" applyBorder="1" applyAlignment="1" applyProtection="1">
      <alignment horizontal="center" vertical="center"/>
    </xf>
    <xf numFmtId="0" fontId="1" fillId="0" borderId="66" xfId="41" applyFont="1" applyBorder="1" applyProtection="1"/>
    <xf numFmtId="0" fontId="2" fillId="0" borderId="67" xfId="41" applyFont="1" applyBorder="1" applyAlignment="1" applyProtection="1">
      <alignment horizontal="right"/>
    </xf>
    <xf numFmtId="0" fontId="1" fillId="0" borderId="68" xfId="41" applyFont="1" applyBorder="1" applyProtection="1"/>
    <xf numFmtId="0" fontId="1" fillId="0" borderId="69" xfId="41" applyFont="1" applyBorder="1" applyProtection="1"/>
    <xf numFmtId="0" fontId="1" fillId="0" borderId="70" xfId="41" applyFont="1" applyBorder="1" applyProtection="1"/>
    <xf numFmtId="0" fontId="1" fillId="0" borderId="30" xfId="41" applyFont="1" applyBorder="1" applyProtection="1"/>
    <xf numFmtId="0" fontId="5" fillId="0" borderId="71" xfId="41" applyFont="1" applyBorder="1" applyProtection="1"/>
    <xf numFmtId="0" fontId="6" fillId="0" borderId="72" xfId="41" applyFont="1" applyBorder="1" applyAlignment="1" applyProtection="1">
      <alignment horizontal="center" vertical="center"/>
    </xf>
    <xf numFmtId="0" fontId="1" fillId="0" borderId="71" xfId="41" applyFont="1" applyBorder="1" applyAlignment="1" applyProtection="1">
      <alignment horizontal="centerContinuous"/>
    </xf>
    <xf numFmtId="0" fontId="1" fillId="0" borderId="30" xfId="41" applyFont="1" applyBorder="1" applyAlignment="1" applyProtection="1">
      <alignment horizontal="center" vertical="center"/>
    </xf>
    <xf numFmtId="2" fontId="1" fillId="30" borderId="57" xfId="41" applyNumberFormat="1" applyFont="1" applyFill="1" applyBorder="1" applyProtection="1"/>
    <xf numFmtId="0" fontId="5" fillId="0" borderId="71" xfId="41" applyFont="1" applyBorder="1" applyAlignment="1" applyProtection="1">
      <alignment vertical="center"/>
    </xf>
    <xf numFmtId="2" fontId="2" fillId="0" borderId="47" xfId="38" applyNumberFormat="1" applyFont="1" applyBorder="1" applyAlignment="1" applyProtection="1">
      <alignment vertical="center"/>
    </xf>
    <xf numFmtId="0" fontId="1" fillId="1" borderId="73" xfId="41" applyFont="1" applyFill="1" applyBorder="1" applyProtection="1"/>
    <xf numFmtId="4" fontId="1" fillId="30" borderId="57" xfId="41" applyNumberFormat="1" applyFont="1" applyFill="1" applyBorder="1" applyProtection="1"/>
    <xf numFmtId="0" fontId="1" fillId="0" borderId="74" xfId="41" applyFont="1" applyBorder="1" applyProtection="1"/>
    <xf numFmtId="0" fontId="7" fillId="0" borderId="70" xfId="41" applyFont="1" applyBorder="1" applyProtection="1"/>
    <xf numFmtId="4" fontId="2" fillId="0" borderId="57" xfId="38" applyNumberFormat="1" applyFont="1" applyBorder="1" applyProtection="1"/>
    <xf numFmtId="0" fontId="1" fillId="0" borderId="75" xfId="41" applyFont="1" applyBorder="1" applyProtection="1"/>
    <xf numFmtId="4" fontId="1" fillId="1" borderId="73" xfId="41" applyNumberFormat="1" applyFont="1" applyFill="1" applyBorder="1" applyProtection="1"/>
    <xf numFmtId="0" fontId="7" fillId="0" borderId="71" xfId="41" applyFont="1" applyBorder="1" applyProtection="1"/>
    <xf numFmtId="4" fontId="2" fillId="0" borderId="47" xfId="38" applyNumberFormat="1" applyFont="1" applyBorder="1" applyProtection="1"/>
    <xf numFmtId="0" fontId="8" fillId="0" borderId="71" xfId="41" applyFont="1" applyBorder="1" applyProtection="1"/>
    <xf numFmtId="0" fontId="2" fillId="0" borderId="71" xfId="41" applyFont="1" applyBorder="1" applyAlignment="1" applyProtection="1">
      <alignment vertical="center"/>
    </xf>
    <xf numFmtId="0" fontId="1" fillId="0" borderId="47" xfId="41" applyFont="1" applyBorder="1" applyProtection="1"/>
    <xf numFmtId="0" fontId="1" fillId="0" borderId="71" xfId="41" applyFont="1" applyBorder="1" applyProtection="1"/>
    <xf numFmtId="0" fontId="1" fillId="0" borderId="71" xfId="41" quotePrefix="1" applyFont="1" applyBorder="1" applyAlignment="1" applyProtection="1">
      <alignment horizontal="left"/>
    </xf>
    <xf numFmtId="4" fontId="1" fillId="0" borderId="30" xfId="38" applyNumberFormat="1" applyFont="1" applyBorder="1" applyProtection="1"/>
    <xf numFmtId="0" fontId="1" fillId="0" borderId="71" xfId="41" applyFont="1" applyBorder="1" applyAlignment="1" applyProtection="1">
      <alignment horizontal="left"/>
    </xf>
    <xf numFmtId="0" fontId="1" fillId="0" borderId="70" xfId="41" applyFont="1" applyBorder="1" applyAlignment="1" applyProtection="1">
      <alignment horizontal="left"/>
    </xf>
    <xf numFmtId="4" fontId="1" fillId="0" borderId="57" xfId="41" applyNumberFormat="1" applyFont="1" applyBorder="1" applyProtection="1"/>
    <xf numFmtId="0" fontId="2" fillId="0" borderId="76" xfId="41" applyFont="1" applyBorder="1" applyProtection="1"/>
    <xf numFmtId="0" fontId="2" fillId="0" borderId="77" xfId="41" applyFont="1" applyBorder="1" applyProtection="1"/>
    <xf numFmtId="4" fontId="26" fillId="0" borderId="34" xfId="41" applyNumberFormat="1" applyFont="1" applyBorder="1" applyProtection="1"/>
    <xf numFmtId="4" fontId="2" fillId="0" borderId="59" xfId="41" applyNumberFormat="1" applyFont="1" applyBorder="1" applyProtection="1"/>
    <xf numFmtId="0" fontId="2" fillId="24" borderId="27" xfId="41" applyFont="1" applyFill="1" applyBorder="1" applyAlignment="1" applyProtection="1">
      <alignment horizontal="center" vertical="center" wrapText="1"/>
      <protection locked="0"/>
    </xf>
    <xf numFmtId="0" fontId="2" fillId="0" borderId="27" xfId="41" applyFont="1" applyBorder="1" applyAlignment="1" applyProtection="1">
      <alignment horizontal="left"/>
    </xf>
    <xf numFmtId="0" fontId="2" fillId="24" borderId="22" xfId="41" applyFont="1" applyFill="1" applyBorder="1" applyAlignment="1" applyProtection="1">
      <alignment horizontal="center" wrapText="1"/>
      <protection locked="0"/>
    </xf>
    <xf numFmtId="0" fontId="2" fillId="24" borderId="22" xfId="41" applyFont="1" applyFill="1" applyBorder="1" applyAlignment="1" applyProtection="1">
      <alignment horizontal="center" vertical="center" wrapText="1"/>
      <protection locked="0"/>
    </xf>
    <xf numFmtId="0" fontId="24" fillId="0" borderId="17" xfId="41" applyFont="1" applyBorder="1" applyAlignment="1" applyProtection="1">
      <alignment horizontal="center" vertical="center"/>
    </xf>
    <xf numFmtId="168" fontId="27" fillId="24" borderId="22" xfId="38" applyNumberFormat="1" applyFont="1" applyFill="1" applyBorder="1" applyProtection="1">
      <protection locked="0"/>
    </xf>
    <xf numFmtId="0" fontId="27" fillId="0" borderId="22" xfId="41" applyFont="1" applyBorder="1" applyAlignment="1" applyProtection="1">
      <alignment horizontal="center" vertical="center" wrapText="1"/>
    </xf>
    <xf numFmtId="4" fontId="27" fillId="24" borderId="22" xfId="41" applyNumberFormat="1" applyFont="1" applyFill="1" applyBorder="1" applyProtection="1">
      <protection locked="0"/>
    </xf>
    <xf numFmtId="4" fontId="27" fillId="1" borderId="22" xfId="41" applyNumberFormat="1" applyFont="1" applyFill="1" applyBorder="1" applyProtection="1"/>
    <xf numFmtId="3" fontId="26" fillId="1" borderId="19" xfId="41" applyNumberFormat="1" applyFont="1" applyFill="1" applyBorder="1" applyProtection="1"/>
    <xf numFmtId="3" fontId="27" fillId="1" borderId="19" xfId="41" applyNumberFormat="1" applyFont="1" applyFill="1" applyBorder="1" applyProtection="1"/>
    <xf numFmtId="3" fontId="27" fillId="1" borderId="58" xfId="41" applyNumberFormat="1" applyFont="1" applyFill="1" applyBorder="1" applyProtection="1"/>
    <xf numFmtId="0" fontId="1" fillId="0" borderId="78" xfId="41" applyFont="1" applyBorder="1" applyProtection="1"/>
    <xf numFmtId="0" fontId="1" fillId="0" borderId="79" xfId="41" applyFont="1" applyBorder="1" applyProtection="1"/>
    <xf numFmtId="0" fontId="1" fillId="0" borderId="46" xfId="41" applyFont="1" applyBorder="1" applyProtection="1"/>
    <xf numFmtId="4" fontId="1" fillId="0" borderId="80" xfId="38" applyNumberFormat="1" applyFont="1" applyBorder="1" applyProtection="1"/>
    <xf numFmtId="4" fontId="2" fillId="0" borderId="47" xfId="38" applyNumberFormat="1" applyFont="1" applyBorder="1" applyAlignment="1" applyProtection="1">
      <alignment vertical="center"/>
    </xf>
    <xf numFmtId="165" fontId="1" fillId="0" borderId="30" xfId="41" applyNumberFormat="1" applyFont="1" applyBorder="1" applyProtection="1"/>
    <xf numFmtId="4" fontId="1" fillId="0" borderId="80" xfId="41" applyNumberFormat="1" applyFont="1" applyBorder="1" applyProtection="1"/>
    <xf numFmtId="0" fontId="1" fillId="0" borderId="80" xfId="41" applyNumberFormat="1" applyFont="1" applyBorder="1" applyProtection="1"/>
    <xf numFmtId="165" fontId="3" fillId="0" borderId="47" xfId="41" applyNumberFormat="1" applyBorder="1" applyProtection="1"/>
    <xf numFmtId="4" fontId="1" fillId="1" borderId="57" xfId="41" applyNumberFormat="1" applyFont="1" applyFill="1" applyBorder="1" applyProtection="1"/>
    <xf numFmtId="165" fontId="1" fillId="0" borderId="57" xfId="41" applyNumberFormat="1" applyFont="1" applyBorder="1" applyProtection="1"/>
    <xf numFmtId="4" fontId="1" fillId="0" borderId="81" xfId="41" applyNumberFormat="1" applyFont="1" applyBorder="1" applyProtection="1"/>
    <xf numFmtId="4" fontId="1" fillId="0" borderId="82" xfId="41" applyNumberFormat="1" applyFont="1" applyBorder="1" applyProtection="1"/>
    <xf numFmtId="4" fontId="1" fillId="0" borderId="10" xfId="41" applyNumberFormat="1" applyFont="1" applyBorder="1" applyProtection="1"/>
    <xf numFmtId="4" fontId="1" fillId="0" borderId="47" xfId="38" applyNumberFormat="1" applyFont="1" applyBorder="1" applyProtection="1"/>
    <xf numFmtId="4" fontId="1" fillId="0" borderId="30" xfId="41" applyNumberFormat="1" applyFont="1" applyBorder="1" applyProtection="1"/>
    <xf numFmtId="1" fontId="1" fillId="24" borderId="32" xfId="41" applyNumberFormat="1" applyFont="1" applyFill="1" applyBorder="1" applyProtection="1">
      <protection locked="0"/>
    </xf>
    <xf numFmtId="0" fontId="2" fillId="24" borderId="57" xfId="41" applyFont="1" applyFill="1" applyBorder="1" applyAlignment="1" applyProtection="1">
      <alignment horizontal="left" vertical="center" wrapText="1"/>
      <protection locked="0"/>
    </xf>
    <xf numFmtId="172" fontId="1" fillId="24" borderId="29" xfId="41" applyNumberFormat="1" applyFont="1" applyFill="1" applyBorder="1" applyProtection="1">
      <protection locked="0"/>
    </xf>
    <xf numFmtId="172" fontId="2" fillId="0" borderId="27" xfId="41" applyNumberFormat="1" applyFont="1" applyBorder="1" applyAlignment="1" applyProtection="1">
      <alignment vertical="center"/>
    </xf>
    <xf numFmtId="0" fontId="2" fillId="0" borderId="27" xfId="41" applyFont="1" applyFill="1" applyBorder="1" applyProtection="1">
      <protection locked="0"/>
    </xf>
    <xf numFmtId="14" fontId="2" fillId="0" borderId="27" xfId="41" applyNumberFormat="1" applyFont="1" applyFill="1" applyBorder="1" applyAlignment="1" applyProtection="1">
      <alignment horizontal="center"/>
      <protection locked="0"/>
    </xf>
    <xf numFmtId="0" fontId="57" fillId="0" borderId="0" xfId="40" applyFont="1" applyProtection="1"/>
    <xf numFmtId="0" fontId="45" fillId="0" borderId="0" xfId="40" applyProtection="1"/>
    <xf numFmtId="0" fontId="45" fillId="0" borderId="0" xfId="40" applyBorder="1" applyProtection="1"/>
    <xf numFmtId="9" fontId="60" fillId="0" borderId="0" xfId="40" applyNumberFormat="1" applyFont="1" applyAlignment="1" applyProtection="1">
      <alignment vertical="center"/>
    </xf>
    <xf numFmtId="44" fontId="7" fillId="0" borderId="27" xfId="47" applyFont="1" applyFill="1" applyBorder="1" applyAlignment="1" applyProtection="1">
      <alignment wrapText="1"/>
    </xf>
    <xf numFmtId="44" fontId="7" fillId="0" borderId="23" xfId="47" applyFont="1" applyFill="1" applyBorder="1" applyAlignment="1" applyProtection="1">
      <alignment wrapText="1"/>
    </xf>
    <xf numFmtId="44" fontId="57" fillId="0" borderId="83" xfId="40" applyNumberFormat="1" applyFont="1" applyBorder="1" applyAlignment="1" applyProtection="1">
      <alignment wrapText="1"/>
    </xf>
    <xf numFmtId="44" fontId="57" fillId="0" borderId="60" xfId="40" applyNumberFormat="1" applyFont="1" applyBorder="1" applyAlignment="1" applyProtection="1">
      <alignment wrapText="1"/>
    </xf>
    <xf numFmtId="0" fontId="45" fillId="0" borderId="0" xfId="40" applyAlignment="1" applyProtection="1">
      <alignment wrapText="1"/>
    </xf>
    <xf numFmtId="0" fontId="45" fillId="0" borderId="0" xfId="40" applyFill="1" applyProtection="1"/>
    <xf numFmtId="0" fontId="45" fillId="0" borderId="0" xfId="40" applyAlignment="1" applyProtection="1">
      <alignment horizontal="left"/>
    </xf>
    <xf numFmtId="0" fontId="45" fillId="24" borderId="27" xfId="40" applyFont="1" applyFill="1" applyBorder="1" applyAlignment="1" applyProtection="1">
      <alignment horizontal="center"/>
      <protection locked="0"/>
    </xf>
    <xf numFmtId="0" fontId="45" fillId="24" borderId="23" xfId="40" applyFont="1" applyFill="1" applyBorder="1" applyAlignment="1" applyProtection="1">
      <alignment horizontal="center"/>
      <protection locked="0"/>
    </xf>
    <xf numFmtId="0" fontId="57" fillId="31" borderId="84" xfId="40" applyFont="1" applyFill="1" applyBorder="1" applyAlignment="1" applyProtection="1">
      <alignment wrapText="1"/>
    </xf>
    <xf numFmtId="0" fontId="57" fillId="31" borderId="60" xfId="40" applyFont="1" applyFill="1" applyBorder="1" applyAlignment="1" applyProtection="1">
      <alignment wrapText="1"/>
    </xf>
    <xf numFmtId="0" fontId="67" fillId="31" borderId="27" xfId="28" applyFont="1" applyFill="1" applyBorder="1" applyAlignment="1" applyProtection="1">
      <alignment horizontal="center"/>
    </xf>
    <xf numFmtId="0" fontId="67" fillId="0" borderId="27" xfId="28" applyFont="1" applyFill="1" applyBorder="1" applyAlignment="1" applyProtection="1">
      <alignment horizontal="center"/>
    </xf>
    <xf numFmtId="9" fontId="7" fillId="24" borderId="27" xfId="43" applyFont="1" applyFill="1" applyBorder="1" applyAlignment="1" applyProtection="1">
      <alignment horizontal="center"/>
      <protection locked="0"/>
    </xf>
    <xf numFmtId="0" fontId="69" fillId="0" borderId="0" xfId="0" applyFont="1"/>
    <xf numFmtId="0" fontId="70" fillId="0" borderId="27" xfId="0" applyFont="1" applyBorder="1"/>
    <xf numFmtId="0" fontId="71" fillId="0" borderId="0" xfId="0" applyFont="1"/>
    <xf numFmtId="0" fontId="71" fillId="0" borderId="0" xfId="0" applyFont="1" applyAlignment="1">
      <alignment horizontal="left"/>
    </xf>
    <xf numFmtId="0" fontId="72" fillId="0" borderId="0" xfId="0" applyFont="1"/>
    <xf numFmtId="0" fontId="40" fillId="0" borderId="0" xfId="0" applyFont="1" applyFill="1" applyBorder="1" applyProtection="1"/>
    <xf numFmtId="0" fontId="19" fillId="0" borderId="46" xfId="0" applyFont="1" applyBorder="1" applyAlignment="1" applyProtection="1">
      <alignment horizontal="center"/>
    </xf>
    <xf numFmtId="0" fontId="29" fillId="0" borderId="61" xfId="0" applyFont="1" applyBorder="1" applyProtection="1"/>
    <xf numFmtId="0" fontId="29" fillId="0" borderId="47" xfId="0" applyFont="1" applyBorder="1" applyProtection="1"/>
    <xf numFmtId="0" fontId="29" fillId="0" borderId="30" xfId="0" applyFont="1" applyBorder="1" applyProtection="1"/>
    <xf numFmtId="0" fontId="8" fillId="0" borderId="22" xfId="0" applyFont="1" applyBorder="1" applyAlignment="1" applyProtection="1">
      <alignment horizontal="left"/>
      <protection hidden="1"/>
    </xf>
    <xf numFmtId="0" fontId="8" fillId="0" borderId="57" xfId="0" applyFont="1" applyBorder="1" applyAlignment="1" applyProtection="1">
      <alignment horizontal="left"/>
      <protection hidden="1"/>
    </xf>
    <xf numFmtId="0" fontId="8" fillId="24" borderId="85" xfId="0" applyFont="1" applyFill="1" applyBorder="1" applyAlignment="1" applyProtection="1">
      <alignment horizontal="center"/>
      <protection locked="0"/>
    </xf>
    <xf numFmtId="44" fontId="57" fillId="31" borderId="60" xfId="40" applyNumberFormat="1" applyFont="1" applyFill="1" applyBorder="1" applyAlignment="1" applyProtection="1">
      <alignment wrapText="1"/>
    </xf>
    <xf numFmtId="10" fontId="7" fillId="0" borderId="22" xfId="43" applyNumberFormat="1" applyFont="1" applyFill="1" applyBorder="1" applyProtection="1"/>
    <xf numFmtId="10" fontId="7" fillId="0" borderId="17" xfId="43" applyNumberFormat="1" applyFont="1" applyFill="1" applyBorder="1" applyProtection="1"/>
    <xf numFmtId="0" fontId="45" fillId="0" borderId="69" xfId="40" applyBorder="1" applyAlignment="1" applyProtection="1">
      <alignment horizontal="center"/>
    </xf>
    <xf numFmtId="0" fontId="45" fillId="0" borderId="86" xfId="40" applyBorder="1" applyProtection="1"/>
    <xf numFmtId="44" fontId="7" fillId="0" borderId="57" xfId="47" applyFont="1" applyFill="1" applyBorder="1" applyAlignment="1" applyProtection="1">
      <alignment wrapText="1"/>
    </xf>
    <xf numFmtId="44" fontId="7" fillId="0" borderId="72" xfId="47" applyFont="1" applyFill="1" applyBorder="1" applyAlignment="1" applyProtection="1">
      <alignment wrapText="1"/>
    </xf>
    <xf numFmtId="0" fontId="63" fillId="0" borderId="69" xfId="40" applyFont="1" applyBorder="1" applyAlignment="1" applyProtection="1">
      <alignment horizontal="left"/>
    </xf>
    <xf numFmtId="0" fontId="45" fillId="0" borderId="0" xfId="40" applyFont="1" applyBorder="1" applyAlignment="1" applyProtection="1">
      <alignment wrapText="1"/>
    </xf>
    <xf numFmtId="0" fontId="45" fillId="0" borderId="0" xfId="40" applyBorder="1" applyAlignment="1" applyProtection="1">
      <alignment wrapText="1"/>
    </xf>
    <xf numFmtId="0" fontId="45" fillId="0" borderId="86" xfId="40" applyFill="1" applyBorder="1" applyAlignment="1" applyProtection="1">
      <alignment wrapText="1"/>
    </xf>
    <xf numFmtId="0" fontId="62" fillId="0" borderId="69" xfId="40" applyFont="1" applyBorder="1" applyAlignment="1" applyProtection="1">
      <alignment horizontal="left"/>
    </xf>
    <xf numFmtId="0" fontId="45" fillId="0" borderId="0" xfId="40" applyFont="1" applyBorder="1" applyProtection="1"/>
    <xf numFmtId="0" fontId="45" fillId="0" borderId="86" xfId="40" applyFill="1" applyBorder="1" applyProtection="1"/>
    <xf numFmtId="0" fontId="45" fillId="0" borderId="87" xfId="40" applyFont="1" applyFill="1" applyBorder="1" applyAlignment="1" applyProtection="1">
      <alignment horizontal="center"/>
    </xf>
    <xf numFmtId="0" fontId="2" fillId="0" borderId="0" xfId="41" applyFont="1" applyFill="1" applyBorder="1" applyAlignment="1" applyProtection="1">
      <alignment horizontal="center" wrapText="1"/>
    </xf>
    <xf numFmtId="0" fontId="1" fillId="0" borderId="27" xfId="41" applyFont="1" applyBorder="1" applyAlignment="1" applyProtection="1">
      <alignment horizontal="left"/>
    </xf>
    <xf numFmtId="0" fontId="2" fillId="0" borderId="27" xfId="41" applyFont="1" applyBorder="1" applyProtection="1"/>
    <xf numFmtId="14" fontId="2" fillId="0" borderId="0" xfId="41" applyNumberFormat="1" applyFont="1" applyFill="1" applyBorder="1" applyAlignment="1" applyProtection="1">
      <alignment horizontal="center"/>
    </xf>
    <xf numFmtId="0" fontId="7" fillId="0" borderId="32" xfId="41" applyFont="1" applyBorder="1" applyProtection="1"/>
    <xf numFmtId="0" fontId="7" fillId="0" borderId="69" xfId="41" applyFont="1" applyBorder="1" applyAlignment="1" applyProtection="1">
      <alignment horizontal="left"/>
    </xf>
    <xf numFmtId="0" fontId="2" fillId="0" borderId="27" xfId="41" applyFont="1" applyFill="1" applyBorder="1" applyAlignment="1" applyProtection="1">
      <alignment horizontal="center"/>
      <protection locked="0"/>
    </xf>
    <xf numFmtId="0" fontId="2" fillId="0" borderId="27" xfId="41" applyFont="1" applyFill="1" applyBorder="1" applyAlignment="1" applyProtection="1">
      <alignment horizontal="left"/>
      <protection locked="0"/>
    </xf>
    <xf numFmtId="0" fontId="45" fillId="24" borderId="34" xfId="40" applyFont="1" applyFill="1" applyBorder="1" applyAlignment="1" applyProtection="1">
      <alignment horizontal="center"/>
      <protection locked="0"/>
    </xf>
    <xf numFmtId="44" fontId="7" fillId="0" borderId="34" xfId="47" applyFont="1" applyFill="1" applyBorder="1" applyAlignment="1" applyProtection="1">
      <alignment wrapText="1"/>
    </xf>
    <xf numFmtId="44" fontId="7" fillId="0" borderId="59" xfId="47" applyFont="1" applyFill="1" applyBorder="1" applyAlignment="1" applyProtection="1">
      <alignment wrapText="1"/>
    </xf>
    <xf numFmtId="0" fontId="2" fillId="31" borderId="51" xfId="28" applyFont="1" applyFill="1" applyBorder="1" applyAlignment="1" applyProtection="1">
      <alignment horizontal="center"/>
    </xf>
    <xf numFmtId="0" fontId="74" fillId="0" borderId="0" xfId="40" applyFont="1" applyAlignment="1" applyProtection="1">
      <alignment horizontal="left"/>
    </xf>
    <xf numFmtId="0" fontId="2" fillId="0" borderId="87" xfId="40" applyFont="1" applyFill="1" applyBorder="1" applyAlignment="1" applyProtection="1">
      <alignment horizontal="center"/>
    </xf>
    <xf numFmtId="0" fontId="75" fillId="0" borderId="87" xfId="40" applyFont="1" applyFill="1" applyBorder="1" applyProtection="1"/>
    <xf numFmtId="0" fontId="2" fillId="31" borderId="53" xfId="28" applyFont="1" applyFill="1" applyBorder="1" applyAlignment="1" applyProtection="1">
      <alignment horizontal="center"/>
    </xf>
    <xf numFmtId="0" fontId="66" fillId="0" borderId="0" xfId="0" applyFont="1" applyBorder="1" applyAlignment="1">
      <alignment horizontal="left"/>
    </xf>
    <xf numFmtId="0" fontId="66" fillId="0" borderId="0" xfId="0" applyFont="1" applyBorder="1" applyAlignment="1">
      <alignment horizontal="left" vertical="top" wrapText="1"/>
    </xf>
    <xf numFmtId="0" fontId="66" fillId="0" borderId="0" xfId="0" applyFont="1" applyBorder="1"/>
    <xf numFmtId="0" fontId="66" fillId="0" borderId="0" xfId="0" applyFont="1" applyAlignment="1">
      <alignment horizontal="left" indent="1"/>
    </xf>
    <xf numFmtId="0" fontId="76" fillId="0" borderId="0" xfId="0" applyFont="1" applyBorder="1" applyAlignment="1">
      <alignment horizontal="left" vertical="top" wrapText="1"/>
    </xf>
    <xf numFmtId="0" fontId="66" fillId="0" borderId="0" xfId="0" applyFont="1" applyBorder="1" applyAlignment="1"/>
    <xf numFmtId="0" fontId="73" fillId="0" borderId="0" xfId="40" applyFont="1" applyAlignment="1" applyProtection="1">
      <alignment vertical="center"/>
    </xf>
    <xf numFmtId="0" fontId="73" fillId="0" borderId="0" xfId="40" applyFont="1" applyAlignment="1" applyProtection="1">
      <alignment horizontal="left" vertical="center"/>
    </xf>
    <xf numFmtId="0" fontId="73" fillId="0" borderId="83" xfId="40" applyFont="1" applyBorder="1" applyAlignment="1" applyProtection="1">
      <alignment horizontal="right" vertical="center" wrapText="1"/>
    </xf>
    <xf numFmtId="0" fontId="73" fillId="0" borderId="83" xfId="40" applyFont="1" applyBorder="1" applyAlignment="1" applyProtection="1">
      <alignment vertical="center"/>
    </xf>
    <xf numFmtId="44" fontId="73" fillId="0" borderId="40" xfId="40" applyNumberFormat="1" applyFont="1" applyBorder="1" applyAlignment="1" applyProtection="1">
      <alignment vertical="center"/>
    </xf>
    <xf numFmtId="44" fontId="73" fillId="0" borderId="83" xfId="40" applyNumberFormat="1" applyFont="1" applyBorder="1" applyAlignment="1" applyProtection="1">
      <alignment vertical="center"/>
    </xf>
    <xf numFmtId="169" fontId="73" fillId="0" borderId="40" xfId="43" applyNumberFormat="1" applyFont="1" applyBorder="1" applyAlignment="1" applyProtection="1">
      <alignment vertical="center"/>
    </xf>
    <xf numFmtId="44" fontId="73" fillId="0" borderId="60" xfId="40" applyNumberFormat="1" applyFont="1" applyBorder="1" applyAlignment="1" applyProtection="1">
      <alignment vertical="center"/>
    </xf>
    <xf numFmtId="0" fontId="2" fillId="0" borderId="57" xfId="41" applyFont="1" applyFill="1" applyBorder="1" applyAlignment="1" applyProtection="1">
      <alignment horizontal="left" vertical="center" wrapText="1"/>
    </xf>
    <xf numFmtId="4" fontId="1" fillId="0" borderId="62" xfId="41" applyNumberFormat="1" applyFont="1" applyFill="1" applyBorder="1" applyProtection="1"/>
    <xf numFmtId="169" fontId="1" fillId="0" borderId="29" xfId="43" applyNumberFormat="1" applyFont="1" applyFill="1" applyBorder="1" applyProtection="1"/>
    <xf numFmtId="169" fontId="1" fillId="0" borderId="27" xfId="41" applyNumberFormat="1" applyFont="1" applyFill="1" applyBorder="1" applyProtection="1"/>
    <xf numFmtId="0" fontId="84" fillId="0" borderId="0" xfId="0" applyFont="1" applyAlignment="1">
      <alignment vertical="center"/>
    </xf>
    <xf numFmtId="0" fontId="85" fillId="0" borderId="0" xfId="0" applyFont="1" applyAlignment="1">
      <alignment horizontal="left" vertical="center" wrapText="1" indent="4"/>
    </xf>
    <xf numFmtId="0" fontId="84" fillId="0" borderId="0" xfId="0" applyFont="1" applyAlignment="1">
      <alignment vertical="center" wrapText="1"/>
    </xf>
    <xf numFmtId="0" fontId="86" fillId="0" borderId="0" xfId="0" applyFont="1" applyBorder="1" applyAlignment="1">
      <alignment horizontal="left" vertical="top" wrapText="1"/>
    </xf>
    <xf numFmtId="0" fontId="4" fillId="0" borderId="65" xfId="41" applyFont="1" applyFill="1" applyBorder="1" applyAlignment="1" applyProtection="1">
      <alignment horizontal="centerContinuous" vertical="center" wrapText="1"/>
    </xf>
    <xf numFmtId="0" fontId="4" fillId="0" borderId="55" xfId="41" applyFont="1" applyFill="1" applyBorder="1" applyAlignment="1" applyProtection="1">
      <alignment horizontal="centerContinuous" vertical="center" wrapText="1"/>
    </xf>
    <xf numFmtId="0" fontId="2" fillId="0" borderId="50" xfId="41" applyFont="1" applyFill="1" applyBorder="1" applyAlignment="1" applyProtection="1">
      <alignment horizontal="center" vertical="center"/>
    </xf>
    <xf numFmtId="0" fontId="2" fillId="0" borderId="55" xfId="41" applyFont="1" applyFill="1" applyBorder="1" applyAlignment="1" applyProtection="1">
      <alignment horizontal="center" vertical="center"/>
    </xf>
    <xf numFmtId="0" fontId="1" fillId="0" borderId="50" xfId="41" applyFont="1" applyFill="1" applyBorder="1" applyAlignment="1" applyProtection="1">
      <alignment horizontal="center" vertical="center"/>
    </xf>
    <xf numFmtId="0" fontId="1" fillId="0" borderId="55" xfId="41" applyFont="1" applyFill="1" applyBorder="1" applyAlignment="1" applyProtection="1">
      <alignment horizontal="center" vertical="center"/>
    </xf>
    <xf numFmtId="0" fontId="1" fillId="0" borderId="49" xfId="41" applyFont="1" applyFill="1" applyBorder="1" applyAlignment="1" applyProtection="1">
      <alignment horizontal="center" vertical="center"/>
    </xf>
    <xf numFmtId="0" fontId="1" fillId="0" borderId="49" xfId="41" applyFont="1" applyFill="1" applyBorder="1" applyAlignment="1" applyProtection="1">
      <alignment horizontal="center" vertical="center" wrapText="1"/>
    </xf>
    <xf numFmtId="0" fontId="1" fillId="0" borderId="61" xfId="41" applyFont="1" applyFill="1" applyBorder="1" applyAlignment="1" applyProtection="1">
      <alignment horizontal="center" vertical="center"/>
    </xf>
    <xf numFmtId="0" fontId="1" fillId="0" borderId="66" xfId="41" applyFont="1" applyFill="1" applyBorder="1" applyProtection="1"/>
    <xf numFmtId="0" fontId="1" fillId="0" borderId="11" xfId="41" applyFont="1" applyFill="1" applyBorder="1" applyProtection="1"/>
    <xf numFmtId="0" fontId="1" fillId="0" borderId="12" xfId="41" applyFont="1" applyFill="1" applyBorder="1" applyProtection="1"/>
    <xf numFmtId="0" fontId="2" fillId="0" borderId="18" xfId="41" applyFont="1" applyFill="1" applyBorder="1" applyAlignment="1" applyProtection="1">
      <alignment horizontal="left"/>
    </xf>
    <xf numFmtId="0" fontId="1" fillId="0" borderId="27" xfId="41" applyFont="1" applyFill="1" applyBorder="1" applyAlignment="1" applyProtection="1">
      <alignment horizontal="left"/>
    </xf>
    <xf numFmtId="0" fontId="1" fillId="0" borderId="11" xfId="41" applyFont="1" applyFill="1" applyBorder="1" applyAlignment="1" applyProtection="1">
      <alignment horizontal="centerContinuous"/>
    </xf>
    <xf numFmtId="0" fontId="1" fillId="0" borderId="68" xfId="41" applyFont="1" applyFill="1" applyBorder="1" applyProtection="1"/>
    <xf numFmtId="0" fontId="1" fillId="0" borderId="75" xfId="41" applyFont="1" applyFill="1" applyBorder="1" applyProtection="1"/>
    <xf numFmtId="0" fontId="1" fillId="0" borderId="88" xfId="41" applyNumberFormat="1" applyFont="1" applyFill="1" applyBorder="1" applyAlignment="1" applyProtection="1">
      <alignment horizontal="left"/>
    </xf>
    <xf numFmtId="14" fontId="1" fillId="0" borderId="27" xfId="41" applyNumberFormat="1" applyFont="1" applyBorder="1" applyAlignment="1" applyProtection="1">
      <alignment horizontal="centerContinuous"/>
    </xf>
    <xf numFmtId="0" fontId="1" fillId="0" borderId="70" xfId="41" applyFont="1" applyFill="1" applyBorder="1" applyProtection="1"/>
    <xf numFmtId="14" fontId="1" fillId="0" borderId="14" xfId="41" applyNumberFormat="1" applyFont="1" applyFill="1" applyBorder="1" applyAlignment="1" applyProtection="1">
      <alignment horizontal="center"/>
    </xf>
    <xf numFmtId="0" fontId="1" fillId="0" borderId="14" xfId="41" applyFont="1" applyFill="1" applyBorder="1" applyProtection="1"/>
    <xf numFmtId="0" fontId="1" fillId="24" borderId="27" xfId="41" applyFont="1" applyFill="1" applyBorder="1" applyAlignment="1" applyProtection="1">
      <alignment wrapText="1"/>
      <protection locked="0"/>
    </xf>
    <xf numFmtId="0" fontId="1" fillId="0" borderId="67" xfId="41" applyFont="1" applyFill="1" applyBorder="1" applyProtection="1"/>
    <xf numFmtId="0" fontId="1" fillId="0" borderId="16" xfId="41" applyFont="1" applyFill="1" applyBorder="1" applyProtection="1"/>
    <xf numFmtId="0" fontId="1" fillId="0" borderId="17" xfId="41" applyFont="1" applyFill="1" applyBorder="1" applyProtection="1"/>
    <xf numFmtId="0" fontId="1" fillId="0" borderId="69" xfId="41" applyFont="1" applyFill="1" applyBorder="1" applyProtection="1"/>
    <xf numFmtId="0" fontId="1" fillId="0" borderId="0" xfId="41" applyFont="1" applyFill="1" applyBorder="1" applyProtection="1"/>
    <xf numFmtId="0" fontId="1" fillId="0" borderId="19" xfId="41" applyFont="1" applyFill="1" applyBorder="1" applyProtection="1"/>
    <xf numFmtId="0" fontId="1" fillId="0" borderId="20" xfId="41" applyFont="1" applyFill="1" applyBorder="1" applyProtection="1"/>
    <xf numFmtId="0" fontId="2" fillId="0" borderId="14" xfId="0" applyFont="1" applyFill="1" applyBorder="1" applyAlignment="1" applyProtection="1">
      <alignment horizontal="center"/>
    </xf>
    <xf numFmtId="0" fontId="2" fillId="0" borderId="14" xfId="0" applyFont="1" applyFill="1" applyBorder="1" applyAlignment="1" applyProtection="1"/>
    <xf numFmtId="0" fontId="1" fillId="0" borderId="22" xfId="41" applyFont="1" applyFill="1" applyBorder="1" applyProtection="1"/>
    <xf numFmtId="0" fontId="1" fillId="0" borderId="30" xfId="41" applyFont="1" applyFill="1" applyBorder="1" applyProtection="1"/>
    <xf numFmtId="0" fontId="2" fillId="0" borderId="71" xfId="41" applyFont="1" applyFill="1" applyBorder="1" applyProtection="1"/>
    <xf numFmtId="0" fontId="1" fillId="0" borderId="21" xfId="41" applyFont="1" applyFill="1" applyBorder="1" applyProtection="1"/>
    <xf numFmtId="0" fontId="1" fillId="0" borderId="23" xfId="41" applyFont="1" applyFill="1" applyBorder="1" applyAlignment="1" applyProtection="1">
      <alignment horizontal="center" vertical="center"/>
    </xf>
    <xf numFmtId="0" fontId="6" fillId="0" borderId="23" xfId="41" applyFont="1" applyFill="1" applyBorder="1" applyAlignment="1" applyProtection="1">
      <alignment horizontal="center" vertical="center"/>
    </xf>
    <xf numFmtId="0" fontId="24" fillId="0" borderId="23" xfId="41" applyFont="1" applyFill="1" applyBorder="1" applyAlignment="1" applyProtection="1">
      <alignment horizontal="center" vertical="center"/>
    </xf>
    <xf numFmtId="0" fontId="6" fillId="0" borderId="72" xfId="41" applyFont="1" applyFill="1" applyBorder="1" applyAlignment="1" applyProtection="1">
      <alignment horizontal="center" vertical="center"/>
    </xf>
    <xf numFmtId="0" fontId="1" fillId="0" borderId="71" xfId="41" applyFont="1" applyFill="1" applyBorder="1" applyAlignment="1" applyProtection="1">
      <alignment horizontal="centerContinuous"/>
    </xf>
    <xf numFmtId="0" fontId="1" fillId="0" borderId="21" xfId="41" applyFont="1" applyFill="1" applyBorder="1" applyAlignment="1" applyProtection="1">
      <alignment horizontal="centerContinuous"/>
    </xf>
    <xf numFmtId="0" fontId="1" fillId="0" borderId="22" xfId="41" applyFont="1" applyFill="1" applyBorder="1" applyAlignment="1" applyProtection="1">
      <alignment horizontal="centerContinuous"/>
    </xf>
    <xf numFmtId="0" fontId="1" fillId="0" borderId="24" xfId="41" applyFont="1" applyFill="1" applyBorder="1" applyAlignment="1" applyProtection="1">
      <alignment horizontal="center" vertical="center"/>
    </xf>
    <xf numFmtId="0" fontId="1" fillId="0" borderId="20" xfId="41" applyFont="1" applyFill="1" applyBorder="1" applyAlignment="1" applyProtection="1">
      <alignment horizontal="center" vertical="center"/>
    </xf>
    <xf numFmtId="0" fontId="25" fillId="0" borderId="20" xfId="41" applyFont="1" applyFill="1" applyBorder="1" applyAlignment="1" applyProtection="1">
      <alignment horizontal="center" vertical="center"/>
    </xf>
    <xf numFmtId="0" fontId="1" fillId="0" borderId="30" xfId="41" applyFont="1" applyFill="1" applyBorder="1" applyAlignment="1" applyProtection="1">
      <alignment horizontal="center" vertical="center"/>
    </xf>
    <xf numFmtId="0" fontId="1" fillId="0" borderId="89" xfId="41" applyFont="1" applyFill="1" applyBorder="1" applyProtection="1">
      <protection hidden="1"/>
    </xf>
    <xf numFmtId="0" fontId="1" fillId="0" borderId="25" xfId="41" applyFont="1" applyFill="1" applyBorder="1" applyProtection="1">
      <protection hidden="1"/>
    </xf>
    <xf numFmtId="0" fontId="1" fillId="0" borderId="26" xfId="41" applyFont="1" applyFill="1" applyBorder="1" applyProtection="1">
      <protection hidden="1"/>
    </xf>
    <xf numFmtId="3" fontId="1" fillId="0" borderId="29" xfId="41" applyNumberFormat="1" applyFont="1" applyFill="1" applyBorder="1" applyProtection="1">
      <protection hidden="1"/>
    </xf>
    <xf numFmtId="4" fontId="1" fillId="0" borderId="62" xfId="41" applyNumberFormat="1" applyFont="1" applyFill="1" applyBorder="1" applyProtection="1">
      <protection hidden="1"/>
    </xf>
    <xf numFmtId="168" fontId="1" fillId="0" borderId="28" xfId="38" applyNumberFormat="1" applyFont="1" applyFill="1" applyBorder="1" applyProtection="1">
      <protection hidden="1"/>
    </xf>
    <xf numFmtId="3" fontId="25" fillId="0" borderId="29" xfId="41" applyNumberFormat="1" applyFont="1" applyFill="1" applyBorder="1" applyProtection="1">
      <protection hidden="1"/>
    </xf>
    <xf numFmtId="3" fontId="25" fillId="0" borderId="27" xfId="41" applyNumberFormat="1" applyFont="1" applyFill="1" applyBorder="1" applyProtection="1"/>
    <xf numFmtId="168" fontId="1" fillId="0" borderId="57" xfId="41" applyNumberFormat="1" applyFont="1" applyFill="1" applyBorder="1" applyProtection="1"/>
    <xf numFmtId="0" fontId="2" fillId="0" borderId="71" xfId="41" applyFont="1" applyFill="1" applyBorder="1" applyAlignment="1" applyProtection="1">
      <alignment vertical="center"/>
    </xf>
    <xf numFmtId="0" fontId="1" fillId="0" borderId="21" xfId="41" applyFont="1" applyFill="1" applyBorder="1" applyAlignment="1" applyProtection="1">
      <alignment vertical="center"/>
    </xf>
    <xf numFmtId="3" fontId="2" fillId="0" borderId="27" xfId="41" applyNumberFormat="1" applyFont="1" applyFill="1" applyBorder="1" applyAlignment="1" applyProtection="1">
      <alignment vertical="center"/>
    </xf>
    <xf numFmtId="3" fontId="26" fillId="1" borderId="27" xfId="41" applyNumberFormat="1" applyFont="1" applyFill="1" applyBorder="1" applyProtection="1"/>
    <xf numFmtId="41" fontId="2" fillId="0" borderId="22" xfId="38" applyFont="1" applyFill="1" applyBorder="1" applyAlignment="1" applyProtection="1">
      <alignment vertical="center"/>
    </xf>
    <xf numFmtId="41" fontId="26" fillId="0" borderId="22" xfId="38" applyFont="1" applyFill="1" applyBorder="1" applyAlignment="1" applyProtection="1">
      <alignment vertical="center"/>
    </xf>
    <xf numFmtId="41" fontId="2" fillId="0" borderId="47" xfId="38" applyFont="1" applyFill="1" applyBorder="1" applyAlignment="1" applyProtection="1">
      <alignment vertical="center"/>
    </xf>
    <xf numFmtId="0" fontId="1" fillId="0" borderId="27" xfId="41" applyFont="1" applyFill="1" applyBorder="1" applyProtection="1"/>
    <xf numFmtId="0" fontId="1" fillId="0" borderId="27" xfId="41" applyFont="1" applyFill="1" applyBorder="1" applyAlignment="1" applyProtection="1">
      <alignment horizontal="centerContinuous"/>
    </xf>
    <xf numFmtId="165" fontId="1" fillId="0" borderId="20" xfId="41" applyNumberFormat="1" applyFont="1" applyFill="1" applyBorder="1" applyProtection="1"/>
    <xf numFmtId="3" fontId="25" fillId="1" borderId="27" xfId="41" applyNumberFormat="1" applyFont="1" applyFill="1" applyBorder="1" applyProtection="1"/>
    <xf numFmtId="3" fontId="25" fillId="1" borderId="57" xfId="41" applyNumberFormat="1" applyFont="1" applyFill="1" applyBorder="1" applyProtection="1"/>
    <xf numFmtId="3" fontId="1" fillId="0" borderId="63" xfId="41" applyNumberFormat="1" applyFont="1" applyFill="1" applyBorder="1" applyProtection="1">
      <protection hidden="1"/>
    </xf>
    <xf numFmtId="37" fontId="1" fillId="0" borderId="90" xfId="41" applyNumberFormat="1" applyFont="1" applyFill="1" applyBorder="1" applyProtection="1">
      <protection hidden="1"/>
    </xf>
    <xf numFmtId="165" fontId="1" fillId="0" borderId="12" xfId="41" applyNumberFormat="1" applyFont="1" applyFill="1" applyBorder="1" applyProtection="1">
      <protection hidden="1"/>
    </xf>
    <xf numFmtId="3" fontId="25" fillId="0" borderId="63" xfId="41" applyNumberFormat="1" applyFont="1" applyFill="1" applyBorder="1" applyProtection="1">
      <protection hidden="1"/>
    </xf>
    <xf numFmtId="0" fontId="25" fillId="0" borderId="27" xfId="41" applyFont="1" applyFill="1" applyBorder="1" applyProtection="1"/>
    <xf numFmtId="37" fontId="1" fillId="0" borderId="62" xfId="41" applyNumberFormat="1" applyFont="1" applyFill="1" applyBorder="1" applyProtection="1">
      <protection hidden="1"/>
    </xf>
    <xf numFmtId="165" fontId="1" fillId="0" borderId="28" xfId="41" applyNumberFormat="1" applyFont="1" applyFill="1" applyBorder="1" applyProtection="1">
      <protection hidden="1"/>
    </xf>
    <xf numFmtId="3" fontId="1" fillId="0" borderId="24" xfId="41" applyNumberFormat="1" applyFont="1" applyFill="1" applyBorder="1" applyProtection="1">
      <protection hidden="1"/>
    </xf>
    <xf numFmtId="3" fontId="25" fillId="0" borderId="24" xfId="41" applyNumberFormat="1" applyFont="1" applyFill="1" applyBorder="1" applyProtection="1">
      <protection hidden="1"/>
    </xf>
    <xf numFmtId="0" fontId="1" fillId="0" borderId="91" xfId="41" applyFont="1" applyFill="1" applyBorder="1" applyProtection="1">
      <protection hidden="1"/>
    </xf>
    <xf numFmtId="0" fontId="1" fillId="0" borderId="14" xfId="41" applyFont="1" applyFill="1" applyBorder="1" applyProtection="1">
      <protection hidden="1"/>
    </xf>
    <xf numFmtId="1" fontId="1" fillId="0" borderId="29" xfId="41" applyNumberFormat="1" applyFont="1" applyFill="1" applyBorder="1" applyProtection="1">
      <protection hidden="1"/>
    </xf>
    <xf numFmtId="37" fontId="1" fillId="0" borderId="92" xfId="41" applyNumberFormat="1" applyFont="1" applyFill="1" applyBorder="1" applyProtection="1">
      <protection hidden="1"/>
    </xf>
    <xf numFmtId="165" fontId="25" fillId="0" borderId="28" xfId="41" applyNumberFormat="1" applyFont="1" applyFill="1" applyBorder="1" applyProtection="1">
      <protection hidden="1"/>
    </xf>
    <xf numFmtId="41" fontId="2" fillId="0" borderId="27" xfId="38" applyFont="1" applyFill="1" applyBorder="1" applyProtection="1"/>
    <xf numFmtId="41" fontId="26" fillId="0" borderId="27" xfId="38" applyFont="1" applyFill="1" applyBorder="1" applyProtection="1"/>
    <xf numFmtId="41" fontId="2" fillId="0" borderId="57" xfId="38" applyFont="1" applyFill="1" applyBorder="1" applyProtection="1"/>
    <xf numFmtId="165" fontId="3" fillId="0" borderId="22" xfId="41" applyNumberFormat="1" applyFill="1" applyBorder="1" applyProtection="1"/>
    <xf numFmtId="165" fontId="79" fillId="0" borderId="21" xfId="41" applyNumberFormat="1" applyFont="1" applyFill="1" applyBorder="1" applyProtection="1"/>
    <xf numFmtId="0" fontId="1" fillId="0" borderId="73" xfId="41" applyFont="1" applyFill="1" applyBorder="1" applyProtection="1"/>
    <xf numFmtId="169" fontId="1" fillId="0" borderId="29" xfId="43" applyNumberFormat="1" applyFont="1" applyFill="1" applyBorder="1" applyProtection="1">
      <protection hidden="1"/>
    </xf>
    <xf numFmtId="0" fontId="1" fillId="0" borderId="28" xfId="41" applyFont="1" applyFill="1" applyBorder="1" applyProtection="1"/>
    <xf numFmtId="0" fontId="1" fillId="0" borderId="71" xfId="41" applyFont="1" applyFill="1" applyBorder="1" applyProtection="1"/>
    <xf numFmtId="165" fontId="2" fillId="0" borderId="27" xfId="41" applyNumberFormat="1" applyFont="1" applyFill="1" applyBorder="1" applyProtection="1">
      <protection hidden="1"/>
    </xf>
    <xf numFmtId="41" fontId="2" fillId="0" borderId="22" xfId="38" applyFont="1" applyFill="1" applyBorder="1" applyProtection="1">
      <protection hidden="1"/>
    </xf>
    <xf numFmtId="41" fontId="26" fillId="0" borderId="22" xfId="38" applyFont="1" applyFill="1" applyBorder="1" applyProtection="1"/>
    <xf numFmtId="3" fontId="26" fillId="0" borderId="22" xfId="38" applyNumberFormat="1" applyFont="1" applyFill="1" applyBorder="1" applyProtection="1"/>
    <xf numFmtId="41" fontId="2" fillId="0" borderId="47" xfId="38" applyFont="1" applyFill="1" applyBorder="1" applyProtection="1"/>
    <xf numFmtId="0" fontId="8" fillId="0" borderId="71" xfId="41" applyFont="1" applyFill="1" applyBorder="1" applyProtection="1"/>
    <xf numFmtId="0" fontId="1" fillId="0" borderId="27" xfId="41" applyFont="1" applyFill="1" applyBorder="1" applyAlignment="1" applyProtection="1">
      <alignment horizontal="center" vertical="center" wrapText="1"/>
    </xf>
    <xf numFmtId="0" fontId="1" fillId="0" borderId="27" xfId="41" applyFont="1" applyFill="1" applyBorder="1" applyAlignment="1" applyProtection="1">
      <alignment horizontal="center" vertical="center"/>
    </xf>
    <xf numFmtId="165" fontId="1" fillId="0" borderId="27" xfId="41" applyNumberFormat="1" applyFont="1" applyFill="1" applyBorder="1" applyProtection="1"/>
    <xf numFmtId="3" fontId="25" fillId="1" borderId="19" xfId="41" applyNumberFormat="1" applyFont="1" applyFill="1" applyBorder="1" applyProtection="1"/>
    <xf numFmtId="3" fontId="25" fillId="0" borderId="21" xfId="41" applyNumberFormat="1" applyFont="1" applyFill="1" applyBorder="1" applyProtection="1"/>
    <xf numFmtId="0" fontId="1" fillId="0" borderId="47" xfId="41" applyFont="1" applyFill="1" applyBorder="1" applyProtection="1"/>
    <xf numFmtId="41" fontId="1" fillId="0" borderId="29" xfId="41" applyNumberFormat="1" applyFont="1" applyFill="1" applyBorder="1" applyProtection="1"/>
    <xf numFmtId="9" fontId="1" fillId="0" borderId="29" xfId="43" applyFont="1" applyFill="1" applyBorder="1" applyProtection="1">
      <protection hidden="1"/>
    </xf>
    <xf numFmtId="3" fontId="1" fillId="0" borderId="57" xfId="41" applyNumberFormat="1" applyFont="1" applyFill="1" applyBorder="1" applyProtection="1"/>
    <xf numFmtId="165" fontId="1" fillId="0" borderId="29" xfId="41" applyNumberFormat="1" applyFont="1" applyFill="1" applyBorder="1" applyProtection="1">
      <protection hidden="1"/>
    </xf>
    <xf numFmtId="0" fontId="1" fillId="0" borderId="75" xfId="41" applyFont="1" applyFill="1" applyBorder="1" applyAlignment="1" applyProtection="1">
      <alignment horizontal="left"/>
    </xf>
    <xf numFmtId="41" fontId="1" fillId="0" borderId="29" xfId="41" applyNumberFormat="1" applyFont="1" applyFill="1" applyBorder="1" applyAlignment="1" applyProtection="1">
      <alignment horizontal="right"/>
    </xf>
    <xf numFmtId="0" fontId="1" fillId="0" borderId="24" xfId="41" applyFont="1" applyFill="1" applyBorder="1" applyProtection="1"/>
    <xf numFmtId="0" fontId="1" fillId="0" borderId="24" xfId="41" applyFont="1" applyFill="1" applyBorder="1" applyProtection="1">
      <protection hidden="1"/>
    </xf>
    <xf numFmtId="165" fontId="1" fillId="0" borderId="24" xfId="41" applyNumberFormat="1" applyFont="1" applyFill="1" applyBorder="1" applyProtection="1">
      <protection hidden="1"/>
    </xf>
    <xf numFmtId="0" fontId="1" fillId="0" borderId="22" xfId="41" applyFont="1" applyFill="1" applyBorder="1" applyProtection="1">
      <protection hidden="1"/>
    </xf>
    <xf numFmtId="41" fontId="1" fillId="0" borderId="22" xfId="38" applyFont="1" applyFill="1" applyBorder="1" applyProtection="1">
      <protection hidden="1"/>
    </xf>
    <xf numFmtId="41" fontId="1" fillId="0" borderId="47" xfId="38" applyFont="1" applyFill="1" applyBorder="1" applyProtection="1"/>
    <xf numFmtId="0" fontId="1" fillId="0" borderId="71" xfId="41" quotePrefix="1" applyFont="1" applyFill="1" applyBorder="1" applyAlignment="1" applyProtection="1">
      <alignment horizontal="left"/>
    </xf>
    <xf numFmtId="0" fontId="1" fillId="0" borderId="22" xfId="41" applyFont="1" applyFill="1" applyBorder="1" applyAlignment="1" applyProtection="1">
      <alignment horizontal="centerContinuous"/>
      <protection hidden="1"/>
    </xf>
    <xf numFmtId="165" fontId="1" fillId="0" borderId="20" xfId="41" applyNumberFormat="1" applyFont="1" applyFill="1" applyBorder="1" applyProtection="1">
      <protection hidden="1"/>
    </xf>
    <xf numFmtId="0" fontId="1" fillId="0" borderId="57" xfId="41" applyFont="1" applyFill="1" applyBorder="1" applyProtection="1"/>
    <xf numFmtId="3" fontId="1" fillId="0" borderId="27" xfId="41" applyNumberFormat="1" applyFont="1" applyFill="1" applyBorder="1" applyProtection="1">
      <protection hidden="1"/>
    </xf>
    <xf numFmtId="3" fontId="25" fillId="0" borderId="27" xfId="41" applyNumberFormat="1" applyFont="1" applyFill="1" applyBorder="1" applyProtection="1">
      <protection hidden="1"/>
    </xf>
    <xf numFmtId="41" fontId="1" fillId="0" borderId="30" xfId="38" applyFont="1" applyFill="1" applyBorder="1" applyProtection="1"/>
    <xf numFmtId="0" fontId="80" fillId="0" borderId="71" xfId="41" applyFont="1" applyFill="1" applyBorder="1" applyProtection="1"/>
    <xf numFmtId="0" fontId="80" fillId="0" borderId="21" xfId="41" applyFont="1" applyFill="1" applyBorder="1" applyProtection="1"/>
    <xf numFmtId="0" fontId="80" fillId="0" borderId="22" xfId="41" applyFont="1" applyFill="1" applyBorder="1" applyProtection="1">
      <protection hidden="1"/>
    </xf>
    <xf numFmtId="3" fontId="80" fillId="0" borderId="27" xfId="41" applyNumberFormat="1" applyFont="1" applyFill="1" applyBorder="1" applyProtection="1">
      <protection hidden="1"/>
    </xf>
    <xf numFmtId="3" fontId="81" fillId="0" borderId="27" xfId="41" applyNumberFormat="1" applyFont="1" applyFill="1" applyBorder="1" applyProtection="1">
      <protection hidden="1"/>
    </xf>
    <xf numFmtId="3" fontId="82" fillId="0" borderId="57" xfId="41" applyNumberFormat="1" applyFont="1" applyFill="1" applyBorder="1" applyProtection="1">
      <protection hidden="1"/>
    </xf>
    <xf numFmtId="0" fontId="1" fillId="0" borderId="70" xfId="41" applyFont="1" applyFill="1" applyBorder="1" applyAlignment="1" applyProtection="1">
      <alignment horizontal="left"/>
    </xf>
    <xf numFmtId="0" fontId="1" fillId="0" borderId="21" xfId="41" applyFont="1" applyFill="1" applyBorder="1" applyProtection="1">
      <protection hidden="1"/>
    </xf>
    <xf numFmtId="165" fontId="1" fillId="0" borderId="27" xfId="41" applyNumberFormat="1" applyFont="1" applyFill="1" applyBorder="1" applyProtection="1">
      <protection hidden="1"/>
    </xf>
    <xf numFmtId="41" fontId="1" fillId="0" borderId="27" xfId="41" applyNumberFormat="1" applyFont="1" applyFill="1" applyBorder="1" applyProtection="1">
      <protection hidden="1"/>
    </xf>
    <xf numFmtId="41" fontId="1" fillId="0" borderId="57" xfId="41" applyNumberFormat="1" applyFont="1" applyFill="1" applyBorder="1" applyProtection="1"/>
    <xf numFmtId="41" fontId="1" fillId="0" borderId="0" xfId="41" applyNumberFormat="1" applyFont="1" applyProtection="1"/>
    <xf numFmtId="0" fontId="1" fillId="0" borderId="71" xfId="41" applyFont="1" applyFill="1" applyBorder="1" applyAlignment="1" applyProtection="1">
      <alignment horizontal="left"/>
    </xf>
    <xf numFmtId="0" fontId="2" fillId="0" borderId="76" xfId="41" applyFont="1" applyFill="1" applyBorder="1" applyProtection="1"/>
    <xf numFmtId="0" fontId="2" fillId="0" borderId="77" xfId="41" applyFont="1" applyFill="1" applyBorder="1" applyProtection="1"/>
    <xf numFmtId="0" fontId="2" fillId="0" borderId="77" xfId="41" applyFont="1" applyFill="1" applyBorder="1" applyProtection="1">
      <protection hidden="1"/>
    </xf>
    <xf numFmtId="41" fontId="2" fillId="0" borderId="34" xfId="41" applyNumberFormat="1" applyFont="1" applyFill="1" applyBorder="1" applyProtection="1">
      <protection hidden="1"/>
    </xf>
    <xf numFmtId="3" fontId="25" fillId="1" borderId="58" xfId="41" applyNumberFormat="1" applyFont="1" applyFill="1" applyBorder="1" applyProtection="1"/>
    <xf numFmtId="41" fontId="2" fillId="0" borderId="59" xfId="41" applyNumberFormat="1" applyFont="1" applyFill="1" applyBorder="1" applyProtection="1"/>
    <xf numFmtId="1" fontId="1" fillId="0" borderId="89" xfId="41" applyNumberFormat="1" applyFont="1" applyFill="1" applyBorder="1" applyProtection="1">
      <protection hidden="1"/>
    </xf>
    <xf numFmtId="3" fontId="1" fillId="24" borderId="29" xfId="41" applyNumberFormat="1" applyFont="1" applyFill="1" applyBorder="1" applyProtection="1">
      <protection locked="0"/>
    </xf>
    <xf numFmtId="4" fontId="25" fillId="0" borderId="27" xfId="41" applyNumberFormat="1" applyFont="1" applyFill="1" applyBorder="1" applyProtection="1"/>
    <xf numFmtId="3" fontId="87" fillId="0" borderId="29" xfId="41" applyNumberFormat="1" applyFont="1" applyFill="1" applyBorder="1" applyProtection="1">
      <protection hidden="1"/>
    </xf>
    <xf numFmtId="3" fontId="87" fillId="1" borderId="27" xfId="41" applyNumberFormat="1" applyFont="1" applyFill="1" applyBorder="1" applyProtection="1"/>
    <xf numFmtId="3" fontId="87" fillId="0" borderId="22" xfId="41" applyNumberFormat="1" applyFont="1" applyFill="1" applyBorder="1" applyProtection="1"/>
    <xf numFmtId="41" fontId="87" fillId="0" borderId="22" xfId="38" applyFont="1" applyFill="1" applyBorder="1" applyProtection="1">
      <protection hidden="1"/>
    </xf>
    <xf numFmtId="0" fontId="87" fillId="0" borderId="27" xfId="41" applyFont="1" applyFill="1" applyBorder="1" applyProtection="1"/>
    <xf numFmtId="3" fontId="87" fillId="0" borderId="27" xfId="41" applyNumberFormat="1" applyFont="1" applyFill="1" applyBorder="1" applyProtection="1">
      <protection hidden="1"/>
    </xf>
    <xf numFmtId="41" fontId="87" fillId="0" borderId="27" xfId="41" applyNumberFormat="1" applyFont="1" applyFill="1" applyBorder="1" applyProtection="1">
      <protection hidden="1"/>
    </xf>
    <xf numFmtId="41" fontId="88" fillId="0" borderId="34" xfId="41" applyNumberFormat="1" applyFont="1" applyFill="1" applyBorder="1" applyProtection="1">
      <protection hidden="1"/>
    </xf>
    <xf numFmtId="0" fontId="89" fillId="0" borderId="0" xfId="40" applyFont="1" applyBorder="1" applyProtection="1"/>
    <xf numFmtId="44" fontId="87" fillId="0" borderId="27" xfId="47" applyFont="1" applyFill="1" applyBorder="1" applyAlignment="1" applyProtection="1">
      <alignment wrapText="1"/>
    </xf>
    <xf numFmtId="44" fontId="83" fillId="0" borderId="83" xfId="40" applyNumberFormat="1" applyFont="1" applyBorder="1" applyAlignment="1" applyProtection="1">
      <alignment wrapText="1"/>
    </xf>
    <xf numFmtId="0" fontId="89" fillId="0" borderId="0" xfId="40" applyFont="1" applyBorder="1" applyAlignment="1" applyProtection="1">
      <alignment wrapText="1"/>
    </xf>
    <xf numFmtId="0" fontId="89" fillId="0" borderId="0" xfId="40" applyFont="1" applyProtection="1"/>
    <xf numFmtId="44" fontId="90" fillId="0" borderId="40" xfId="40" applyNumberFormat="1" applyFont="1" applyBorder="1" applyAlignment="1" applyProtection="1">
      <alignment vertical="center"/>
    </xf>
    <xf numFmtId="44" fontId="90" fillId="0" borderId="83" xfId="40" applyNumberFormat="1" applyFont="1" applyBorder="1" applyAlignment="1" applyProtection="1">
      <alignment vertical="center"/>
    </xf>
    <xf numFmtId="1" fontId="87" fillId="0" borderId="89" xfId="41" applyNumberFormat="1" applyFont="1" applyFill="1" applyBorder="1" applyProtection="1">
      <protection hidden="1"/>
    </xf>
    <xf numFmtId="168" fontId="87" fillId="0" borderId="57" xfId="41" applyNumberFormat="1" applyFont="1" applyFill="1" applyBorder="1" applyProtection="1"/>
    <xf numFmtId="165" fontId="87" fillId="0" borderId="28" xfId="41" applyNumberFormat="1" applyFont="1" applyFill="1" applyBorder="1" applyProtection="1">
      <protection hidden="1"/>
    </xf>
    <xf numFmtId="41" fontId="88" fillId="0" borderId="27" xfId="38" applyFont="1" applyFill="1" applyBorder="1" applyProtection="1"/>
    <xf numFmtId="41" fontId="88" fillId="0" borderId="57" xfId="38" applyFont="1" applyFill="1" applyBorder="1" applyProtection="1"/>
    <xf numFmtId="165" fontId="91" fillId="0" borderId="21" xfId="41" applyNumberFormat="1" applyFont="1" applyFill="1" applyBorder="1" applyProtection="1"/>
    <xf numFmtId="0" fontId="87" fillId="0" borderId="73" xfId="41" applyFont="1" applyFill="1" applyBorder="1" applyProtection="1"/>
    <xf numFmtId="3" fontId="87" fillId="1" borderId="57" xfId="41" applyNumberFormat="1" applyFont="1" applyFill="1" applyBorder="1" applyProtection="1"/>
    <xf numFmtId="1" fontId="1" fillId="0" borderId="93" xfId="41" applyNumberFormat="1" applyFont="1" applyFill="1" applyBorder="1" applyProtection="1">
      <protection hidden="1"/>
    </xf>
    <xf numFmtId="1" fontId="1" fillId="0" borderId="94" xfId="41" applyNumberFormat="1" applyFont="1" applyFill="1" applyBorder="1" applyProtection="1">
      <protection hidden="1"/>
    </xf>
    <xf numFmtId="1" fontId="1" fillId="0" borderId="95" xfId="41" applyNumberFormat="1" applyFont="1" applyFill="1" applyBorder="1" applyProtection="1">
      <protection hidden="1"/>
    </xf>
    <xf numFmtId="1" fontId="2" fillId="0" borderId="89" xfId="41" applyNumberFormat="1" applyFont="1" applyFill="1" applyBorder="1" applyProtection="1">
      <protection hidden="1"/>
    </xf>
    <xf numFmtId="3" fontId="87" fillId="0" borderId="27" xfId="41" applyNumberFormat="1" applyFont="1" applyFill="1" applyBorder="1" applyProtection="1"/>
    <xf numFmtId="3" fontId="88" fillId="0" borderId="22" xfId="38" applyNumberFormat="1" applyFont="1" applyFill="1" applyBorder="1" applyProtection="1"/>
    <xf numFmtId="41" fontId="88" fillId="0" borderId="22" xfId="38" applyFont="1" applyFill="1" applyBorder="1" applyProtection="1"/>
    <xf numFmtId="3" fontId="87" fillId="0" borderId="21" xfId="41" applyNumberFormat="1" applyFont="1" applyFill="1" applyBorder="1" applyProtection="1"/>
    <xf numFmtId="41" fontId="88" fillId="0" borderId="22" xfId="38" applyFont="1" applyFill="1" applyBorder="1" applyAlignment="1" applyProtection="1">
      <alignment vertical="center"/>
    </xf>
    <xf numFmtId="0" fontId="87" fillId="0" borderId="20" xfId="41" applyFont="1" applyFill="1" applyBorder="1" applyAlignment="1" applyProtection="1">
      <alignment horizontal="center" vertical="center"/>
    </xf>
    <xf numFmtId="165" fontId="88" fillId="0" borderId="27" xfId="41" applyNumberFormat="1" applyFont="1" applyFill="1" applyBorder="1" applyProtection="1">
      <protection hidden="1"/>
    </xf>
    <xf numFmtId="3" fontId="25" fillId="0" borderId="19" xfId="41" applyNumberFormat="1" applyFont="1" applyFill="1" applyBorder="1" applyProtection="1"/>
    <xf numFmtId="0" fontId="1" fillId="0" borderId="0" xfId="41" applyFont="1" applyFill="1" applyProtection="1"/>
    <xf numFmtId="165" fontId="87" fillId="0" borderId="27" xfId="41" applyNumberFormat="1" applyFont="1" applyFill="1" applyBorder="1" applyProtection="1">
      <protection hidden="1"/>
    </xf>
    <xf numFmtId="3" fontId="92" fillId="0" borderId="57" xfId="41" applyNumberFormat="1" applyFont="1" applyFill="1" applyBorder="1" applyProtection="1">
      <protection hidden="1"/>
    </xf>
    <xf numFmtId="41" fontId="1" fillId="0" borderId="0" xfId="41" applyNumberFormat="1" applyFont="1" applyFill="1" applyProtection="1"/>
    <xf numFmtId="0" fontId="87" fillId="0" borderId="24" xfId="41" applyFont="1" applyFill="1" applyBorder="1" applyProtection="1"/>
    <xf numFmtId="3" fontId="25" fillId="0" borderId="58" xfId="41" applyNumberFormat="1" applyFont="1" applyFill="1" applyBorder="1" applyProtection="1"/>
    <xf numFmtId="41" fontId="26" fillId="0" borderId="34" xfId="41" applyNumberFormat="1" applyFont="1" applyFill="1" applyBorder="1" applyProtection="1"/>
    <xf numFmtId="0" fontId="2" fillId="0" borderId="0" xfId="41" applyFont="1" applyFill="1" applyProtection="1"/>
    <xf numFmtId="0" fontId="45" fillId="0" borderId="0" xfId="40" applyAlignment="1" applyProtection="1">
      <alignment horizontal="center"/>
    </xf>
    <xf numFmtId="9" fontId="45" fillId="0" borderId="0" xfId="43" applyFont="1" applyProtection="1"/>
    <xf numFmtId="0" fontId="57" fillId="0" borderId="42" xfId="40" applyFont="1" applyBorder="1" applyAlignment="1" applyProtection="1">
      <alignment horizontal="center" vertical="center" wrapText="1"/>
    </xf>
    <xf numFmtId="0" fontId="83" fillId="0" borderId="41" xfId="40" applyFont="1" applyBorder="1" applyAlignment="1" applyProtection="1">
      <alignment horizontal="center" vertical="center" wrapText="1"/>
    </xf>
    <xf numFmtId="0" fontId="57" fillId="0" borderId="40" xfId="40" applyFont="1" applyBorder="1" applyAlignment="1" applyProtection="1">
      <alignment horizontal="center" vertical="center" wrapText="1"/>
    </xf>
    <xf numFmtId="0" fontId="57" fillId="0" borderId="37" xfId="40" applyFont="1" applyBorder="1" applyAlignment="1" applyProtection="1">
      <alignment horizontal="center" vertical="center" wrapText="1"/>
    </xf>
    <xf numFmtId="172" fontId="1" fillId="0" borderId="29" xfId="41" applyNumberFormat="1" applyFont="1" applyFill="1" applyBorder="1" applyProtection="1"/>
    <xf numFmtId="0" fontId="1" fillId="0" borderId="46" xfId="41" applyFont="1" applyBorder="1" applyAlignment="1" applyProtection="1">
      <alignment horizontal="center" vertical="center"/>
    </xf>
    <xf numFmtId="0" fontId="2" fillId="24" borderId="10" xfId="41" applyFont="1" applyFill="1" applyBorder="1" applyAlignment="1" applyProtection="1">
      <alignment horizontal="left" vertical="center" wrapText="1"/>
      <protection locked="0"/>
    </xf>
    <xf numFmtId="0" fontId="2" fillId="24" borderId="60" xfId="41" applyFont="1" applyFill="1" applyBorder="1" applyAlignment="1" applyProtection="1">
      <alignment horizontal="left" vertical="center" wrapText="1"/>
      <protection locked="0"/>
    </xf>
    <xf numFmtId="0" fontId="2" fillId="24" borderId="57" xfId="41" applyFont="1" applyFill="1" applyBorder="1" applyAlignment="1" applyProtection="1">
      <alignment horizontal="center" wrapText="1"/>
      <protection locked="0"/>
    </xf>
    <xf numFmtId="0" fontId="2" fillId="24" borderId="57" xfId="41" applyFont="1" applyFill="1" applyBorder="1" applyAlignment="1" applyProtection="1">
      <alignment horizontal="center" vertical="center" wrapText="1"/>
      <protection locked="0"/>
    </xf>
    <xf numFmtId="0" fontId="2" fillId="0" borderId="27" xfId="41" applyFont="1" applyBorder="1" applyAlignment="1" applyProtection="1">
      <alignment horizontal="left" vertical="center"/>
      <protection locked="0"/>
    </xf>
    <xf numFmtId="0" fontId="2" fillId="0" borderId="27" xfId="41" applyFont="1" applyBorder="1" applyAlignment="1" applyProtection="1">
      <alignment horizontal="left" vertical="center"/>
    </xf>
    <xf numFmtId="0" fontId="57" fillId="0" borderId="41" xfId="40" applyFont="1" applyBorder="1" applyAlignment="1" applyProtection="1">
      <alignment horizontal="center" vertical="center" wrapText="1"/>
    </xf>
    <xf numFmtId="4" fontId="0" fillId="0" borderId="0" xfId="0" applyNumberFormat="1" applyProtection="1"/>
    <xf numFmtId="0" fontId="66" fillId="0" borderId="0" xfId="40" applyFont="1" applyProtection="1"/>
    <xf numFmtId="0" fontId="66" fillId="0" borderId="38" xfId="40" applyFont="1" applyBorder="1" applyProtection="1"/>
    <xf numFmtId="0" fontId="65" fillId="0" borderId="27" xfId="40" applyFont="1" applyBorder="1" applyAlignment="1" applyProtection="1">
      <alignment horizontal="center"/>
    </xf>
    <xf numFmtId="0" fontId="65" fillId="0" borderId="23" xfId="40" applyFont="1" applyBorder="1" applyAlignment="1" applyProtection="1">
      <alignment horizontal="center"/>
    </xf>
    <xf numFmtId="0" fontId="94" fillId="0" borderId="37" xfId="40" applyFont="1" applyBorder="1" applyAlignment="1" applyProtection="1">
      <alignment horizontal="right"/>
    </xf>
    <xf numFmtId="9" fontId="45" fillId="24" borderId="27" xfId="40" applyNumberFormat="1" applyFont="1" applyFill="1" applyBorder="1" applyAlignment="1" applyProtection="1">
      <alignment horizontal="center"/>
      <protection locked="0"/>
    </xf>
    <xf numFmtId="9" fontId="73" fillId="0" borderId="40" xfId="43" applyFont="1" applyBorder="1" applyAlignment="1" applyProtection="1">
      <alignment vertical="center"/>
    </xf>
    <xf numFmtId="44" fontId="57" fillId="0" borderId="84" xfId="40" applyNumberFormat="1" applyFont="1" applyBorder="1" applyAlignment="1" applyProtection="1">
      <alignment wrapText="1"/>
    </xf>
    <xf numFmtId="9" fontId="57" fillId="0" borderId="60" xfId="43" applyFont="1" applyBorder="1" applyAlignment="1" applyProtection="1">
      <alignment wrapText="1"/>
    </xf>
    <xf numFmtId="0" fontId="57" fillId="0" borderId="55" xfId="40" applyFont="1" applyBorder="1" applyAlignment="1" applyProtection="1">
      <alignment horizontal="center" vertical="center" wrapText="1"/>
    </xf>
    <xf numFmtId="0" fontId="57" fillId="0" borderId="36" xfId="40" applyFont="1" applyBorder="1" applyAlignment="1" applyProtection="1">
      <alignment horizontal="center" vertical="center" wrapText="1"/>
    </xf>
    <xf numFmtId="9" fontId="7" fillId="0" borderId="57" xfId="43" applyFont="1" applyFill="1" applyBorder="1" applyAlignment="1" applyProtection="1">
      <alignment wrapText="1"/>
    </xf>
    <xf numFmtId="0" fontId="45" fillId="0" borderId="0" xfId="40" applyFill="1" applyBorder="1" applyAlignment="1" applyProtection="1">
      <alignment wrapText="1"/>
    </xf>
    <xf numFmtId="9" fontId="45" fillId="0" borderId="86" xfId="43" applyFont="1" applyBorder="1" applyAlignment="1" applyProtection="1">
      <alignment wrapText="1"/>
    </xf>
    <xf numFmtId="0" fontId="45" fillId="0" borderId="0" xfId="40" applyFill="1" applyBorder="1" applyProtection="1"/>
    <xf numFmtId="9" fontId="45" fillId="0" borderId="86" xfId="43" applyFont="1" applyBorder="1" applyProtection="1"/>
    <xf numFmtId="9" fontId="7" fillId="0" borderId="59" xfId="43" applyFont="1" applyFill="1" applyBorder="1" applyAlignment="1" applyProtection="1">
      <alignment wrapText="1"/>
    </xf>
    <xf numFmtId="0" fontId="4" fillId="0" borderId="52" xfId="41" applyFont="1" applyBorder="1" applyAlignment="1" applyProtection="1">
      <alignment horizontal="centerContinuous" vertical="center" wrapText="1"/>
    </xf>
    <xf numFmtId="0" fontId="4" fillId="0" borderId="22" xfId="41" applyFont="1" applyBorder="1" applyAlignment="1" applyProtection="1">
      <alignment horizontal="centerContinuous" vertical="center" wrapText="1"/>
    </xf>
    <xf numFmtId="0" fontId="5" fillId="0" borderId="27" xfId="41" applyFont="1" applyBorder="1" applyAlignment="1" applyProtection="1">
      <alignment horizontal="center" vertical="center"/>
    </xf>
    <xf numFmtId="0" fontId="1" fillId="0" borderId="52" xfId="41" applyFont="1" applyBorder="1" applyAlignment="1" applyProtection="1">
      <alignment horizontal="center" vertical="center"/>
    </xf>
    <xf numFmtId="0" fontId="1" fillId="0" borderId="47" xfId="41" applyFont="1" applyBorder="1" applyAlignment="1" applyProtection="1">
      <alignment horizontal="center" vertical="center"/>
    </xf>
    <xf numFmtId="0" fontId="1" fillId="0" borderId="21" xfId="41" applyFont="1" applyBorder="1" applyAlignment="1" applyProtection="1">
      <alignment horizontal="center" vertical="center"/>
    </xf>
    <xf numFmtId="0" fontId="1" fillId="0" borderId="21" xfId="41" applyFont="1" applyBorder="1" applyAlignment="1" applyProtection="1">
      <alignment horizontal="center" vertical="center" wrapText="1"/>
    </xf>
    <xf numFmtId="0" fontId="1" fillId="0" borderId="22" xfId="41" applyFont="1" applyBorder="1" applyAlignment="1" applyProtection="1">
      <alignment horizontal="center" vertical="center"/>
    </xf>
    <xf numFmtId="0" fontId="7" fillId="0" borderId="27" xfId="41" applyFont="1" applyBorder="1" applyProtection="1"/>
    <xf numFmtId="0" fontId="7" fillId="0" borderId="106" xfId="41" applyFont="1" applyBorder="1" applyAlignment="1" applyProtection="1">
      <alignment horizontal="left"/>
    </xf>
    <xf numFmtId="0" fontId="1" fillId="0" borderId="106" xfId="41" applyFont="1" applyBorder="1" applyProtection="1"/>
    <xf numFmtId="0" fontId="1" fillId="0" borderId="15" xfId="41" applyFont="1" applyBorder="1" applyProtection="1"/>
    <xf numFmtId="0" fontId="5" fillId="0" borderId="52" xfId="41" applyFont="1" applyBorder="1" applyProtection="1"/>
    <xf numFmtId="0" fontId="6" fillId="0" borderId="23" xfId="41" applyFont="1" applyBorder="1" applyAlignment="1" applyProtection="1">
      <alignment horizontal="center" vertical="center"/>
    </xf>
    <xf numFmtId="0" fontId="1" fillId="0" borderId="52" xfId="41" applyFont="1" applyBorder="1" applyAlignment="1" applyProtection="1">
      <alignment horizontal="centerContinuous"/>
    </xf>
    <xf numFmtId="1" fontId="1" fillId="24" borderId="27" xfId="41" applyNumberFormat="1" applyFont="1" applyFill="1" applyBorder="1" applyProtection="1">
      <protection locked="0"/>
    </xf>
    <xf numFmtId="2" fontId="1" fillId="30" borderId="27" xfId="41" applyNumberFormat="1" applyFont="1" applyFill="1" applyBorder="1" applyProtection="1"/>
    <xf numFmtId="1" fontId="7" fillId="24" borderId="27" xfId="41" applyNumberFormat="1" applyFont="1" applyFill="1" applyBorder="1" applyProtection="1">
      <protection locked="0"/>
    </xf>
    <xf numFmtId="0" fontId="5" fillId="0" borderId="52" xfId="41" applyFont="1" applyBorder="1" applyAlignment="1" applyProtection="1">
      <alignment vertical="center"/>
    </xf>
    <xf numFmtId="2" fontId="2" fillId="0" borderId="22" xfId="38" applyNumberFormat="1" applyFont="1" applyBorder="1" applyAlignment="1" applyProtection="1">
      <alignment vertical="center"/>
    </xf>
    <xf numFmtId="0" fontId="1" fillId="1" borderId="17" xfId="41" applyFont="1" applyFill="1" applyBorder="1" applyProtection="1"/>
    <xf numFmtId="4" fontId="1" fillId="30" borderId="27" xfId="41" applyNumberFormat="1" applyFont="1" applyFill="1" applyBorder="1" applyProtection="1"/>
    <xf numFmtId="0" fontId="1" fillId="0" borderId="107" xfId="41" applyFont="1" applyBorder="1" applyProtection="1"/>
    <xf numFmtId="0" fontId="7" fillId="0" borderId="15" xfId="41" applyFont="1" applyBorder="1" applyProtection="1"/>
    <xf numFmtId="4" fontId="2" fillId="0" borderId="27" xfId="38" applyNumberFormat="1" applyFont="1" applyBorder="1" applyProtection="1"/>
    <xf numFmtId="0" fontId="1" fillId="0" borderId="18" xfId="41" applyFont="1" applyBorder="1" applyProtection="1"/>
    <xf numFmtId="0" fontId="1" fillId="0" borderId="13" xfId="41" applyFont="1" applyBorder="1" applyProtection="1"/>
    <xf numFmtId="4" fontId="1" fillId="1" borderId="17" xfId="41" applyNumberFormat="1" applyFont="1" applyFill="1" applyBorder="1" applyProtection="1"/>
    <xf numFmtId="0" fontId="7" fillId="0" borderId="52" xfId="41" applyFont="1" applyBorder="1" applyProtection="1"/>
    <xf numFmtId="4" fontId="2" fillId="0" borderId="22" xfId="38" applyNumberFormat="1" applyFont="1" applyBorder="1" applyProtection="1"/>
    <xf numFmtId="0" fontId="8" fillId="0" borderId="52" xfId="41" applyFont="1" applyBorder="1" applyProtection="1"/>
    <xf numFmtId="0" fontId="2" fillId="0" borderId="52" xfId="41" applyFont="1" applyBorder="1" applyAlignment="1" applyProtection="1">
      <alignment vertical="center"/>
    </xf>
    <xf numFmtId="0" fontId="1" fillId="0" borderId="52" xfId="41" applyFont="1" applyBorder="1" applyProtection="1"/>
    <xf numFmtId="0" fontId="1" fillId="0" borderId="52" xfId="41" quotePrefix="1" applyFont="1" applyBorder="1" applyAlignment="1" applyProtection="1">
      <alignment horizontal="left"/>
    </xf>
    <xf numFmtId="4" fontId="1" fillId="0" borderId="20" xfId="38" applyNumberFormat="1" applyFont="1" applyBorder="1" applyProtection="1"/>
    <xf numFmtId="0" fontId="1" fillId="0" borderId="52" xfId="41" applyFont="1" applyBorder="1" applyAlignment="1" applyProtection="1">
      <alignment horizontal="left"/>
    </xf>
    <xf numFmtId="4" fontId="1" fillId="0" borderId="27" xfId="41" applyNumberFormat="1" applyFont="1" applyBorder="1" applyProtection="1"/>
    <xf numFmtId="0" fontId="2" fillId="0" borderId="52" xfId="41" applyFont="1" applyBorder="1" applyProtection="1"/>
    <xf numFmtId="4" fontId="2" fillId="0" borderId="57" xfId="41" applyNumberFormat="1" applyFont="1" applyBorder="1" applyProtection="1"/>
    <xf numFmtId="3" fontId="27" fillId="1" borderId="20" xfId="41" applyNumberFormat="1" applyFont="1" applyFill="1" applyBorder="1" applyProtection="1"/>
    <xf numFmtId="4" fontId="26" fillId="0" borderId="27" xfId="41" applyNumberFormat="1" applyFont="1" applyBorder="1" applyProtection="1"/>
    <xf numFmtId="0" fontId="93" fillId="0" borderId="27" xfId="40" applyFont="1" applyBorder="1" applyAlignment="1" applyProtection="1">
      <alignment vertical="center"/>
    </xf>
    <xf numFmtId="0" fontId="66" fillId="0" borderId="27" xfId="40" applyFont="1" applyBorder="1" applyProtection="1"/>
    <xf numFmtId="0" fontId="65" fillId="0" borderId="0" xfId="0" applyFont="1" applyBorder="1" applyAlignment="1">
      <alignment horizontal="left" vertical="top" wrapText="1"/>
    </xf>
    <xf numFmtId="0" fontId="2" fillId="0" borderId="0" xfId="0" applyFont="1"/>
    <xf numFmtId="0" fontId="95" fillId="0" borderId="0" xfId="0" applyFont="1" applyBorder="1" applyAlignment="1">
      <alignment horizontal="left" vertical="top" wrapText="1"/>
    </xf>
    <xf numFmtId="0" fontId="66" fillId="0" borderId="0" xfId="40" applyFont="1" applyBorder="1" applyProtection="1"/>
    <xf numFmtId="0" fontId="95" fillId="33" borderId="27" xfId="0" applyFont="1" applyFill="1" applyBorder="1" applyAlignment="1">
      <alignment horizontal="left" vertical="top" wrapText="1"/>
    </xf>
    <xf numFmtId="0" fontId="96" fillId="0" borderId="0" xfId="0" applyFont="1" applyAlignment="1">
      <alignment horizontal="justify" vertical="center"/>
    </xf>
    <xf numFmtId="0" fontId="96" fillId="0" borderId="0" xfId="0" applyFont="1"/>
    <xf numFmtId="0" fontId="93" fillId="0" borderId="24" xfId="40" applyFont="1" applyBorder="1" applyAlignment="1" applyProtection="1">
      <alignment vertical="center"/>
    </xf>
    <xf numFmtId="9" fontId="45" fillId="24" borderId="24" xfId="40" applyNumberFormat="1" applyFont="1" applyFill="1" applyBorder="1" applyAlignment="1" applyProtection="1">
      <alignment horizontal="center"/>
      <protection locked="0"/>
    </xf>
    <xf numFmtId="0" fontId="45" fillId="0" borderId="27" xfId="40" applyBorder="1" applyProtection="1"/>
    <xf numFmtId="0" fontId="66" fillId="33" borderId="108" xfId="40" applyFont="1" applyFill="1" applyBorder="1" applyAlignment="1" applyProtection="1">
      <alignment horizontal="center" vertical="center" wrapText="1"/>
    </xf>
    <xf numFmtId="0" fontId="66" fillId="0" borderId="108" xfId="40" applyFont="1" applyBorder="1" applyProtection="1"/>
    <xf numFmtId="0" fontId="45" fillId="0" borderId="108" xfId="40" applyFont="1" applyBorder="1" applyProtection="1"/>
    <xf numFmtId="0" fontId="97" fillId="0" borderId="52" xfId="0" applyFont="1" applyBorder="1"/>
    <xf numFmtId="0" fontId="97" fillId="33" borderId="40" xfId="0" applyFont="1" applyFill="1" applyBorder="1" applyAlignment="1">
      <alignment horizontal="center" vertical="center"/>
    </xf>
    <xf numFmtId="0" fontId="97" fillId="33" borderId="37" xfId="0" applyFont="1" applyFill="1" applyBorder="1" applyAlignment="1">
      <alignment horizontal="center" vertical="center"/>
    </xf>
    <xf numFmtId="0" fontId="97" fillId="33" borderId="41" xfId="0" applyFont="1" applyFill="1" applyBorder="1" applyAlignment="1">
      <alignment horizontal="center" vertical="center"/>
    </xf>
    <xf numFmtId="0" fontId="97" fillId="33" borderId="42" xfId="0" applyFont="1" applyFill="1" applyBorder="1" applyAlignment="1">
      <alignment horizontal="center" vertical="center"/>
    </xf>
    <xf numFmtId="0" fontId="98" fillId="0" borderId="27" xfId="40" applyFont="1" applyBorder="1" applyAlignment="1" applyProtection="1">
      <alignment horizontal="center"/>
    </xf>
    <xf numFmtId="0" fontId="64" fillId="0" borderId="96" xfId="28" applyFont="1" applyFill="1" applyBorder="1" applyAlignment="1" applyProtection="1">
      <alignment horizontal="center" vertical="center"/>
    </xf>
    <xf numFmtId="0" fontId="64" fillId="0" borderId="97" xfId="28" applyFont="1" applyFill="1" applyBorder="1" applyAlignment="1" applyProtection="1">
      <alignment horizontal="center" vertical="center"/>
    </xf>
    <xf numFmtId="0" fontId="64" fillId="0" borderId="98" xfId="28" applyFont="1" applyFill="1" applyBorder="1" applyAlignment="1" applyProtection="1">
      <alignment horizontal="center" vertical="center"/>
    </xf>
    <xf numFmtId="0" fontId="73" fillId="0" borderId="27" xfId="40" applyFont="1" applyBorder="1" applyAlignment="1" applyProtection="1">
      <alignment horizontal="left"/>
    </xf>
    <xf numFmtId="0" fontId="65" fillId="0" borderId="27" xfId="40" applyFont="1" applyBorder="1" applyAlignment="1" applyProtection="1">
      <alignment horizontal="center" vertical="center"/>
    </xf>
    <xf numFmtId="0" fontId="7" fillId="24" borderId="54" xfId="40" applyFont="1" applyFill="1" applyBorder="1" applyAlignment="1" applyProtection="1">
      <alignment horizontal="left" vertical="center" wrapText="1"/>
      <protection locked="0"/>
    </xf>
    <xf numFmtId="0" fontId="7" fillId="24" borderId="16" xfId="40" applyFont="1" applyFill="1" applyBorder="1" applyAlignment="1" applyProtection="1">
      <alignment horizontal="left" vertical="center" wrapText="1"/>
      <protection locked="0"/>
    </xf>
    <xf numFmtId="0" fontId="7" fillId="24" borderId="106" xfId="40" applyFont="1" applyFill="1" applyBorder="1" applyAlignment="1" applyProtection="1">
      <alignment horizontal="left" vertical="center" wrapText="1"/>
      <protection locked="0"/>
    </xf>
    <xf numFmtId="0" fontId="7" fillId="24" borderId="0" xfId="40" applyFont="1" applyFill="1" applyBorder="1" applyAlignment="1" applyProtection="1">
      <alignment horizontal="left" vertical="center" wrapText="1"/>
      <protection locked="0"/>
    </xf>
    <xf numFmtId="0" fontId="7" fillId="24" borderId="15" xfId="40" applyFont="1" applyFill="1" applyBorder="1" applyAlignment="1" applyProtection="1">
      <alignment horizontal="left" vertical="center" wrapText="1"/>
      <protection locked="0"/>
    </xf>
    <xf numFmtId="0" fontId="7" fillId="24" borderId="14" xfId="40" applyFont="1" applyFill="1" applyBorder="1" applyAlignment="1" applyProtection="1">
      <alignment horizontal="left" vertical="center" wrapText="1"/>
      <protection locked="0"/>
    </xf>
    <xf numFmtId="0" fontId="57" fillId="0" borderId="41" xfId="40" applyFont="1" applyBorder="1" applyAlignment="1" applyProtection="1">
      <alignment horizontal="center" vertical="center" wrapText="1"/>
    </xf>
    <xf numFmtId="0" fontId="63" fillId="0" borderId="52" xfId="40" applyFont="1" applyFill="1" applyBorder="1" applyAlignment="1" applyProtection="1">
      <alignment horizontal="left" wrapText="1"/>
    </xf>
    <xf numFmtId="0" fontId="63" fillId="0" borderId="21" xfId="40" applyFont="1" applyFill="1" applyBorder="1" applyAlignment="1" applyProtection="1">
      <alignment horizontal="left" wrapText="1"/>
    </xf>
    <xf numFmtId="0" fontId="63" fillId="0" borderId="22" xfId="40" applyFont="1" applyFill="1" applyBorder="1" applyAlignment="1" applyProtection="1">
      <alignment horizontal="left" wrapText="1"/>
    </xf>
    <xf numFmtId="0" fontId="64" fillId="24" borderId="43" xfId="40" applyFont="1" applyFill="1" applyBorder="1" applyAlignment="1" applyProtection="1">
      <alignment horizontal="left" vertical="top" wrapText="1"/>
      <protection locked="0"/>
    </xf>
    <xf numFmtId="0" fontId="64" fillId="24" borderId="83" xfId="40" applyFont="1" applyFill="1" applyBorder="1" applyAlignment="1" applyProtection="1">
      <alignment horizontal="left" vertical="top" wrapText="1"/>
      <protection locked="0"/>
    </xf>
    <xf numFmtId="0" fontId="64" fillId="24" borderId="60" xfId="40" applyFont="1" applyFill="1" applyBorder="1" applyAlignment="1" applyProtection="1">
      <alignment horizontal="left" vertical="top" wrapText="1"/>
      <protection locked="0"/>
    </xf>
    <xf numFmtId="0" fontId="63" fillId="0" borderId="54" xfId="40" applyFont="1" applyFill="1" applyBorder="1" applyAlignment="1" applyProtection="1">
      <alignment horizontal="left" wrapText="1"/>
    </xf>
    <xf numFmtId="0" fontId="63" fillId="0" borderId="16" xfId="40" applyFont="1" applyFill="1" applyBorder="1" applyAlignment="1" applyProtection="1">
      <alignment horizontal="left" wrapText="1"/>
    </xf>
    <xf numFmtId="0" fontId="63" fillId="0" borderId="17" xfId="40" applyFont="1" applyFill="1" applyBorder="1" applyAlignment="1" applyProtection="1">
      <alignment horizontal="left" wrapText="1"/>
    </xf>
    <xf numFmtId="0" fontId="73" fillId="0" borderId="84" xfId="40" applyFont="1" applyBorder="1" applyAlignment="1" applyProtection="1">
      <alignment horizontal="center" vertical="center" wrapText="1"/>
    </xf>
    <xf numFmtId="0" fontId="73" fillId="0" borderId="83" xfId="40" applyFont="1" applyBorder="1" applyAlignment="1" applyProtection="1">
      <alignment horizontal="center" vertical="center" wrapText="1"/>
    </xf>
    <xf numFmtId="0" fontId="63" fillId="0" borderId="99" xfId="40" applyFont="1" applyFill="1" applyBorder="1" applyAlignment="1" applyProtection="1">
      <alignment horizontal="left" wrapText="1"/>
    </xf>
    <xf numFmtId="0" fontId="63" fillId="0" borderId="77" xfId="40" applyFont="1" applyFill="1" applyBorder="1" applyAlignment="1" applyProtection="1">
      <alignment horizontal="left" wrapText="1"/>
    </xf>
    <xf numFmtId="0" fontId="63" fillId="0" borderId="100" xfId="40" applyFont="1" applyFill="1" applyBorder="1" applyAlignment="1" applyProtection="1">
      <alignment horizontal="left" wrapText="1"/>
    </xf>
    <xf numFmtId="0" fontId="17" fillId="32" borderId="101" xfId="41" applyFont="1" applyFill="1" applyBorder="1" applyAlignment="1" applyProtection="1">
      <alignment horizontal="center" vertical="center" wrapText="1"/>
    </xf>
    <xf numFmtId="0" fontId="17" fillId="32" borderId="102" xfId="41" applyFont="1" applyFill="1" applyBorder="1" applyAlignment="1" applyProtection="1">
      <alignment horizontal="center" vertical="center" wrapText="1"/>
    </xf>
    <xf numFmtId="164" fontId="1" fillId="24" borderId="18" xfId="41" applyNumberFormat="1" applyFont="1" applyFill="1" applyBorder="1" applyAlignment="1" applyProtection="1">
      <alignment horizontal="left"/>
      <protection locked="0"/>
    </xf>
    <xf numFmtId="164" fontId="1" fillId="24" borderId="12" xfId="41" applyNumberFormat="1" applyFont="1" applyFill="1" applyBorder="1" applyAlignment="1" applyProtection="1">
      <alignment horizontal="left"/>
      <protection locked="0"/>
    </xf>
    <xf numFmtId="0" fontId="19" fillId="0" borderId="27" xfId="41" applyFont="1" applyBorder="1" applyAlignment="1" applyProtection="1">
      <alignment horizontal="center"/>
    </xf>
    <xf numFmtId="0" fontId="2" fillId="24" borderId="54" xfId="41" applyFont="1" applyFill="1" applyBorder="1" applyAlignment="1" applyProtection="1">
      <alignment horizontal="left" vertical="top" wrapText="1"/>
      <protection locked="0"/>
    </xf>
    <xf numFmtId="0" fontId="2" fillId="24" borderId="16" xfId="41" applyFont="1" applyFill="1" applyBorder="1" applyAlignment="1" applyProtection="1">
      <alignment horizontal="left" vertical="top" wrapText="1"/>
      <protection locked="0"/>
    </xf>
    <xf numFmtId="0" fontId="2" fillId="24" borderId="73" xfId="41" applyFont="1" applyFill="1" applyBorder="1" applyAlignment="1" applyProtection="1">
      <alignment horizontal="left" vertical="top" wrapText="1"/>
      <protection locked="0"/>
    </xf>
    <xf numFmtId="0" fontId="2" fillId="24" borderId="15" xfId="41" applyFont="1" applyFill="1" applyBorder="1" applyAlignment="1" applyProtection="1">
      <alignment horizontal="left" vertical="top" wrapText="1"/>
      <protection locked="0"/>
    </xf>
    <xf numFmtId="0" fontId="2" fillId="24" borderId="14" xfId="41" applyFont="1" applyFill="1" applyBorder="1" applyAlignment="1" applyProtection="1">
      <alignment horizontal="left" vertical="top" wrapText="1"/>
      <protection locked="0"/>
    </xf>
    <xf numFmtId="0" fontId="2" fillId="24" borderId="30" xfId="41" applyFont="1" applyFill="1" applyBorder="1" applyAlignment="1" applyProtection="1">
      <alignment horizontal="left" vertical="top" wrapText="1"/>
      <protection locked="0"/>
    </xf>
    <xf numFmtId="0" fontId="2" fillId="0" borderId="27" xfId="41" applyFont="1" applyBorder="1" applyAlignment="1" applyProtection="1">
      <alignment horizontal="center"/>
    </xf>
    <xf numFmtId="164" fontId="1" fillId="24" borderId="66" xfId="41" applyNumberFormat="1" applyFont="1" applyFill="1" applyBorder="1" applyAlignment="1" applyProtection="1">
      <alignment horizontal="left"/>
      <protection locked="0"/>
    </xf>
    <xf numFmtId="0" fontId="19" fillId="0" borderId="32" xfId="41" applyFont="1" applyBorder="1" applyAlignment="1" applyProtection="1">
      <alignment horizontal="center"/>
    </xf>
    <xf numFmtId="0" fontId="1" fillId="24" borderId="52" xfId="41" applyFont="1" applyFill="1" applyBorder="1" applyAlignment="1" applyProtection="1">
      <alignment horizontal="left" vertical="top" wrapText="1"/>
      <protection locked="0"/>
    </xf>
    <xf numFmtId="0" fontId="1" fillId="24" borderId="21" xfId="41" applyFont="1" applyFill="1" applyBorder="1" applyAlignment="1" applyProtection="1">
      <alignment horizontal="left" vertical="top" wrapText="1"/>
      <protection locked="0"/>
    </xf>
    <xf numFmtId="0" fontId="1" fillId="24" borderId="47" xfId="41" applyFont="1" applyFill="1" applyBorder="1" applyAlignment="1" applyProtection="1">
      <alignment horizontal="left" vertical="top" wrapText="1"/>
      <protection locked="0"/>
    </xf>
    <xf numFmtId="0" fontId="1" fillId="24" borderId="103" xfId="41" applyFont="1" applyFill="1" applyBorder="1" applyAlignment="1" applyProtection="1">
      <alignment horizontal="left" vertical="top" wrapText="1"/>
      <protection locked="0"/>
    </xf>
    <xf numFmtId="0" fontId="1" fillId="24" borderId="104" xfId="41" applyFont="1" applyFill="1" applyBorder="1" applyAlignment="1" applyProtection="1">
      <alignment horizontal="left" vertical="top" wrapText="1"/>
      <protection locked="0"/>
    </xf>
    <xf numFmtId="0" fontId="1" fillId="24" borderId="105" xfId="41" applyFont="1" applyFill="1" applyBorder="1" applyAlignment="1" applyProtection="1">
      <alignment horizontal="left" vertical="top" wrapText="1"/>
      <protection locked="0"/>
    </xf>
    <xf numFmtId="0" fontId="1" fillId="24" borderId="13" xfId="41" applyFont="1" applyFill="1" applyBorder="1" applyAlignment="1" applyProtection="1">
      <alignment horizontal="left" vertical="top" wrapText="1"/>
      <protection locked="0"/>
    </xf>
    <xf numFmtId="0" fontId="1" fillId="24" borderId="88" xfId="41" applyFont="1" applyFill="1" applyBorder="1" applyAlignment="1" applyProtection="1">
      <alignment horizontal="left" vertical="top" wrapText="1"/>
      <protection locked="0"/>
    </xf>
    <xf numFmtId="0" fontId="1" fillId="24" borderId="80" xfId="41" applyFont="1" applyFill="1" applyBorder="1" applyAlignment="1" applyProtection="1">
      <alignment horizontal="left" vertical="top" wrapText="1"/>
      <protection locked="0"/>
    </xf>
    <xf numFmtId="0" fontId="1" fillId="0" borderId="67" xfId="41" applyFont="1" applyFill="1" applyBorder="1" applyAlignment="1" applyProtection="1">
      <alignment horizontal="left"/>
      <protection hidden="1"/>
    </xf>
    <xf numFmtId="0" fontId="1" fillId="0" borderId="17" xfId="41" applyFont="1" applyFill="1" applyBorder="1" applyAlignment="1" applyProtection="1">
      <alignment horizontal="left"/>
      <protection hidden="1"/>
    </xf>
    <xf numFmtId="0" fontId="1" fillId="0" borderId="71" xfId="41" applyFont="1" applyFill="1" applyBorder="1" applyAlignment="1" applyProtection="1">
      <alignment horizontal="left"/>
      <protection hidden="1"/>
    </xf>
    <xf numFmtId="0" fontId="1" fillId="0" borderId="22" xfId="41" applyFont="1" applyFill="1" applyBorder="1" applyAlignment="1" applyProtection="1">
      <alignment horizontal="left"/>
      <protection hidden="1"/>
    </xf>
    <xf numFmtId="0" fontId="42" fillId="29" borderId="84" xfId="0" applyFont="1" applyFill="1" applyBorder="1" applyAlignment="1" applyProtection="1">
      <alignment horizontal="center" vertical="center"/>
    </xf>
    <xf numFmtId="0" fontId="41" fillId="29" borderId="83" xfId="0" applyFont="1" applyFill="1" applyBorder="1" applyAlignment="1" applyProtection="1">
      <alignment horizontal="center" vertical="center"/>
    </xf>
    <xf numFmtId="0" fontId="41" fillId="29" borderId="60" xfId="0" applyFont="1" applyFill="1" applyBorder="1" applyAlignment="1" applyProtection="1">
      <alignment horizontal="center" vertical="center"/>
    </xf>
    <xf numFmtId="0" fontId="22" fillId="0" borderId="47" xfId="0" applyFont="1" applyBorder="1" applyAlignment="1" applyProtection="1">
      <alignment horizontal="left" wrapText="1"/>
    </xf>
    <xf numFmtId="0" fontId="12" fillId="31" borderId="84" xfId="0" applyFont="1" applyFill="1" applyBorder="1" applyAlignment="1">
      <alignment horizontal="center" vertical="center" wrapText="1"/>
    </xf>
    <xf numFmtId="0" fontId="12" fillId="31" borderId="83" xfId="0" applyFont="1" applyFill="1" applyBorder="1" applyAlignment="1">
      <alignment horizontal="center" vertical="center" wrapText="1"/>
    </xf>
    <xf numFmtId="0" fontId="12" fillId="31" borderId="60" xfId="0" applyFont="1" applyFill="1" applyBorder="1" applyAlignment="1">
      <alignment horizontal="center" vertical="center" wrapText="1"/>
    </xf>
    <xf numFmtId="0" fontId="0" fillId="0" borderId="83" xfId="0" applyBorder="1"/>
    <xf numFmtId="0" fontId="0" fillId="0" borderId="60" xfId="0" applyBorder="1"/>
  </cellXfs>
  <cellStyles count="4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llegamento ipertestuale" xfId="28" builtinId="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Linked Cell" xfId="35"/>
    <cellStyle name="Migliaia" xfId="36" builtinId="3"/>
    <cellStyle name="Migliaia (0)_API-PSS.xls Grafico 3" xfId="37"/>
    <cellStyle name="Migliaia [0]" xfId="38" builtinId="6"/>
    <cellStyle name="Neutral" xfId="39"/>
    <cellStyle name="Normale" xfId="0" builtinId="0"/>
    <cellStyle name="Normale_Offerta_Economica_bandi" xfId="40"/>
    <cellStyle name="Normale_PSS-A2 (new)" xfId="41"/>
    <cellStyle name="Note" xfId="42"/>
    <cellStyle name="Percentuale" xfId="43" builtinId="5"/>
    <cellStyle name="Title" xfId="44"/>
    <cellStyle name="Total" xfId="45"/>
    <cellStyle name="Valuta (0)_API-PSS.xls Grafico 3" xfId="46"/>
    <cellStyle name="Valuta_Offerta_Economica_bandi" xfId="47"/>
    <cellStyle name="Warning Text" xfId="48"/>
  </cellStyles>
  <dxfs count="42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lor indexed="20"/>
      </font>
      <fill>
        <patternFill>
          <bgColor indexed="45"/>
        </patternFill>
      </fill>
    </dxf>
  </dxfs>
  <tableStyles count="0" defaultTableStyle="TableStyleMedium9" defaultPivotStyle="PivotStyleLight16"/>
  <colors>
    <mruColors>
      <color rgb="FF00FF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541020</xdr:colOff>
      <xdr:row>0</xdr:row>
      <xdr:rowOff>160020</xdr:rowOff>
    </xdr:from>
    <xdr:to>
      <xdr:col>20</xdr:col>
      <xdr:colOff>556260</xdr:colOff>
      <xdr:row>46</xdr:row>
      <xdr:rowOff>160020</xdr:rowOff>
    </xdr:to>
    <xdr:pic>
      <xdr:nvPicPr>
        <xdr:cNvPr id="1053" name="Immagine 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" y="160020"/>
          <a:ext cx="11597640" cy="771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90424" name="Rectangle 1"/>
        <xdr:cNvSpPr>
          <a:spLocks noChangeArrowheads="1"/>
        </xdr:cNvSpPr>
      </xdr:nvSpPr>
      <xdr:spPr bwMode="auto">
        <a:xfrm>
          <a:off x="0" y="0"/>
          <a:ext cx="94869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90425" name="Rectangle 2"/>
        <xdr:cNvSpPr>
          <a:spLocks noChangeArrowheads="1"/>
        </xdr:cNvSpPr>
      </xdr:nvSpPr>
      <xdr:spPr bwMode="auto">
        <a:xfrm>
          <a:off x="0" y="0"/>
          <a:ext cx="94869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90426" name="Rectangle 3"/>
        <xdr:cNvSpPr>
          <a:spLocks noChangeArrowheads="1"/>
        </xdr:cNvSpPr>
      </xdr:nvSpPr>
      <xdr:spPr bwMode="auto">
        <a:xfrm>
          <a:off x="0" y="0"/>
          <a:ext cx="10713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7704" name="Rectangle 1"/>
        <xdr:cNvSpPr>
          <a:spLocks noChangeArrowheads="1"/>
        </xdr:cNvSpPr>
      </xdr:nvSpPr>
      <xdr:spPr bwMode="auto">
        <a:xfrm>
          <a:off x="0" y="0"/>
          <a:ext cx="109118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8921" name="Rectangle 1"/>
        <xdr:cNvSpPr>
          <a:spLocks noChangeArrowheads="1"/>
        </xdr:cNvSpPr>
      </xdr:nvSpPr>
      <xdr:spPr bwMode="auto">
        <a:xfrm>
          <a:off x="0" y="0"/>
          <a:ext cx="95935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8922" name="Rectangle 2"/>
        <xdr:cNvSpPr>
          <a:spLocks noChangeArrowheads="1"/>
        </xdr:cNvSpPr>
      </xdr:nvSpPr>
      <xdr:spPr bwMode="auto">
        <a:xfrm>
          <a:off x="0" y="0"/>
          <a:ext cx="95935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8923" name="Rectangle 3"/>
        <xdr:cNvSpPr>
          <a:spLocks noChangeArrowheads="1"/>
        </xdr:cNvSpPr>
      </xdr:nvSpPr>
      <xdr:spPr bwMode="auto">
        <a:xfrm>
          <a:off x="0" y="0"/>
          <a:ext cx="109423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9945" name="Rectangle 1"/>
        <xdr:cNvSpPr>
          <a:spLocks noChangeArrowheads="1"/>
        </xdr:cNvSpPr>
      </xdr:nvSpPr>
      <xdr:spPr bwMode="auto">
        <a:xfrm>
          <a:off x="0" y="0"/>
          <a:ext cx="92887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9946" name="Rectangle 2"/>
        <xdr:cNvSpPr>
          <a:spLocks noChangeArrowheads="1"/>
        </xdr:cNvSpPr>
      </xdr:nvSpPr>
      <xdr:spPr bwMode="auto">
        <a:xfrm>
          <a:off x="0" y="0"/>
          <a:ext cx="92887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9947" name="Rectangle 3"/>
        <xdr:cNvSpPr>
          <a:spLocks noChangeArrowheads="1"/>
        </xdr:cNvSpPr>
      </xdr:nvSpPr>
      <xdr:spPr bwMode="auto">
        <a:xfrm>
          <a:off x="0" y="0"/>
          <a:ext cx="10500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9566" name="Rectangle 1"/>
        <xdr:cNvSpPr>
          <a:spLocks noChangeArrowheads="1"/>
        </xdr:cNvSpPr>
      </xdr:nvSpPr>
      <xdr:spPr bwMode="auto">
        <a:xfrm>
          <a:off x="0" y="0"/>
          <a:ext cx="97764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9567" name="Rectangle 2"/>
        <xdr:cNvSpPr>
          <a:spLocks noChangeArrowheads="1"/>
        </xdr:cNvSpPr>
      </xdr:nvSpPr>
      <xdr:spPr bwMode="auto">
        <a:xfrm>
          <a:off x="0" y="0"/>
          <a:ext cx="97764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89568" name="Rectangle 3"/>
        <xdr:cNvSpPr>
          <a:spLocks noChangeArrowheads="1"/>
        </xdr:cNvSpPr>
      </xdr:nvSpPr>
      <xdr:spPr bwMode="auto">
        <a:xfrm>
          <a:off x="0" y="0"/>
          <a:ext cx="111404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4761" name="Rectangle 1"/>
        <xdr:cNvSpPr>
          <a:spLocks noChangeArrowheads="1"/>
        </xdr:cNvSpPr>
      </xdr:nvSpPr>
      <xdr:spPr bwMode="auto">
        <a:xfrm>
          <a:off x="0" y="0"/>
          <a:ext cx="93802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4762" name="Rectangle 2"/>
        <xdr:cNvSpPr>
          <a:spLocks noChangeArrowheads="1"/>
        </xdr:cNvSpPr>
      </xdr:nvSpPr>
      <xdr:spPr bwMode="auto">
        <a:xfrm>
          <a:off x="0" y="0"/>
          <a:ext cx="93802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4763" name="Rectangle 3"/>
        <xdr:cNvSpPr>
          <a:spLocks noChangeArrowheads="1"/>
        </xdr:cNvSpPr>
      </xdr:nvSpPr>
      <xdr:spPr bwMode="auto">
        <a:xfrm>
          <a:off x="0" y="0"/>
          <a:ext cx="106146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5949" name="Rectangle 1"/>
        <xdr:cNvSpPr>
          <a:spLocks noChangeArrowheads="1"/>
        </xdr:cNvSpPr>
      </xdr:nvSpPr>
      <xdr:spPr bwMode="auto">
        <a:xfrm>
          <a:off x="0" y="0"/>
          <a:ext cx="9563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5950" name="Rectangle 2"/>
        <xdr:cNvSpPr>
          <a:spLocks noChangeArrowheads="1"/>
        </xdr:cNvSpPr>
      </xdr:nvSpPr>
      <xdr:spPr bwMode="auto">
        <a:xfrm>
          <a:off x="0" y="0"/>
          <a:ext cx="9563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5951" name="Rectangle 3"/>
        <xdr:cNvSpPr>
          <a:spLocks noChangeArrowheads="1"/>
        </xdr:cNvSpPr>
      </xdr:nvSpPr>
      <xdr:spPr bwMode="auto">
        <a:xfrm>
          <a:off x="0" y="0"/>
          <a:ext cx="106908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6973" name="Rectangle 1"/>
        <xdr:cNvSpPr>
          <a:spLocks noChangeArrowheads="1"/>
        </xdr:cNvSpPr>
      </xdr:nvSpPr>
      <xdr:spPr bwMode="auto">
        <a:xfrm>
          <a:off x="0" y="0"/>
          <a:ext cx="9570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6974" name="Rectangle 2"/>
        <xdr:cNvSpPr>
          <a:spLocks noChangeArrowheads="1"/>
        </xdr:cNvSpPr>
      </xdr:nvSpPr>
      <xdr:spPr bwMode="auto">
        <a:xfrm>
          <a:off x="0" y="0"/>
          <a:ext cx="9570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6975" name="Rectangle 3"/>
        <xdr:cNvSpPr>
          <a:spLocks noChangeArrowheads="1"/>
        </xdr:cNvSpPr>
      </xdr:nvSpPr>
      <xdr:spPr bwMode="auto">
        <a:xfrm>
          <a:off x="0" y="0"/>
          <a:ext cx="10782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7833" name="Rectangle 1"/>
        <xdr:cNvSpPr>
          <a:spLocks noChangeArrowheads="1"/>
        </xdr:cNvSpPr>
      </xdr:nvSpPr>
      <xdr:spPr bwMode="auto">
        <a:xfrm>
          <a:off x="0" y="0"/>
          <a:ext cx="10012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7834" name="Rectangle 2"/>
        <xdr:cNvSpPr>
          <a:spLocks noChangeArrowheads="1"/>
        </xdr:cNvSpPr>
      </xdr:nvSpPr>
      <xdr:spPr bwMode="auto">
        <a:xfrm>
          <a:off x="0" y="0"/>
          <a:ext cx="10012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7835" name="Rectangle 3"/>
        <xdr:cNvSpPr>
          <a:spLocks noChangeArrowheads="1"/>
        </xdr:cNvSpPr>
      </xdr:nvSpPr>
      <xdr:spPr bwMode="auto">
        <a:xfrm>
          <a:off x="0" y="0"/>
          <a:ext cx="114147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0044" name="Rectangle 1"/>
        <xdr:cNvSpPr>
          <a:spLocks noChangeArrowheads="1"/>
        </xdr:cNvSpPr>
      </xdr:nvSpPr>
      <xdr:spPr bwMode="auto">
        <a:xfrm>
          <a:off x="0" y="0"/>
          <a:ext cx="93421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0045" name="Rectangle 2"/>
        <xdr:cNvSpPr>
          <a:spLocks noChangeArrowheads="1"/>
        </xdr:cNvSpPr>
      </xdr:nvSpPr>
      <xdr:spPr bwMode="auto">
        <a:xfrm>
          <a:off x="0" y="0"/>
          <a:ext cx="93421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10046" name="Rectangle 3"/>
        <xdr:cNvSpPr>
          <a:spLocks noChangeArrowheads="1"/>
        </xdr:cNvSpPr>
      </xdr:nvSpPr>
      <xdr:spPr bwMode="auto">
        <a:xfrm>
          <a:off x="0" y="0"/>
          <a:ext cx="104851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1663" name="Rectangle 1"/>
        <xdr:cNvSpPr>
          <a:spLocks noChangeArrowheads="1"/>
        </xdr:cNvSpPr>
      </xdr:nvSpPr>
      <xdr:spPr bwMode="auto">
        <a:xfrm>
          <a:off x="0" y="0"/>
          <a:ext cx="106603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74928" name="Rectangle 1"/>
        <xdr:cNvSpPr>
          <a:spLocks noChangeArrowheads="1"/>
        </xdr:cNvSpPr>
      </xdr:nvSpPr>
      <xdr:spPr bwMode="auto">
        <a:xfrm>
          <a:off x="0" y="0"/>
          <a:ext cx="10805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3704" name="Rectangle 1"/>
        <xdr:cNvSpPr>
          <a:spLocks noChangeArrowheads="1"/>
        </xdr:cNvSpPr>
      </xdr:nvSpPr>
      <xdr:spPr bwMode="auto">
        <a:xfrm>
          <a:off x="0" y="0"/>
          <a:ext cx="9738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3705" name="Rectangle 2"/>
        <xdr:cNvSpPr>
          <a:spLocks noChangeArrowheads="1"/>
        </xdr:cNvSpPr>
      </xdr:nvSpPr>
      <xdr:spPr bwMode="auto">
        <a:xfrm>
          <a:off x="0" y="0"/>
          <a:ext cx="9738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3706" name="Rectangle 3"/>
        <xdr:cNvSpPr>
          <a:spLocks noChangeArrowheads="1"/>
        </xdr:cNvSpPr>
      </xdr:nvSpPr>
      <xdr:spPr bwMode="auto">
        <a:xfrm>
          <a:off x="0" y="0"/>
          <a:ext cx="110032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5915" name="Rectangle 1"/>
        <xdr:cNvSpPr>
          <a:spLocks noChangeArrowheads="1"/>
        </xdr:cNvSpPr>
      </xdr:nvSpPr>
      <xdr:spPr bwMode="auto">
        <a:xfrm>
          <a:off x="0" y="0"/>
          <a:ext cx="9525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5916" name="Rectangle 2"/>
        <xdr:cNvSpPr>
          <a:spLocks noChangeArrowheads="1"/>
        </xdr:cNvSpPr>
      </xdr:nvSpPr>
      <xdr:spPr bwMode="auto">
        <a:xfrm>
          <a:off x="0" y="0"/>
          <a:ext cx="9525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5917" name="Rectangle 3"/>
        <xdr:cNvSpPr>
          <a:spLocks noChangeArrowheads="1"/>
        </xdr:cNvSpPr>
      </xdr:nvSpPr>
      <xdr:spPr bwMode="auto">
        <a:xfrm>
          <a:off x="0" y="0"/>
          <a:ext cx="10805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6773" name="Rectangle 1"/>
        <xdr:cNvSpPr>
          <a:spLocks noChangeArrowheads="1"/>
        </xdr:cNvSpPr>
      </xdr:nvSpPr>
      <xdr:spPr bwMode="auto">
        <a:xfrm>
          <a:off x="0" y="0"/>
          <a:ext cx="108204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7800" name="Rectangle 1"/>
        <xdr:cNvSpPr>
          <a:spLocks noChangeArrowheads="1"/>
        </xdr:cNvSpPr>
      </xdr:nvSpPr>
      <xdr:spPr bwMode="auto">
        <a:xfrm>
          <a:off x="0" y="0"/>
          <a:ext cx="96469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7801" name="Rectangle 2"/>
        <xdr:cNvSpPr>
          <a:spLocks noChangeArrowheads="1"/>
        </xdr:cNvSpPr>
      </xdr:nvSpPr>
      <xdr:spPr bwMode="auto">
        <a:xfrm>
          <a:off x="0" y="0"/>
          <a:ext cx="96469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7802" name="Rectangle 3"/>
        <xdr:cNvSpPr>
          <a:spLocks noChangeArrowheads="1"/>
        </xdr:cNvSpPr>
      </xdr:nvSpPr>
      <xdr:spPr bwMode="auto">
        <a:xfrm>
          <a:off x="0" y="0"/>
          <a:ext cx="110185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9848" name="Rectangle 1"/>
        <xdr:cNvSpPr>
          <a:spLocks noChangeArrowheads="1"/>
        </xdr:cNvSpPr>
      </xdr:nvSpPr>
      <xdr:spPr bwMode="auto">
        <a:xfrm>
          <a:off x="0" y="0"/>
          <a:ext cx="9662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9849" name="Rectangle 2"/>
        <xdr:cNvSpPr>
          <a:spLocks noChangeArrowheads="1"/>
        </xdr:cNvSpPr>
      </xdr:nvSpPr>
      <xdr:spPr bwMode="auto">
        <a:xfrm>
          <a:off x="0" y="0"/>
          <a:ext cx="9662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9850" name="Rectangle 3"/>
        <xdr:cNvSpPr>
          <a:spLocks noChangeArrowheads="1"/>
        </xdr:cNvSpPr>
      </xdr:nvSpPr>
      <xdr:spPr bwMode="auto">
        <a:xfrm>
          <a:off x="0" y="0"/>
          <a:ext cx="109042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0869" name="Rectangle 1"/>
        <xdr:cNvSpPr>
          <a:spLocks noChangeArrowheads="1"/>
        </xdr:cNvSpPr>
      </xdr:nvSpPr>
      <xdr:spPr bwMode="auto">
        <a:xfrm>
          <a:off x="0" y="0"/>
          <a:ext cx="108356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1896" name="Rectangle 1"/>
        <xdr:cNvSpPr>
          <a:spLocks noChangeArrowheads="1"/>
        </xdr:cNvSpPr>
      </xdr:nvSpPr>
      <xdr:spPr bwMode="auto">
        <a:xfrm>
          <a:off x="0" y="0"/>
          <a:ext cx="95326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1897" name="Rectangle 2"/>
        <xdr:cNvSpPr>
          <a:spLocks noChangeArrowheads="1"/>
        </xdr:cNvSpPr>
      </xdr:nvSpPr>
      <xdr:spPr bwMode="auto">
        <a:xfrm>
          <a:off x="0" y="0"/>
          <a:ext cx="95326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1898" name="Rectangle 3"/>
        <xdr:cNvSpPr>
          <a:spLocks noChangeArrowheads="1"/>
        </xdr:cNvSpPr>
      </xdr:nvSpPr>
      <xdr:spPr bwMode="auto">
        <a:xfrm>
          <a:off x="0" y="0"/>
          <a:ext cx="106984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3944" name="Rectangle 1"/>
        <xdr:cNvSpPr>
          <a:spLocks noChangeArrowheads="1"/>
        </xdr:cNvSpPr>
      </xdr:nvSpPr>
      <xdr:spPr bwMode="auto">
        <a:xfrm>
          <a:off x="0" y="0"/>
          <a:ext cx="94259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3945" name="Rectangle 2"/>
        <xdr:cNvSpPr>
          <a:spLocks noChangeArrowheads="1"/>
        </xdr:cNvSpPr>
      </xdr:nvSpPr>
      <xdr:spPr bwMode="auto">
        <a:xfrm>
          <a:off x="0" y="0"/>
          <a:ext cx="94259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3946" name="Rectangle 3"/>
        <xdr:cNvSpPr>
          <a:spLocks noChangeArrowheads="1"/>
        </xdr:cNvSpPr>
      </xdr:nvSpPr>
      <xdr:spPr bwMode="auto">
        <a:xfrm>
          <a:off x="0" y="0"/>
          <a:ext cx="10668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4910" name="Rectangle 1"/>
        <xdr:cNvSpPr>
          <a:spLocks noChangeArrowheads="1"/>
        </xdr:cNvSpPr>
      </xdr:nvSpPr>
      <xdr:spPr bwMode="auto">
        <a:xfrm>
          <a:off x="0" y="0"/>
          <a:ext cx="10713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2846" name="Rectangle 1"/>
        <xdr:cNvSpPr>
          <a:spLocks noChangeArrowheads="1"/>
        </xdr:cNvSpPr>
      </xdr:nvSpPr>
      <xdr:spPr bwMode="auto">
        <a:xfrm>
          <a:off x="0" y="0"/>
          <a:ext cx="9334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2847" name="Rectangle 2"/>
        <xdr:cNvSpPr>
          <a:spLocks noChangeArrowheads="1"/>
        </xdr:cNvSpPr>
      </xdr:nvSpPr>
      <xdr:spPr bwMode="auto">
        <a:xfrm>
          <a:off x="0" y="0"/>
          <a:ext cx="9334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2848" name="Rectangle 3"/>
        <xdr:cNvSpPr>
          <a:spLocks noChangeArrowheads="1"/>
        </xdr:cNvSpPr>
      </xdr:nvSpPr>
      <xdr:spPr bwMode="auto">
        <a:xfrm>
          <a:off x="0" y="0"/>
          <a:ext cx="103708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754380</xdr:colOff>
      <xdr:row>67</xdr:row>
      <xdr:rowOff>0</xdr:rowOff>
    </xdr:from>
    <xdr:to>
      <xdr:col>1</xdr:col>
      <xdr:colOff>243840</xdr:colOff>
      <xdr:row>67</xdr:row>
      <xdr:rowOff>0</xdr:rowOff>
    </xdr:to>
    <xdr:sp macro="" textlink="">
      <xdr:nvSpPr>
        <xdr:cNvPr id="44464" name="AutoShape 1"/>
        <xdr:cNvSpPr>
          <a:spLocks noChangeArrowheads="1"/>
        </xdr:cNvSpPr>
      </xdr:nvSpPr>
      <xdr:spPr bwMode="auto">
        <a:xfrm>
          <a:off x="182880" y="13738860"/>
          <a:ext cx="24384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5" name="AutoShape 2"/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754380</xdr:colOff>
      <xdr:row>67</xdr:row>
      <xdr:rowOff>0</xdr:rowOff>
    </xdr:from>
    <xdr:to>
      <xdr:col>1</xdr:col>
      <xdr:colOff>243840</xdr:colOff>
      <xdr:row>67</xdr:row>
      <xdr:rowOff>0</xdr:rowOff>
    </xdr:to>
    <xdr:sp macro="" textlink="">
      <xdr:nvSpPr>
        <xdr:cNvPr id="44466" name="AutoShape 3"/>
        <xdr:cNvSpPr>
          <a:spLocks noChangeArrowheads="1"/>
        </xdr:cNvSpPr>
      </xdr:nvSpPr>
      <xdr:spPr bwMode="auto">
        <a:xfrm>
          <a:off x="182880" y="13738860"/>
          <a:ext cx="24384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7" name="AutoShape 4"/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8" name="AutoShape 5"/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9" name="AutoShape 6"/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0" name="AutoShape 7"/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1" name="AutoShape 8"/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2" name="AutoShape 9"/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3" name="AutoShape 10"/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7418" name="Rectangle 1"/>
        <xdr:cNvSpPr>
          <a:spLocks noChangeArrowheads="1"/>
        </xdr:cNvSpPr>
      </xdr:nvSpPr>
      <xdr:spPr bwMode="auto">
        <a:xfrm>
          <a:off x="0" y="0"/>
          <a:ext cx="9639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7419" name="Rectangle 2"/>
        <xdr:cNvSpPr>
          <a:spLocks noChangeArrowheads="1"/>
        </xdr:cNvSpPr>
      </xdr:nvSpPr>
      <xdr:spPr bwMode="auto">
        <a:xfrm>
          <a:off x="0" y="0"/>
          <a:ext cx="9639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47420" name="Rectangle 3"/>
        <xdr:cNvSpPr>
          <a:spLocks noChangeArrowheads="1"/>
        </xdr:cNvSpPr>
      </xdr:nvSpPr>
      <xdr:spPr bwMode="auto">
        <a:xfrm>
          <a:off x="0" y="0"/>
          <a:ext cx="108127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6329" name="Rectangle 1"/>
        <xdr:cNvSpPr>
          <a:spLocks noChangeArrowheads="1"/>
        </xdr:cNvSpPr>
      </xdr:nvSpPr>
      <xdr:spPr bwMode="auto">
        <a:xfrm>
          <a:off x="0" y="0"/>
          <a:ext cx="9250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6330" name="Rectangle 2"/>
        <xdr:cNvSpPr>
          <a:spLocks noChangeArrowheads="1"/>
        </xdr:cNvSpPr>
      </xdr:nvSpPr>
      <xdr:spPr bwMode="auto">
        <a:xfrm>
          <a:off x="0" y="0"/>
          <a:ext cx="9250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86331" name="Rectangle 3"/>
        <xdr:cNvSpPr>
          <a:spLocks noChangeArrowheads="1"/>
        </xdr:cNvSpPr>
      </xdr:nvSpPr>
      <xdr:spPr bwMode="auto">
        <a:xfrm>
          <a:off x="0" y="0"/>
          <a:ext cx="102412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3735" name="Rectangle 1"/>
        <xdr:cNvSpPr>
          <a:spLocks noChangeArrowheads="1"/>
        </xdr:cNvSpPr>
      </xdr:nvSpPr>
      <xdr:spPr bwMode="auto">
        <a:xfrm>
          <a:off x="0" y="0"/>
          <a:ext cx="90525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3736" name="Rectangle 2"/>
        <xdr:cNvSpPr>
          <a:spLocks noChangeArrowheads="1"/>
        </xdr:cNvSpPr>
      </xdr:nvSpPr>
      <xdr:spPr bwMode="auto">
        <a:xfrm>
          <a:off x="0" y="0"/>
          <a:ext cx="90525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3737" name="Rectangle 3"/>
        <xdr:cNvSpPr>
          <a:spLocks noChangeArrowheads="1"/>
        </xdr:cNvSpPr>
      </xdr:nvSpPr>
      <xdr:spPr bwMode="auto">
        <a:xfrm>
          <a:off x="0" y="0"/>
          <a:ext cx="9944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1560" name="Rectangle 1"/>
        <xdr:cNvSpPr>
          <a:spLocks noChangeArrowheads="1"/>
        </xdr:cNvSpPr>
      </xdr:nvSpPr>
      <xdr:spPr bwMode="auto">
        <a:xfrm>
          <a:off x="0" y="0"/>
          <a:ext cx="98221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2779" name="Rectangle 1"/>
        <xdr:cNvSpPr>
          <a:spLocks noChangeArrowheads="1"/>
        </xdr:cNvSpPr>
      </xdr:nvSpPr>
      <xdr:spPr bwMode="auto">
        <a:xfrm>
          <a:off x="0" y="0"/>
          <a:ext cx="92430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2780" name="Rectangle 2"/>
        <xdr:cNvSpPr>
          <a:spLocks noChangeArrowheads="1"/>
        </xdr:cNvSpPr>
      </xdr:nvSpPr>
      <xdr:spPr bwMode="auto">
        <a:xfrm>
          <a:off x="0" y="0"/>
          <a:ext cx="92430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2781" name="Rectangle 3"/>
        <xdr:cNvSpPr>
          <a:spLocks noChangeArrowheads="1"/>
        </xdr:cNvSpPr>
      </xdr:nvSpPr>
      <xdr:spPr bwMode="auto">
        <a:xfrm>
          <a:off x="0" y="0"/>
          <a:ext cx="101346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3801" name="Rectangle 1"/>
        <xdr:cNvSpPr>
          <a:spLocks noChangeArrowheads="1"/>
        </xdr:cNvSpPr>
      </xdr:nvSpPr>
      <xdr:spPr bwMode="auto">
        <a:xfrm>
          <a:off x="0" y="0"/>
          <a:ext cx="9357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3802" name="Rectangle 2"/>
        <xdr:cNvSpPr>
          <a:spLocks noChangeArrowheads="1"/>
        </xdr:cNvSpPr>
      </xdr:nvSpPr>
      <xdr:spPr bwMode="auto">
        <a:xfrm>
          <a:off x="0" y="0"/>
          <a:ext cx="9357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3803" name="Rectangle 3"/>
        <xdr:cNvSpPr>
          <a:spLocks noChangeArrowheads="1"/>
        </xdr:cNvSpPr>
      </xdr:nvSpPr>
      <xdr:spPr bwMode="auto">
        <a:xfrm>
          <a:off x="0" y="0"/>
          <a:ext cx="104546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dicini/Desktop/TAV%20%20NEGOZIA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A"/>
      <sheetName val="WBS Grafica"/>
      <sheetName val="SPIEGAZIONI INPUT PSS-A"/>
      <sheetName val="PSS-A1_Prime"/>
      <sheetName val="PSS-A1_Sub1"/>
      <sheetName val="PSS-A1_Sub2"/>
      <sheetName val="PSS-A1_Sub3"/>
      <sheetName val="WP1100"/>
      <sheetName val="WP1200"/>
      <sheetName val="WP1300"/>
      <sheetName val="WP1400"/>
      <sheetName val="WP1500"/>
      <sheetName val="WP2100"/>
      <sheetName val="WP2210"/>
      <sheetName val="WP2220"/>
      <sheetName val="WP2230"/>
      <sheetName val="WP2240"/>
      <sheetName val="WP2300"/>
      <sheetName val="WP2400"/>
      <sheetName val="WP3100"/>
      <sheetName val="WP3210"/>
      <sheetName val="WP3220"/>
      <sheetName val="WP3230"/>
      <sheetName val="WP3240"/>
      <sheetName val="WP3300"/>
      <sheetName val="WP3400"/>
      <sheetName val="WP4100"/>
      <sheetName val="WP4210"/>
      <sheetName val="WP4220"/>
      <sheetName val="WP4230"/>
      <sheetName val="WP4240"/>
      <sheetName val="WP4300"/>
      <sheetName val="WP4400"/>
      <sheetName val="WP5100"/>
      <sheetName val="WP5200"/>
      <sheetName val="WP5300"/>
      <sheetName val="WP5400"/>
      <sheetName val="WP7100"/>
      <sheetName val="WP7200"/>
      <sheetName val="WP7300"/>
      <sheetName val="WP7400"/>
      <sheetName val="WP1610"/>
      <sheetName val="WP1620"/>
      <sheetName val="WP2510"/>
      <sheetName val="WP2520"/>
      <sheetName val="WP3500"/>
      <sheetName val="WP3600"/>
      <sheetName val="WP4500"/>
      <sheetName val="WP4600"/>
      <sheetName val="WP5500"/>
      <sheetName val="WP5600"/>
      <sheetName val="WP6100"/>
      <sheetName val="WP6210"/>
      <sheetName val="WP6220"/>
      <sheetName val="WP6300"/>
      <sheetName val="WP6400"/>
      <sheetName val="TOTALE_sub1"/>
      <sheetName val="WP1710"/>
      <sheetName val="WP1720"/>
      <sheetName val="WP2600"/>
      <sheetName val="WP2700"/>
      <sheetName val="WP2800"/>
      <sheetName val="WP3700"/>
      <sheetName val="WP3800"/>
      <sheetName val="WP4700"/>
      <sheetName val="WP4800"/>
      <sheetName val="WP4900"/>
      <sheetName val="WP5700"/>
      <sheetName val="WP5800"/>
      <sheetName val="WP6500"/>
      <sheetName val="WP6610"/>
      <sheetName val="WP6620"/>
      <sheetName val="TOTALE_sub2"/>
      <sheetName val="WP1800"/>
      <sheetName val="WP2900"/>
      <sheetName val="WP3900"/>
      <sheetName val="TOTALE_sub3"/>
      <sheetName val="WP1000"/>
      <sheetName val="WP2000"/>
      <sheetName val="WP3000"/>
      <sheetName val="WP4000"/>
      <sheetName val="WP5000"/>
      <sheetName val="WP7000"/>
      <sheetName val="WP6000"/>
      <sheetName val="PSS-A2TOTALE"/>
      <sheetName val="RIEPILOGO"/>
      <sheetName val="RIEPILOGO AGGREGATI"/>
      <sheetName val="VIAGGI E TRASFERTE"/>
      <sheetName val="ALTRICOSTI"/>
      <sheetName val="COSTI ORARI"/>
      <sheetName val="Ultimo_Rpt40"/>
    </sheetNames>
    <sheetDataSet>
      <sheetData sheetId="0"/>
      <sheetData sheetId="1"/>
      <sheetData sheetId="2"/>
      <sheetData sheetId="3">
        <row r="54">
          <cell r="G54" t="str">
            <v>1. LABOUR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9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0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4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5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7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19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0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1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23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7.bin"/><Relationship Id="rId4" Type="http://schemas.openxmlformats.org/officeDocument/2006/relationships/comments" Target="../comments24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8.bin"/><Relationship Id="rId4" Type="http://schemas.openxmlformats.org/officeDocument/2006/relationships/comments" Target="../comments25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30.bin"/><Relationship Id="rId4" Type="http://schemas.openxmlformats.org/officeDocument/2006/relationships/comments" Target="../comments27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1.bin"/><Relationship Id="rId4" Type="http://schemas.openxmlformats.org/officeDocument/2006/relationships/comments" Target="../comments28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2.bin"/><Relationship Id="rId4" Type="http://schemas.openxmlformats.org/officeDocument/2006/relationships/comments" Target="../comments29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4.bin"/><Relationship Id="rId4" Type="http://schemas.openxmlformats.org/officeDocument/2006/relationships/comments" Target="../comments31.xm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5.bin"/><Relationship Id="rId4" Type="http://schemas.openxmlformats.org/officeDocument/2006/relationships/comments" Target="../comments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46.bin"/><Relationship Id="rId4" Type="http://schemas.openxmlformats.org/officeDocument/2006/relationships/comments" Target="../comments34.xml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B1:N48"/>
  <sheetViews>
    <sheetView zoomScale="70" zoomScaleNormal="70" zoomScalePageLayoutView="80" workbookViewId="0">
      <selection activeCell="B15" sqref="B15"/>
    </sheetView>
  </sheetViews>
  <sheetFormatPr defaultRowHeight="12.75"/>
  <cols>
    <col min="1" max="1" width="2.5703125" customWidth="1"/>
    <col min="2" max="2" width="176.42578125" customWidth="1"/>
    <col min="3" max="3" width="14.7109375" customWidth="1"/>
    <col min="4" max="4" width="9.85546875" customWidth="1"/>
    <col min="6" max="6" width="8" customWidth="1"/>
    <col min="7" max="7" width="7.5703125" customWidth="1"/>
    <col min="8" max="8" width="12.5703125" customWidth="1"/>
    <col min="9" max="9" width="17.28515625" customWidth="1"/>
    <col min="10" max="10" width="19.42578125" customWidth="1"/>
    <col min="11" max="11" width="1.85546875" customWidth="1"/>
    <col min="12" max="12" width="20.85546875" hidden="1" customWidth="1"/>
    <col min="13" max="13" width="25.42578125" hidden="1" customWidth="1"/>
    <col min="14" max="14" width="9.140625" style="117" customWidth="1"/>
  </cols>
  <sheetData>
    <row r="1" spans="2:14" ht="12.75" customHeight="1">
      <c r="B1" s="295"/>
    </row>
    <row r="2" spans="2:14" ht="18">
      <c r="B2" s="296" t="s">
        <v>136</v>
      </c>
    </row>
    <row r="3" spans="2:14" ht="9.75" customHeight="1"/>
    <row r="4" spans="2:14" ht="15.75">
      <c r="B4" s="299" t="s">
        <v>134</v>
      </c>
      <c r="N4"/>
    </row>
    <row r="5" spans="2:14" ht="15.75">
      <c r="B5" s="340" t="s">
        <v>195</v>
      </c>
      <c r="N5"/>
    </row>
    <row r="6" spans="2:14" ht="15.75">
      <c r="B6" s="340" t="s">
        <v>158</v>
      </c>
      <c r="N6"/>
    </row>
    <row r="7" spans="2:14" ht="10.5" customHeight="1">
      <c r="B7" s="342"/>
      <c r="N7"/>
    </row>
    <row r="8" spans="2:14" ht="15.75">
      <c r="B8" s="297" t="s">
        <v>139</v>
      </c>
      <c r="N8"/>
    </row>
    <row r="9" spans="2:14" ht="15.75">
      <c r="B9" s="341" t="s">
        <v>159</v>
      </c>
      <c r="N9"/>
    </row>
    <row r="10" spans="2:14" ht="15.75">
      <c r="B10" s="341" t="s">
        <v>137</v>
      </c>
      <c r="N10"/>
    </row>
    <row r="11" spans="2:14" ht="15.75">
      <c r="B11" s="339" t="s">
        <v>135</v>
      </c>
      <c r="N11"/>
    </row>
    <row r="12" spans="2:14" ht="15.75">
      <c r="B12" s="339" t="s">
        <v>147</v>
      </c>
      <c r="N12"/>
    </row>
    <row r="13" spans="2:14" ht="15.75">
      <c r="B13" s="339" t="s">
        <v>153</v>
      </c>
      <c r="N13"/>
    </row>
    <row r="14" spans="2:14" ht="15.75">
      <c r="B14" s="339" t="s">
        <v>154</v>
      </c>
      <c r="N14"/>
    </row>
    <row r="15" spans="2:14" ht="15.75">
      <c r="B15" s="339" t="s">
        <v>155</v>
      </c>
      <c r="N15"/>
    </row>
    <row r="16" spans="2:14" ht="15.75">
      <c r="B16" s="339" t="s">
        <v>194</v>
      </c>
      <c r="N16"/>
    </row>
    <row r="17" spans="2:14" ht="15.75">
      <c r="B17" s="340"/>
      <c r="N17"/>
    </row>
    <row r="18" spans="2:14" ht="15.75">
      <c r="B18" s="340" t="s">
        <v>156</v>
      </c>
      <c r="N18"/>
    </row>
    <row r="19" spans="2:14" ht="10.5" customHeight="1">
      <c r="B19" s="342"/>
      <c r="N19"/>
    </row>
    <row r="20" spans="2:14" ht="15.75">
      <c r="B20" s="298" t="s">
        <v>140</v>
      </c>
      <c r="N20"/>
    </row>
    <row r="21" spans="2:14" ht="15.75">
      <c r="B21" s="340" t="s">
        <v>160</v>
      </c>
      <c r="N21"/>
    </row>
    <row r="22" spans="2:14" ht="15.75">
      <c r="B22" s="340" t="s">
        <v>161</v>
      </c>
      <c r="N22"/>
    </row>
    <row r="23" spans="2:14" ht="15.75">
      <c r="B23" s="343" t="s">
        <v>174</v>
      </c>
      <c r="N23"/>
    </row>
    <row r="24" spans="2:14" ht="15.75">
      <c r="B24" s="340" t="s">
        <v>157</v>
      </c>
      <c r="N24"/>
    </row>
    <row r="25" spans="2:14" ht="15.75">
      <c r="B25" s="340"/>
      <c r="N25"/>
    </row>
    <row r="26" spans="2:14" ht="18.75">
      <c r="B26" s="628" t="s">
        <v>198</v>
      </c>
      <c r="N26"/>
    </row>
    <row r="27" spans="2:14" s="625" customFormat="1" ht="18.75">
      <c r="B27" s="626" t="s">
        <v>148</v>
      </c>
    </row>
    <row r="28" spans="2:14" s="625" customFormat="1" ht="18.75">
      <c r="B28" s="626" t="s">
        <v>197</v>
      </c>
    </row>
    <row r="29" spans="2:14" s="625" customFormat="1" ht="15.75">
      <c r="B29" s="624"/>
    </row>
    <row r="30" spans="2:14" ht="31.5">
      <c r="B30" s="360" t="s">
        <v>199</v>
      </c>
      <c r="N30"/>
    </row>
    <row r="31" spans="2:14" ht="15">
      <c r="B31" s="357" t="s">
        <v>170</v>
      </c>
      <c r="N31"/>
    </row>
    <row r="32" spans="2:14" ht="30">
      <c r="B32" s="358" t="s">
        <v>172</v>
      </c>
      <c r="N32"/>
    </row>
    <row r="33" spans="2:14" ht="45">
      <c r="B33" s="358" t="s">
        <v>173</v>
      </c>
      <c r="N33"/>
    </row>
    <row r="34" spans="2:14" ht="15">
      <c r="B34" s="359" t="s">
        <v>196</v>
      </c>
      <c r="N34"/>
    </row>
    <row r="35" spans="2:14" ht="15.75">
      <c r="B35" s="344" t="s">
        <v>149</v>
      </c>
      <c r="N35"/>
    </row>
    <row r="36" spans="2:14" ht="15.75">
      <c r="B36" s="344" t="s">
        <v>150</v>
      </c>
      <c r="N36"/>
    </row>
    <row r="37" spans="2:14" ht="7.5" customHeight="1">
      <c r="B37" s="189"/>
      <c r="N37"/>
    </row>
    <row r="38" spans="2:14" ht="15.75">
      <c r="B38" s="339" t="s">
        <v>171</v>
      </c>
      <c r="N38"/>
    </row>
    <row r="39" spans="2:14" ht="10.5" customHeight="1"/>
    <row r="40" spans="2:14" ht="15.75">
      <c r="B40" s="298" t="s">
        <v>141</v>
      </c>
      <c r="N40"/>
    </row>
    <row r="41" spans="2:14" s="340" customFormat="1" ht="15.75">
      <c r="B41" s="340" t="s">
        <v>142</v>
      </c>
    </row>
    <row r="42" spans="2:14" ht="9.75" customHeight="1">
      <c r="N42"/>
    </row>
    <row r="43" spans="2:14" ht="15.75">
      <c r="B43" s="298" t="s">
        <v>143</v>
      </c>
      <c r="N43"/>
    </row>
    <row r="44" spans="2:14" s="340" customFormat="1" ht="15.75">
      <c r="B44" s="340" t="s">
        <v>144</v>
      </c>
    </row>
    <row r="45" spans="2:14" ht="8.25" customHeight="1">
      <c r="C45" s="165"/>
      <c r="N45"/>
    </row>
    <row r="46" spans="2:14" ht="15.75">
      <c r="B46" s="298" t="s">
        <v>145</v>
      </c>
      <c r="C46" s="165"/>
      <c r="N46"/>
    </row>
    <row r="47" spans="2:14" s="340" customFormat="1" ht="15.75">
      <c r="B47" s="340" t="s">
        <v>146</v>
      </c>
    </row>
    <row r="48" spans="2:14" ht="10.15" customHeight="1"/>
  </sheetData>
  <sheetProtection sheet="1" objects="1" scenarios="1"/>
  <phoneticPr fontId="0" type="noConversion"/>
  <pageMargins left="0.47" right="0.32" top="0.55000000000000004" bottom="0.44" header="0.37" footer="0.24"/>
  <pageSetup paperSize="9" scale="63" orientation="landscape" r:id="rId1"/>
  <headerFooter alignWithMargins="0">
    <oddFooter>&amp;CPagina &amp;P di &amp;N&amp;RAllegato7_Format Offerta Economica_Bando Tematico 04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4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5.5703125" style="21" customWidth="1"/>
    <col min="5" max="5" width="19" style="21" customWidth="1"/>
    <col min="6" max="6" width="22.7109375" style="21" customWidth="1"/>
    <col min="7" max="7" width="15.140625" style="21" customWidth="1"/>
    <col min="8" max="8" width="13" style="21" customWidth="1"/>
    <col min="9" max="9" width="16.5703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2">
        <v>2103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4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61" fitToHeight="40" orientation="portrait" r:id="rId1"/>
  <headerFooter alignWithMargins="0">
    <oddFooter>Pagina &amp;P&amp;R&amp;F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5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5.5703125" style="21" customWidth="1"/>
    <col min="5" max="5" width="17.7109375" style="21" customWidth="1"/>
    <col min="6" max="6" width="22.85546875" style="21" customWidth="1"/>
    <col min="7" max="7" width="17.85546875" style="21" customWidth="1"/>
    <col min="8" max="8" width="16" style="21" customWidth="1"/>
    <col min="9" max="9" width="22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2">
        <v>2104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3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6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" style="21" customWidth="1"/>
    <col min="5" max="5" width="19.42578125" style="21" customWidth="1"/>
    <col min="6" max="6" width="24.85546875" style="21" customWidth="1"/>
    <col min="7" max="7" width="16.85546875" style="21" customWidth="1"/>
    <col min="8" max="8" width="17.85546875" style="21" customWidth="1"/>
    <col min="9" max="9" width="17.285156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.75" thickBot="1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555">
        <v>1</v>
      </c>
      <c r="G2" s="205"/>
      <c r="H2" s="206" t="s">
        <v>37</v>
      </c>
      <c r="I2" s="207">
        <v>1</v>
      </c>
    </row>
    <row r="3" spans="1:9" ht="30" customHeight="1" thickBo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557"/>
      <c r="G3" s="245"/>
      <c r="H3" s="244" t="s">
        <v>193</v>
      </c>
      <c r="I3" s="558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556"/>
      <c r="G4" s="245"/>
      <c r="H4" s="163"/>
      <c r="I4" s="558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558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559"/>
    </row>
    <row r="8" spans="1:9">
      <c r="A8" s="211"/>
      <c r="B8" s="30"/>
      <c r="C8" s="31"/>
      <c r="D8" s="677"/>
      <c r="E8" s="678"/>
      <c r="F8" s="679"/>
      <c r="G8" s="246"/>
      <c r="H8" s="243"/>
      <c r="I8" s="559"/>
    </row>
    <row r="9" spans="1:9">
      <c r="A9" s="212"/>
      <c r="B9" s="25"/>
      <c r="C9" s="143" t="s">
        <v>99</v>
      </c>
      <c r="D9" s="293">
        <v>3101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158"/>
      <c r="F12" s="258">
        <f>+D12*E12</f>
        <v>0</v>
      </c>
      <c r="G12" s="248">
        <v>5</v>
      </c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158"/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5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55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160"/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160"/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160"/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160"/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160"/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160"/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160"/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2" priority="3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7">
    <tabColor rgb="FF92D050"/>
    <pageSetUpPr fitToPage="1"/>
  </sheetPr>
  <dimension ref="A1:L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7109375" style="21" customWidth="1"/>
    <col min="5" max="5" width="20.28515625" style="21" customWidth="1"/>
    <col min="6" max="6" width="23.85546875" style="21" customWidth="1"/>
    <col min="7" max="7" width="19.85546875" style="21" customWidth="1"/>
    <col min="8" max="8" width="14.85546875" style="21" customWidth="1"/>
    <col min="9" max="9" width="18.42578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3102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>
        <v>5</v>
      </c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5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12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12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12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12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12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12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12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  <c r="L55" s="21" t="s">
        <v>44</v>
      </c>
    </row>
    <row r="56" spans="1:12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12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12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12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12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12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12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1" priority="3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8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42578125" style="21" customWidth="1"/>
    <col min="5" max="5" width="20.7109375" style="21" customWidth="1"/>
    <col min="6" max="11" width="19.710937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3103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>
        <v>5</v>
      </c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5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0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9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7109375" style="21" customWidth="1"/>
    <col min="5" max="5" width="20" style="21" customWidth="1"/>
    <col min="6" max="9" width="17.71093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3104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>
        <v>5</v>
      </c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5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9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0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85546875" style="21" customWidth="1"/>
    <col min="5" max="5" width="22.42578125" style="21" customWidth="1"/>
    <col min="6" max="11" width="19.8554687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4101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8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1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7109375" style="21" customWidth="1"/>
    <col min="5" max="5" width="21.28515625" style="21" customWidth="1"/>
    <col min="6" max="6" width="18" style="21" customWidth="1"/>
    <col min="7" max="7" width="17.28515625" style="21" customWidth="1"/>
    <col min="8" max="8" width="18" style="21" customWidth="1"/>
    <col min="9" max="9" width="19.140625" style="21" customWidth="1"/>
    <col min="10" max="11" width="18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4102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7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2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8" style="21" customWidth="1"/>
    <col min="5" max="5" width="21" style="21" customWidth="1"/>
    <col min="6" max="6" width="22.85546875" style="21" customWidth="1"/>
    <col min="7" max="7" width="15.140625" style="21" customWidth="1"/>
    <col min="8" max="8" width="16.42578125" style="21" customWidth="1"/>
    <col min="9" max="9" width="21.855468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4103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6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3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42578125" style="21" customWidth="1"/>
    <col min="5" max="5" width="20" style="21" customWidth="1"/>
    <col min="6" max="6" width="24.5703125" style="21" customWidth="1"/>
    <col min="7" max="7" width="15.140625" style="21" customWidth="1"/>
    <col min="8" max="8" width="17.7109375" style="21" customWidth="1"/>
    <col min="9" max="9" width="19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4104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5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"/>
  <sheetViews>
    <sheetView zoomScale="75" workbookViewId="0">
      <selection activeCell="E54" sqref="E54"/>
    </sheetView>
  </sheetViews>
  <sheetFormatPr defaultRowHeight="12.75"/>
  <sheetData/>
  <sheetProtection sheet="1"/>
  <phoneticPr fontId="68" type="noConversion"/>
  <pageMargins left="0.7" right="0.7" top="0.75" bottom="0.75" header="0.3" footer="0.3"/>
  <pageSetup paperSize="9" scale="54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4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8" style="21" customWidth="1"/>
    <col min="5" max="5" width="20.5703125" style="21" customWidth="1"/>
    <col min="6" max="6" width="23.28515625" style="21" customWidth="1"/>
    <col min="7" max="7" width="21.7109375" style="21" customWidth="1"/>
    <col min="8" max="8" width="20.42578125" style="21" customWidth="1"/>
    <col min="9" max="11" width="21.710937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32.450000000000003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272"/>
      <c r="G3" s="245"/>
      <c r="H3" s="561" t="s">
        <v>193</v>
      </c>
      <c r="I3" s="243"/>
    </row>
    <row r="4" spans="1:9" ht="18.600000000000001" customHeight="1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5101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158"/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158"/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55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160"/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160"/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160"/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160"/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160"/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160"/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160"/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4" priority="3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3" fitToHeight="40" orientation="portrait" r:id="rId1"/>
  <headerFooter alignWithMargins="0">
    <oddFooter>Pagina &amp;P&amp;R&amp;F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5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9.140625" style="21" customWidth="1"/>
    <col min="5" max="5" width="19.7109375" style="21" customWidth="1"/>
    <col min="6" max="6" width="20.28515625" style="21" customWidth="1"/>
    <col min="7" max="11" width="15.28515625" style="21" customWidth="1"/>
    <col min="12" max="12" width="21" style="21" customWidth="1"/>
    <col min="13" max="16384" width="9.140625" style="21"/>
  </cols>
  <sheetData>
    <row r="1" spans="1:9" ht="25.5" hidden="1" customHeight="1">
      <c r="A1" s="255"/>
      <c r="B1" s="256"/>
      <c r="C1" s="256"/>
      <c r="D1" s="669"/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5102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26:B26"/>
    <mergeCell ref="A7:C7"/>
    <mergeCell ref="A31:B31"/>
    <mergeCell ref="A27:B27"/>
    <mergeCell ref="A28:B28"/>
    <mergeCell ref="A29:B29"/>
    <mergeCell ref="A30:B30"/>
  </mergeCells>
  <phoneticPr fontId="8" type="noConversion"/>
  <conditionalFormatting sqref="D35:D38 D40:D46">
    <cfRule type="cellIs" dxfId="23" priority="3" stopIfTrue="1" operator="greaterThan">
      <formula>0</formula>
    </cfRule>
  </conditionalFormatting>
  <hyperlinks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6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140625" style="21" customWidth="1"/>
    <col min="5" max="6" width="20" style="21" customWidth="1"/>
    <col min="7" max="11" width="16.710937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5103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2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7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28515625" style="21" customWidth="1"/>
    <col min="5" max="5" width="20" style="21" customWidth="1"/>
    <col min="6" max="6" width="23.85546875" style="21" customWidth="1"/>
    <col min="7" max="7" width="17.85546875" style="21" customWidth="1"/>
    <col min="8" max="8" width="16" style="21" customWidth="1"/>
    <col min="9" max="9" width="19.855468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5104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1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8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85546875" style="21" customWidth="1"/>
    <col min="5" max="5" width="21.28515625" style="21" customWidth="1"/>
    <col min="6" max="6" width="21.85546875" style="21" customWidth="1"/>
    <col min="7" max="8" width="18.42578125" style="21" customWidth="1"/>
    <col min="9" max="9" width="19.140625" style="21" customWidth="1"/>
    <col min="10" max="10" width="18.42578125" style="21" customWidth="1"/>
    <col min="11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6101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D7:F8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20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9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8.42578125" style="21" customWidth="1"/>
    <col min="5" max="5" width="19.7109375" style="21" customWidth="1"/>
    <col min="6" max="6" width="24.42578125" style="21" customWidth="1"/>
    <col min="7" max="8" width="17.5703125" style="21" customWidth="1"/>
    <col min="9" max="9" width="18.42578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>
      <c r="A1" s="255"/>
      <c r="B1" s="256"/>
      <c r="C1" s="256"/>
      <c r="D1" s="669"/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6102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31:B31"/>
    <mergeCell ref="A27:B27"/>
    <mergeCell ref="A28:B28"/>
    <mergeCell ref="A29:B29"/>
    <mergeCell ref="A30:B30"/>
    <mergeCell ref="A26:B26"/>
    <mergeCell ref="A7:C7"/>
  </mergeCells>
  <phoneticPr fontId="8" type="noConversion"/>
  <conditionalFormatting sqref="D35:D38 D40:D46">
    <cfRule type="cellIs" dxfId="19" priority="1" stopIfTrue="1" operator="greaterThan">
      <formula>0</formula>
    </cfRule>
  </conditionalFormatting>
  <hyperlinks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0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85546875" style="21" customWidth="1"/>
    <col min="5" max="5" width="19" style="21" customWidth="1"/>
    <col min="6" max="6" width="24.42578125" style="21" customWidth="1"/>
    <col min="7" max="7" width="15.140625" style="21" customWidth="1"/>
    <col min="8" max="8" width="18.7109375" style="21" customWidth="1"/>
    <col min="9" max="9" width="19.5703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6103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D7:F8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8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1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42578125" style="21" customWidth="1"/>
    <col min="5" max="5" width="19" style="21" customWidth="1"/>
    <col min="6" max="6" width="25.5703125" style="21" customWidth="1"/>
    <col min="7" max="7" width="17" style="21" customWidth="1"/>
    <col min="8" max="8" width="16.28515625" style="21" customWidth="1"/>
    <col min="9" max="9" width="24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6104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D7:F8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7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2">
    <tabColor rgb="FFFF33CC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6.85546875" style="21" customWidth="1"/>
    <col min="5" max="6" width="22.28515625" style="21" customWidth="1"/>
    <col min="7" max="7" width="16.7109375" style="21" customWidth="1"/>
    <col min="8" max="8" width="20" style="21" customWidth="1"/>
    <col min="9" max="9" width="19.5703125" style="21" customWidth="1"/>
    <col min="10" max="12" width="16.7109375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9.149999999999999" customHeight="1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31.9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272"/>
      <c r="G3" s="245"/>
      <c r="H3" s="560" t="s">
        <v>193</v>
      </c>
      <c r="I3" s="559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558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558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559"/>
    </row>
    <row r="8" spans="1:9">
      <c r="A8" s="211"/>
      <c r="B8" s="30"/>
      <c r="C8" s="31"/>
      <c r="D8" s="677"/>
      <c r="E8" s="678"/>
      <c r="F8" s="679"/>
      <c r="G8" s="246"/>
      <c r="H8" s="243"/>
      <c r="I8" s="559"/>
    </row>
    <row r="9" spans="1:9">
      <c r="A9" s="212"/>
      <c r="B9" s="25"/>
      <c r="C9" s="143" t="s">
        <v>99</v>
      </c>
      <c r="D9" s="293">
        <v>7101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158"/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158"/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55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160"/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160"/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160"/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160"/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160"/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160"/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160"/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7:F8"/>
    <mergeCell ref="D1:E1"/>
    <mergeCell ref="A26:B26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6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3">
    <tabColor rgb="FFFF33CC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140625" style="21" customWidth="1"/>
    <col min="5" max="5" width="20.7109375" style="21" customWidth="1"/>
    <col min="6" max="6" width="22.7109375" style="21" customWidth="1"/>
    <col min="7" max="10" width="19.28515625" style="21" customWidth="1"/>
    <col min="11" max="11" width="9.140625" style="21" customWidth="1"/>
    <col min="12" max="12" width="21" style="21" customWidth="1"/>
    <col min="13" max="16384" width="9.140625" style="21"/>
  </cols>
  <sheetData>
    <row r="1" spans="1:9" ht="25.5" hidden="1" customHeight="1">
      <c r="A1" s="255"/>
      <c r="B1" s="256"/>
      <c r="C1" s="256"/>
      <c r="D1" s="669"/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7102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26:B26"/>
    <mergeCell ref="A7:C7"/>
    <mergeCell ref="A31:B31"/>
    <mergeCell ref="A27:B27"/>
    <mergeCell ref="A28:B28"/>
    <mergeCell ref="A29:B29"/>
    <mergeCell ref="A30:B30"/>
  </mergeCells>
  <phoneticPr fontId="8" type="noConversion"/>
  <conditionalFormatting sqref="D35:D38 D40:D46">
    <cfRule type="cellIs" dxfId="15" priority="1" stopIfTrue="1" operator="greaterThan">
      <formula>0</formula>
    </cfRule>
  </conditionalFormatting>
  <hyperlinks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B2:U131"/>
  <sheetViews>
    <sheetView tabSelected="1" zoomScale="70" zoomScaleNormal="70" workbookViewId="0">
      <selection activeCell="B2" sqref="B2:C2"/>
    </sheetView>
  </sheetViews>
  <sheetFormatPr defaultColWidth="8.85546875" defaultRowHeight="15"/>
  <cols>
    <col min="1" max="1" width="2.5703125" style="278" customWidth="1"/>
    <col min="2" max="2" width="9.85546875" style="278" customWidth="1"/>
    <col min="3" max="3" width="36.28515625" style="278" customWidth="1"/>
    <col min="4" max="4" width="21" style="278" customWidth="1"/>
    <col min="5" max="5" width="16.7109375" style="278" customWidth="1"/>
    <col min="6" max="6" width="22.140625" style="278" customWidth="1"/>
    <col min="7" max="7" width="12.140625" style="278" customWidth="1"/>
    <col min="8" max="8" width="37.7109375" style="278" bestFit="1" customWidth="1"/>
    <col min="9" max="9" width="20.42578125" style="278" customWidth="1"/>
    <col min="10" max="10" width="18.140625" style="278" customWidth="1"/>
    <col min="11" max="11" width="14.7109375" style="278" hidden="1" customWidth="1"/>
    <col min="12" max="12" width="20.28515625" style="278" hidden="1" customWidth="1"/>
    <col min="13" max="13" width="9" style="278" hidden="1" customWidth="1"/>
    <col min="14" max="14" width="15.5703125" style="278" hidden="1" customWidth="1"/>
    <col min="15" max="15" width="17.7109375" style="278" hidden="1" customWidth="1"/>
    <col min="16" max="16" width="18.85546875" style="278" customWidth="1"/>
    <col min="17" max="17" width="16.7109375" style="278" customWidth="1"/>
    <col min="18" max="18" width="16.5703125" style="278" customWidth="1"/>
    <col min="19" max="19" width="18.85546875" style="278" customWidth="1"/>
    <col min="20" max="20" width="6.5703125" style="548" customWidth="1"/>
    <col min="21" max="16384" width="8.85546875" style="278"/>
  </cols>
  <sheetData>
    <row r="2" spans="2:21" ht="18.75">
      <c r="B2" s="646" t="s">
        <v>214</v>
      </c>
      <c r="C2" s="646"/>
      <c r="H2" s="642" t="s">
        <v>120</v>
      </c>
      <c r="I2" s="642"/>
      <c r="J2" s="642"/>
      <c r="K2" s="642"/>
      <c r="L2" s="642"/>
      <c r="M2" s="642"/>
      <c r="N2" s="642"/>
      <c r="O2" s="642"/>
      <c r="P2" s="642"/>
      <c r="S2" s="629"/>
    </row>
    <row r="3" spans="2:21" ht="32.25" thickBot="1">
      <c r="H3" s="633"/>
      <c r="I3" s="634" t="s">
        <v>209</v>
      </c>
      <c r="J3" s="634" t="s">
        <v>210</v>
      </c>
      <c r="K3" s="635"/>
      <c r="L3" s="636"/>
      <c r="M3" s="635"/>
      <c r="N3" s="635"/>
      <c r="O3" s="635"/>
      <c r="P3" s="634" t="s">
        <v>211</v>
      </c>
      <c r="S3" s="629"/>
    </row>
    <row r="4" spans="2:21" ht="18" customHeight="1" thickBot="1">
      <c r="B4" s="647" t="s">
        <v>138</v>
      </c>
      <c r="C4" s="647"/>
      <c r="D4" s="648"/>
      <c r="E4" s="649"/>
      <c r="F4" s="649"/>
      <c r="H4" s="637" t="s">
        <v>208</v>
      </c>
      <c r="I4" s="638" t="s">
        <v>207</v>
      </c>
      <c r="J4" s="639" t="s">
        <v>213</v>
      </c>
      <c r="K4" s="640"/>
      <c r="L4" s="640"/>
      <c r="M4" s="640"/>
      <c r="N4" s="640"/>
      <c r="O4" s="640"/>
      <c r="P4" s="641"/>
      <c r="S4" s="629"/>
    </row>
    <row r="5" spans="2:21" ht="18" customHeight="1">
      <c r="B5" s="647"/>
      <c r="C5" s="647"/>
      <c r="D5" s="650"/>
      <c r="E5" s="651"/>
      <c r="F5" s="651"/>
      <c r="G5" s="566" t="s">
        <v>117</v>
      </c>
      <c r="H5" s="631" t="s">
        <v>212</v>
      </c>
      <c r="I5" s="632">
        <v>1</v>
      </c>
      <c r="J5" s="632">
        <v>1</v>
      </c>
      <c r="K5" s="627"/>
      <c r="M5" s="564"/>
      <c r="N5" s="564"/>
      <c r="O5" s="564"/>
      <c r="P5" s="632">
        <v>1</v>
      </c>
      <c r="S5" s="630"/>
    </row>
    <row r="6" spans="2:21" ht="18" customHeight="1">
      <c r="B6" s="647"/>
      <c r="C6" s="647"/>
      <c r="D6" s="650"/>
      <c r="E6" s="651"/>
      <c r="F6" s="651"/>
      <c r="G6" s="566" t="s">
        <v>200</v>
      </c>
      <c r="H6" s="622"/>
      <c r="I6" s="629"/>
      <c r="J6" s="569"/>
      <c r="K6" s="627"/>
      <c r="M6" s="564"/>
      <c r="N6" s="564"/>
      <c r="O6" s="564"/>
      <c r="P6" s="569"/>
    </row>
    <row r="7" spans="2:21" ht="20.25" customHeight="1" thickBot="1">
      <c r="B7" s="647"/>
      <c r="C7" s="647"/>
      <c r="D7" s="652"/>
      <c r="E7" s="653"/>
      <c r="F7" s="653"/>
      <c r="G7" s="566" t="s">
        <v>118</v>
      </c>
      <c r="H7" s="622"/>
      <c r="I7" s="569"/>
      <c r="J7" s="569"/>
      <c r="K7" s="565"/>
      <c r="M7" s="564"/>
      <c r="N7" s="564"/>
      <c r="O7" s="564"/>
      <c r="P7" s="569"/>
    </row>
    <row r="8" spans="2:21" ht="16.5" thickBot="1">
      <c r="C8" s="566" t="str">
        <f>+PSSA3_1101!A3</f>
        <v xml:space="preserve">Bando ASI No.:  </v>
      </c>
      <c r="D8" s="288"/>
      <c r="G8" s="566" t="s">
        <v>201</v>
      </c>
      <c r="H8" s="622"/>
      <c r="I8" s="623"/>
      <c r="J8" s="569"/>
      <c r="K8" s="565"/>
      <c r="M8" s="564"/>
      <c r="N8" s="564"/>
      <c r="O8" s="564"/>
      <c r="P8" s="569"/>
      <c r="U8" s="280"/>
    </row>
    <row r="9" spans="2:21" ht="16.5" thickBot="1">
      <c r="C9" s="567" t="str">
        <f>+PSSA3_1101!A4</f>
        <v xml:space="preserve">Proposal N°     </v>
      </c>
      <c r="D9" s="289"/>
    </row>
    <row r="10" spans="2:21" s="277" customFormat="1" ht="45.75" thickBot="1">
      <c r="B10" s="552" t="s">
        <v>121</v>
      </c>
      <c r="C10" s="553" t="s">
        <v>175</v>
      </c>
      <c r="D10" s="654" t="s">
        <v>122</v>
      </c>
      <c r="E10" s="654"/>
      <c r="F10" s="654"/>
      <c r="G10" s="562" t="s">
        <v>123</v>
      </c>
      <c r="H10" s="562" t="s">
        <v>132</v>
      </c>
      <c r="I10" s="562" t="s">
        <v>124</v>
      </c>
      <c r="J10" s="562" t="s">
        <v>125</v>
      </c>
      <c r="K10" s="562" t="s">
        <v>126</v>
      </c>
      <c r="L10" s="550" t="s">
        <v>127</v>
      </c>
      <c r="M10" s="573" t="s">
        <v>128</v>
      </c>
      <c r="N10" s="574" t="s">
        <v>133</v>
      </c>
      <c r="O10" s="574" t="s">
        <v>129</v>
      </c>
      <c r="P10" s="551" t="s">
        <v>191</v>
      </c>
      <c r="Q10" s="551" t="s">
        <v>190</v>
      </c>
      <c r="R10" s="551" t="s">
        <v>189</v>
      </c>
      <c r="S10" s="562" t="s">
        <v>127</v>
      </c>
      <c r="T10" s="550" t="s">
        <v>36</v>
      </c>
    </row>
    <row r="11" spans="2:21" ht="7.9" customHeight="1">
      <c r="B11" s="322"/>
      <c r="C11" s="311"/>
      <c r="D11" s="279"/>
      <c r="E11" s="279"/>
      <c r="F11" s="279"/>
      <c r="G11" s="279"/>
      <c r="H11" s="279"/>
      <c r="I11" s="279"/>
      <c r="J11" s="279"/>
      <c r="K11" s="279"/>
      <c r="L11" s="312"/>
      <c r="M11" s="279"/>
      <c r="N11" s="279"/>
      <c r="O11" s="279"/>
      <c r="P11" s="513"/>
      <c r="Q11" s="513"/>
      <c r="R11" s="513"/>
      <c r="S11" s="279"/>
      <c r="T11" s="312"/>
    </row>
    <row r="12" spans="2:21">
      <c r="B12" s="334">
        <v>1101</v>
      </c>
      <c r="C12" s="643">
        <f>+PSSA3_1101!$F$3</f>
        <v>0</v>
      </c>
      <c r="D12" s="655">
        <f>+PSSA3_1101!$D$7</f>
        <v>0</v>
      </c>
      <c r="E12" s="656"/>
      <c r="F12" s="657"/>
      <c r="G12" s="569"/>
      <c r="H12" s="281">
        <f>+PSSA3_1101!$F$24</f>
        <v>0</v>
      </c>
      <c r="I12" s="281">
        <f>+PSSA3_1101!$F$33+PSSA3_1101!$F$47</f>
        <v>0</v>
      </c>
      <c r="J12" s="281">
        <f>+PSSA3_1101!$F$62</f>
        <v>0</v>
      </c>
      <c r="K12" s="294">
        <v>0</v>
      </c>
      <c r="L12" s="313">
        <f>+J12*K12</f>
        <v>0</v>
      </c>
      <c r="M12" s="309" t="e">
        <f>IF(K$60&lt;50%,K12,50%/K$60*K12)</f>
        <v>#DIV/0!</v>
      </c>
      <c r="N12" s="281" t="e">
        <f>+M12*J12</f>
        <v>#DIV/0!</v>
      </c>
      <c r="O12" s="281" t="e">
        <f>+J12-N12</f>
        <v>#DIV/0!</v>
      </c>
      <c r="P12" s="514">
        <f>+PSSA3_1101!$H$24</f>
        <v>0</v>
      </c>
      <c r="Q12" s="514">
        <f>+PSSA3_1101!$H$33+PSSA3_1101!$H$47</f>
        <v>0</v>
      </c>
      <c r="R12" s="514">
        <f>+PSSA3_1101!$H$62</f>
        <v>0</v>
      </c>
      <c r="S12" s="281">
        <f>+J12-R12</f>
        <v>0</v>
      </c>
      <c r="T12" s="575" t="e">
        <f>+R12/J12</f>
        <v>#DIV/0!</v>
      </c>
    </row>
    <row r="13" spans="2:21">
      <c r="B13" s="334">
        <v>1102</v>
      </c>
      <c r="C13" s="644"/>
      <c r="D13" s="655">
        <f>+PSSA3_1102!$D$7</f>
        <v>0</v>
      </c>
      <c r="E13" s="656"/>
      <c r="F13" s="657"/>
      <c r="G13" s="288"/>
      <c r="H13" s="281">
        <f>+PSSA3_1102!$F$24</f>
        <v>0</v>
      </c>
      <c r="I13" s="281">
        <f>+PSSA3_1102!$F$33+PSSA3_1102!$F$47</f>
        <v>0</v>
      </c>
      <c r="J13" s="281">
        <f>+PSSA3_1102!$F$62</f>
        <v>0</v>
      </c>
      <c r="K13" s="294">
        <v>0</v>
      </c>
      <c r="L13" s="313">
        <f>+J13*K13</f>
        <v>0</v>
      </c>
      <c r="M13" s="309" t="e">
        <f>IF(K$60&lt;50%,K13,50%/K$60*K13)</f>
        <v>#DIV/0!</v>
      </c>
      <c r="N13" s="281" t="e">
        <f>+M13*J13</f>
        <v>#DIV/0!</v>
      </c>
      <c r="O13" s="281" t="e">
        <f>+J13-N13</f>
        <v>#DIV/0!</v>
      </c>
      <c r="P13" s="514">
        <f>+PSSA3_1102!$H$24</f>
        <v>0</v>
      </c>
      <c r="Q13" s="514">
        <f>+PSSA3_1102!$H$33+PSSA3_1102!$H$47</f>
        <v>0</v>
      </c>
      <c r="R13" s="514">
        <f>+PSSA3_1102!$H$62</f>
        <v>0</v>
      </c>
      <c r="S13" s="281">
        <f t="shared" ref="S13:S60" si="0">+J13-R13</f>
        <v>0</v>
      </c>
      <c r="T13" s="575" t="e">
        <f t="shared" ref="T13:T60" si="1">+R13/J13</f>
        <v>#DIV/0!</v>
      </c>
    </row>
    <row r="14" spans="2:21">
      <c r="B14" s="334">
        <v>1103</v>
      </c>
      <c r="C14" s="644"/>
      <c r="D14" s="655">
        <f>+PSSA3_1103!$D$7</f>
        <v>0</v>
      </c>
      <c r="E14" s="656"/>
      <c r="F14" s="657"/>
      <c r="G14" s="288"/>
      <c r="H14" s="281">
        <f>+PSSA3_1103!$F$24</f>
        <v>0</v>
      </c>
      <c r="I14" s="281">
        <f>+PSSA3_1103!$F$33+PSSA3_1103!$F$47</f>
        <v>0</v>
      </c>
      <c r="J14" s="281">
        <f>+PSSA3_1103!$F$62</f>
        <v>0</v>
      </c>
      <c r="K14" s="294">
        <v>0</v>
      </c>
      <c r="L14" s="313">
        <f>+J14*K14</f>
        <v>0</v>
      </c>
      <c r="M14" s="309" t="e">
        <f>IF(K$60&lt;50%,K14,50%/K$60*K14)</f>
        <v>#DIV/0!</v>
      </c>
      <c r="N14" s="281" t="e">
        <f>+M14*J14</f>
        <v>#DIV/0!</v>
      </c>
      <c r="O14" s="281" t="e">
        <f>+J14-N14</f>
        <v>#DIV/0!</v>
      </c>
      <c r="P14" s="514">
        <f>+PSSA3_1103!$H$24</f>
        <v>0</v>
      </c>
      <c r="Q14" s="514">
        <f>+PSSA3_1103!$H$33+PSSA3_1103!$H$47</f>
        <v>0</v>
      </c>
      <c r="R14" s="514">
        <f>+PSSA3_1103!$H$62</f>
        <v>0</v>
      </c>
      <c r="S14" s="281">
        <f t="shared" si="0"/>
        <v>0</v>
      </c>
      <c r="T14" s="575" t="e">
        <f t="shared" si="1"/>
        <v>#DIV/0!</v>
      </c>
    </row>
    <row r="15" spans="2:21" ht="15.75" thickBot="1">
      <c r="B15" s="334">
        <v>1104</v>
      </c>
      <c r="C15" s="645"/>
      <c r="D15" s="661">
        <f>+PSSA3_1104!$D$7</f>
        <v>0</v>
      </c>
      <c r="E15" s="662"/>
      <c r="F15" s="663"/>
      <c r="G15" s="289"/>
      <c r="H15" s="281">
        <f>+PSSA3_1104!$F$24</f>
        <v>0</v>
      </c>
      <c r="I15" s="281">
        <f>+PSSA3_1104!$F$33+PSSA3_1104!$F$47</f>
        <v>0</v>
      </c>
      <c r="J15" s="281">
        <f>+PSSA3_1104!$F$62</f>
        <v>0</v>
      </c>
      <c r="K15" s="294">
        <v>0</v>
      </c>
      <c r="L15" s="314">
        <f>+J15*K15</f>
        <v>0</v>
      </c>
      <c r="M15" s="310" t="e">
        <f>IF(K$60&lt;50%,K15,50%/K$60*K15)</f>
        <v>#DIV/0!</v>
      </c>
      <c r="N15" s="282" t="e">
        <f>+M15*J15</f>
        <v>#DIV/0!</v>
      </c>
      <c r="O15" s="282" t="e">
        <f>+J15-N15</f>
        <v>#DIV/0!</v>
      </c>
      <c r="P15" s="514">
        <f>+PSSA3_1104!$H$24</f>
        <v>0</v>
      </c>
      <c r="Q15" s="514">
        <f>+PSSA3_1104!$H$33+PSSA3_1104!$H$47</f>
        <v>0</v>
      </c>
      <c r="R15" s="514">
        <f>+PSSA3_1104!$H$62</f>
        <v>0</v>
      </c>
      <c r="S15" s="281">
        <f t="shared" si="0"/>
        <v>0</v>
      </c>
      <c r="T15" s="575" t="e">
        <f t="shared" si="1"/>
        <v>#DIV/0!</v>
      </c>
    </row>
    <row r="16" spans="2:21" s="277" customFormat="1" ht="19.899999999999999" customHeight="1" thickBot="1">
      <c r="B16" s="337"/>
      <c r="C16" s="568" t="s">
        <v>162</v>
      </c>
      <c r="D16" s="658"/>
      <c r="E16" s="659"/>
      <c r="F16" s="659"/>
      <c r="G16" s="660"/>
      <c r="H16" s="571">
        <f>SUM(H12:H15)</f>
        <v>0</v>
      </c>
      <c r="I16" s="283">
        <f>SUM(I12:I15)</f>
        <v>0</v>
      </c>
      <c r="J16" s="283">
        <f>SUM(J12:J15)</f>
        <v>0</v>
      </c>
      <c r="K16" s="290"/>
      <c r="L16" s="308"/>
      <c r="M16" s="291"/>
      <c r="N16" s="283" t="e">
        <f>SUM(N12:N15)</f>
        <v>#DIV/0!</v>
      </c>
      <c r="O16" s="284" t="e">
        <f>SUM(O12:O15)</f>
        <v>#DIV/0!</v>
      </c>
      <c r="P16" s="515">
        <f>SUM(P12:P15)</f>
        <v>0</v>
      </c>
      <c r="Q16" s="515">
        <f>SUM(Q12:Q15)</f>
        <v>0</v>
      </c>
      <c r="R16" s="515">
        <f>SUM(R12:R15)</f>
        <v>0</v>
      </c>
      <c r="S16" s="283">
        <f t="shared" si="0"/>
        <v>0</v>
      </c>
      <c r="T16" s="572" t="e">
        <f t="shared" si="1"/>
        <v>#DIV/0!</v>
      </c>
    </row>
    <row r="17" spans="2:20" ht="7.9" customHeight="1">
      <c r="B17" s="336"/>
      <c r="C17" s="315"/>
      <c r="D17" s="316"/>
      <c r="E17" s="316"/>
      <c r="F17" s="316"/>
      <c r="G17" s="316"/>
      <c r="H17" s="317"/>
      <c r="I17" s="317"/>
      <c r="J17" s="317"/>
      <c r="K17" s="279"/>
      <c r="L17" s="318"/>
      <c r="M17" s="279"/>
      <c r="N17" s="576"/>
      <c r="O17" s="576"/>
      <c r="P17" s="516"/>
      <c r="Q17" s="516"/>
      <c r="R17" s="516"/>
      <c r="S17" s="317"/>
      <c r="T17" s="577"/>
    </row>
    <row r="18" spans="2:20">
      <c r="B18" s="334">
        <v>2101</v>
      </c>
      <c r="C18" s="643">
        <f>+C12</f>
        <v>0</v>
      </c>
      <c r="D18" s="655">
        <f>+PSSA3_2101!$D$7</f>
        <v>0</v>
      </c>
      <c r="E18" s="656"/>
      <c r="F18" s="657"/>
      <c r="G18" s="288"/>
      <c r="H18" s="281">
        <f>+PSSA3_2101!$F$24</f>
        <v>0</v>
      </c>
      <c r="I18" s="281">
        <f>+PSSA3_2101!$F$33+PSSA3_2101!$F$47</f>
        <v>0</v>
      </c>
      <c r="J18" s="281">
        <f>+PSSA3_2101!$F$62</f>
        <v>0</v>
      </c>
      <c r="K18" s="294">
        <v>0</v>
      </c>
      <c r="L18" s="313">
        <f>+J18*K18</f>
        <v>0</v>
      </c>
      <c r="M18" s="309" t="e">
        <f>IF(K$60&lt;50%,K18,50%/K$60*K18)</f>
        <v>#DIV/0!</v>
      </c>
      <c r="N18" s="281" t="e">
        <f>+M18*J18</f>
        <v>#DIV/0!</v>
      </c>
      <c r="O18" s="281" t="e">
        <f>+J18-N18</f>
        <v>#DIV/0!</v>
      </c>
      <c r="P18" s="514">
        <f>+PSSA3_2101!$H$24</f>
        <v>0</v>
      </c>
      <c r="Q18" s="514">
        <f>+PSSA3_2101!$H$33+PSSA3_2101!$H$47</f>
        <v>0</v>
      </c>
      <c r="R18" s="514">
        <f>+PSSA3_2101!$H$62</f>
        <v>0</v>
      </c>
      <c r="S18" s="281">
        <f t="shared" si="0"/>
        <v>0</v>
      </c>
      <c r="T18" s="575" t="e">
        <f t="shared" si="1"/>
        <v>#DIV/0!</v>
      </c>
    </row>
    <row r="19" spans="2:20">
      <c r="B19" s="334">
        <v>2102</v>
      </c>
      <c r="C19" s="644"/>
      <c r="D19" s="655">
        <f>+PSSA3_2102!$D$7</f>
        <v>0</v>
      </c>
      <c r="E19" s="656"/>
      <c r="F19" s="657"/>
      <c r="G19" s="288"/>
      <c r="H19" s="281">
        <f>+PSSA3_2102!$F$24</f>
        <v>0</v>
      </c>
      <c r="I19" s="281">
        <f>+PSSA3_2102!$F$33+PSSA3_2102!$F$47</f>
        <v>0</v>
      </c>
      <c r="J19" s="281">
        <f>+PSSA3_2102!$F$62</f>
        <v>0</v>
      </c>
      <c r="K19" s="294">
        <v>0</v>
      </c>
      <c r="L19" s="313">
        <f>+J19*K19</f>
        <v>0</v>
      </c>
      <c r="M19" s="309" t="e">
        <f>IF(K$60&lt;50%,K19,50%/K$60*K19)</f>
        <v>#DIV/0!</v>
      </c>
      <c r="N19" s="281" t="e">
        <f>+M19*J19</f>
        <v>#DIV/0!</v>
      </c>
      <c r="O19" s="281" t="e">
        <f>+J19-N19</f>
        <v>#DIV/0!</v>
      </c>
      <c r="P19" s="514">
        <f>+PSSA3_2102!$H$24</f>
        <v>0</v>
      </c>
      <c r="Q19" s="514">
        <f>+PSSA3_2102!$H$33+PSSA3_2102!$H$47</f>
        <v>0</v>
      </c>
      <c r="R19" s="514">
        <f>+PSSA3_2102!$H$62</f>
        <v>0</v>
      </c>
      <c r="S19" s="281">
        <f t="shared" si="0"/>
        <v>0</v>
      </c>
      <c r="T19" s="575" t="e">
        <f t="shared" si="1"/>
        <v>#DIV/0!</v>
      </c>
    </row>
    <row r="20" spans="2:20">
      <c r="B20" s="334">
        <v>2103</v>
      </c>
      <c r="C20" s="644"/>
      <c r="D20" s="655">
        <f>+PSSA3_2103!$D$7</f>
        <v>0</v>
      </c>
      <c r="E20" s="656"/>
      <c r="F20" s="657"/>
      <c r="G20" s="288"/>
      <c r="H20" s="281">
        <f>+PSSA3_2103!$F$24</f>
        <v>0</v>
      </c>
      <c r="I20" s="281">
        <f>+PSSA3_2103!$F$33+PSSA3_2103!$F$47</f>
        <v>0</v>
      </c>
      <c r="J20" s="281">
        <f>+PSSA3_2103!$F$62</f>
        <v>0</v>
      </c>
      <c r="K20" s="294">
        <v>0</v>
      </c>
      <c r="L20" s="313">
        <f>+J20*K20</f>
        <v>0</v>
      </c>
      <c r="M20" s="309" t="e">
        <f>IF(K$60&lt;50%,K20,50%/K$60*K20)</f>
        <v>#DIV/0!</v>
      </c>
      <c r="N20" s="281" t="e">
        <f>+M20*J20</f>
        <v>#DIV/0!</v>
      </c>
      <c r="O20" s="281" t="e">
        <f>+J20-N20</f>
        <v>#DIV/0!</v>
      </c>
      <c r="P20" s="514">
        <f>+PSSA3_2103!$H$24</f>
        <v>0</v>
      </c>
      <c r="Q20" s="514">
        <f>+PSSA3_2103!$H$33+PSSA3_2103!$H$47</f>
        <v>0</v>
      </c>
      <c r="R20" s="514">
        <f>+PSSA3_2103!$H$62</f>
        <v>0</v>
      </c>
      <c r="S20" s="281">
        <f t="shared" si="0"/>
        <v>0</v>
      </c>
      <c r="T20" s="575" t="e">
        <f t="shared" si="1"/>
        <v>#DIV/0!</v>
      </c>
    </row>
    <row r="21" spans="2:20" ht="15.75" thickBot="1">
      <c r="B21" s="334">
        <v>2104</v>
      </c>
      <c r="C21" s="645"/>
      <c r="D21" s="661">
        <f>+PSSA3_2104!$D$7</f>
        <v>0</v>
      </c>
      <c r="E21" s="662"/>
      <c r="F21" s="663"/>
      <c r="G21" s="289"/>
      <c r="H21" s="281">
        <f>+PSSA3_2104!$F$24</f>
        <v>0</v>
      </c>
      <c r="I21" s="281">
        <f>+PSSA3_2104!$F$33+PSSA3_2104!$F$47</f>
        <v>0</v>
      </c>
      <c r="J21" s="281">
        <f>+PSSA3_2104!$F$62</f>
        <v>0</v>
      </c>
      <c r="K21" s="294">
        <v>0</v>
      </c>
      <c r="L21" s="313">
        <f>+J21*K21</f>
        <v>0</v>
      </c>
      <c r="M21" s="309" t="e">
        <f>IF(K$60&lt;50%,K21,50%/K$60*K21)</f>
        <v>#DIV/0!</v>
      </c>
      <c r="N21" s="281" t="e">
        <f>+M21*J21</f>
        <v>#DIV/0!</v>
      </c>
      <c r="O21" s="281" t="e">
        <f>+J21-N21</f>
        <v>#DIV/0!</v>
      </c>
      <c r="P21" s="514">
        <f>+PSSA3_2104!$H$24</f>
        <v>0</v>
      </c>
      <c r="Q21" s="514">
        <f>+PSSA3_2104!$H$33+PSSA3_2104!$H$47</f>
        <v>0</v>
      </c>
      <c r="R21" s="514">
        <f>+PSSA3_2104!$H$62</f>
        <v>0</v>
      </c>
      <c r="S21" s="281">
        <f t="shared" si="0"/>
        <v>0</v>
      </c>
      <c r="T21" s="575" t="e">
        <f t="shared" si="1"/>
        <v>#DIV/0!</v>
      </c>
    </row>
    <row r="22" spans="2:20" s="277" customFormat="1" ht="19.899999999999999" customHeight="1" thickBot="1">
      <c r="B22" s="337"/>
      <c r="C22" s="568" t="s">
        <v>163</v>
      </c>
      <c r="D22" s="658"/>
      <c r="E22" s="659"/>
      <c r="F22" s="659"/>
      <c r="G22" s="660"/>
      <c r="H22" s="571">
        <f>SUM(H18:H21)</f>
        <v>0</v>
      </c>
      <c r="I22" s="283">
        <f>SUM(I18:I21)</f>
        <v>0</v>
      </c>
      <c r="J22" s="283">
        <f>SUM(J18:J21)</f>
        <v>0</v>
      </c>
      <c r="K22" s="290"/>
      <c r="L22" s="308"/>
      <c r="M22" s="291"/>
      <c r="N22" s="283" t="e">
        <f>SUM(N18:N21)</f>
        <v>#DIV/0!</v>
      </c>
      <c r="O22" s="284" t="e">
        <f>SUM(O18:O21)</f>
        <v>#DIV/0!</v>
      </c>
      <c r="P22" s="515">
        <f>SUM(P18:P21)</f>
        <v>0</v>
      </c>
      <c r="Q22" s="515">
        <f>SUM(Q18:Q21)</f>
        <v>0</v>
      </c>
      <c r="R22" s="515">
        <f>SUM(R18:R21)</f>
        <v>0</v>
      </c>
      <c r="S22" s="283">
        <f t="shared" si="0"/>
        <v>0</v>
      </c>
      <c r="T22" s="572" t="e">
        <f t="shared" si="1"/>
        <v>#DIV/0!</v>
      </c>
    </row>
    <row r="23" spans="2:20" ht="7.9" customHeight="1">
      <c r="B23" s="336"/>
      <c r="C23" s="315"/>
      <c r="D23" s="316"/>
      <c r="E23" s="316"/>
      <c r="F23" s="316"/>
      <c r="G23" s="316"/>
      <c r="H23" s="317"/>
      <c r="I23" s="317"/>
      <c r="J23" s="317"/>
      <c r="K23" s="279"/>
      <c r="L23" s="318"/>
      <c r="M23" s="279"/>
      <c r="N23" s="576"/>
      <c r="O23" s="576"/>
      <c r="P23" s="516"/>
      <c r="Q23" s="516"/>
      <c r="R23" s="516"/>
      <c r="S23" s="317"/>
      <c r="T23" s="577"/>
    </row>
    <row r="24" spans="2:20">
      <c r="B24" s="334">
        <v>3101</v>
      </c>
      <c r="C24" s="643">
        <f>+PSSA3_3101!$F$3</f>
        <v>0</v>
      </c>
      <c r="D24" s="655">
        <f>+PSSA3_3101!$D$7</f>
        <v>0</v>
      </c>
      <c r="E24" s="656"/>
      <c r="F24" s="657"/>
      <c r="G24" s="288"/>
      <c r="H24" s="281">
        <f>+PSSA3_3101!$F$24</f>
        <v>0</v>
      </c>
      <c r="I24" s="281">
        <f>+PSSA3_3101!$F$33+PSSA3_3101!$F$47</f>
        <v>0</v>
      </c>
      <c r="J24" s="281">
        <f>+PSSA3_3101!$F$62</f>
        <v>0</v>
      </c>
      <c r="K24" s="294">
        <v>0</v>
      </c>
      <c r="L24" s="313">
        <f>+J24*K24</f>
        <v>0</v>
      </c>
      <c r="M24" s="309" t="e">
        <f>IF(K$60&lt;50%,K24,50%/K$60*K24)</f>
        <v>#DIV/0!</v>
      </c>
      <c r="N24" s="281" t="e">
        <f>+M24*J24</f>
        <v>#DIV/0!</v>
      </c>
      <c r="O24" s="281" t="e">
        <f>+J24-N24</f>
        <v>#DIV/0!</v>
      </c>
      <c r="P24" s="514">
        <f>+PSSA3_3101!$H$24</f>
        <v>0</v>
      </c>
      <c r="Q24" s="514">
        <f>+PSSA3_3101!$H$33+PSSA3_3101!$H$47</f>
        <v>0</v>
      </c>
      <c r="R24" s="514">
        <f>+PSSA3_3101!$H$62</f>
        <v>0</v>
      </c>
      <c r="S24" s="281">
        <f t="shared" si="0"/>
        <v>0</v>
      </c>
      <c r="T24" s="575" t="e">
        <f t="shared" si="1"/>
        <v>#DIV/0!</v>
      </c>
    </row>
    <row r="25" spans="2:20">
      <c r="B25" s="334">
        <v>3102</v>
      </c>
      <c r="C25" s="644"/>
      <c r="D25" s="655">
        <f>+PSSA3_3102!$D$7</f>
        <v>0</v>
      </c>
      <c r="E25" s="656"/>
      <c r="F25" s="657"/>
      <c r="G25" s="288"/>
      <c r="H25" s="281">
        <f>+PSSA3_3102!$F$24</f>
        <v>0</v>
      </c>
      <c r="I25" s="281">
        <f>+PSSA3_3102!$F$33+PSSA3_3102!$F$47</f>
        <v>0</v>
      </c>
      <c r="J25" s="281">
        <f>+PSSA3_3102!$F$62</f>
        <v>0</v>
      </c>
      <c r="K25" s="294">
        <v>0</v>
      </c>
      <c r="L25" s="313">
        <f>+J25*K25</f>
        <v>0</v>
      </c>
      <c r="M25" s="309" t="e">
        <f>IF(K$60&lt;50%,K25,50%/K$60*K25)</f>
        <v>#DIV/0!</v>
      </c>
      <c r="N25" s="281" t="e">
        <f>+M25*J25</f>
        <v>#DIV/0!</v>
      </c>
      <c r="O25" s="281" t="e">
        <f>+J25-N25</f>
        <v>#DIV/0!</v>
      </c>
      <c r="P25" s="514">
        <f>+PSSA3_3102!$H$24</f>
        <v>0</v>
      </c>
      <c r="Q25" s="514">
        <f>+PSSA3_3102!$H$33+PSSA3_3102!$H$47</f>
        <v>0</v>
      </c>
      <c r="R25" s="514">
        <f>+PSSA3_3102!$H$62</f>
        <v>0</v>
      </c>
      <c r="S25" s="281">
        <f t="shared" si="0"/>
        <v>0</v>
      </c>
      <c r="T25" s="575" t="e">
        <f t="shared" si="1"/>
        <v>#DIV/0!</v>
      </c>
    </row>
    <row r="26" spans="2:20">
      <c r="B26" s="334">
        <v>3103</v>
      </c>
      <c r="C26" s="644"/>
      <c r="D26" s="655">
        <f>+PSSA3_3103!$D$7</f>
        <v>0</v>
      </c>
      <c r="E26" s="656"/>
      <c r="F26" s="657"/>
      <c r="G26" s="288"/>
      <c r="H26" s="281">
        <f>+PSSA3_3103!$F$24</f>
        <v>0</v>
      </c>
      <c r="I26" s="281">
        <f>+PSSA3_3103!$F$33+PSSA3_3103!$F$47</f>
        <v>0</v>
      </c>
      <c r="J26" s="281">
        <f>+PSSA3_3103!$F$62</f>
        <v>0</v>
      </c>
      <c r="K26" s="294">
        <v>0</v>
      </c>
      <c r="L26" s="313">
        <f>+J26*K26</f>
        <v>0</v>
      </c>
      <c r="M26" s="309" t="e">
        <f>IF(K$60&lt;50%,K26,50%/K$60*K26)</f>
        <v>#DIV/0!</v>
      </c>
      <c r="N26" s="281" t="e">
        <f>+M26*J26</f>
        <v>#DIV/0!</v>
      </c>
      <c r="O26" s="281" t="e">
        <f>+J26-N26</f>
        <v>#DIV/0!</v>
      </c>
      <c r="P26" s="514">
        <f>+PSSA3_3103!$H$24</f>
        <v>0</v>
      </c>
      <c r="Q26" s="514">
        <f>+PSSA3_3103!$H$33+PSSA3_3103!$H$47</f>
        <v>0</v>
      </c>
      <c r="R26" s="514">
        <f>+PSSA3_3103!$H$62</f>
        <v>0</v>
      </c>
      <c r="S26" s="281">
        <f t="shared" si="0"/>
        <v>0</v>
      </c>
      <c r="T26" s="575" t="e">
        <f t="shared" si="1"/>
        <v>#DIV/0!</v>
      </c>
    </row>
    <row r="27" spans="2:20" ht="15.75" thickBot="1">
      <c r="B27" s="334">
        <v>3104</v>
      </c>
      <c r="C27" s="645"/>
      <c r="D27" s="661">
        <f>+PSSA3_3104!$D$7</f>
        <v>0</v>
      </c>
      <c r="E27" s="662"/>
      <c r="F27" s="663"/>
      <c r="G27" s="289"/>
      <c r="H27" s="281">
        <f>+PSSA3_3104!$F$24</f>
        <v>0</v>
      </c>
      <c r="I27" s="281">
        <f>+PSSA3_3104!$F$33+PSSA3_3104!$F$47</f>
        <v>0</v>
      </c>
      <c r="J27" s="281">
        <f>+PSSA3_3104!$F$62</f>
        <v>0</v>
      </c>
      <c r="K27" s="294">
        <v>0</v>
      </c>
      <c r="L27" s="313">
        <f>+J27*K27</f>
        <v>0</v>
      </c>
      <c r="M27" s="309" t="e">
        <f>IF(K$60&lt;50%,K27,50%/K$60*K27)</f>
        <v>#DIV/0!</v>
      </c>
      <c r="N27" s="281" t="e">
        <f>+M27*J27</f>
        <v>#DIV/0!</v>
      </c>
      <c r="O27" s="281" t="e">
        <f>+J27-N27</f>
        <v>#DIV/0!</v>
      </c>
      <c r="P27" s="514">
        <f>+PSSA3_3104!$H$24</f>
        <v>0</v>
      </c>
      <c r="Q27" s="514">
        <f>+PSSA3_3104!$H$33+PSSA3_3104!$H$47</f>
        <v>0</v>
      </c>
      <c r="R27" s="514">
        <f>+PSSA3_3104!$H$62</f>
        <v>0</v>
      </c>
      <c r="S27" s="281">
        <f t="shared" si="0"/>
        <v>0</v>
      </c>
      <c r="T27" s="575" t="e">
        <f t="shared" si="1"/>
        <v>#DIV/0!</v>
      </c>
    </row>
    <row r="28" spans="2:20" s="277" customFormat="1" ht="19.899999999999999" customHeight="1" thickBot="1">
      <c r="B28" s="337"/>
      <c r="C28" s="568" t="s">
        <v>164</v>
      </c>
      <c r="D28" s="658"/>
      <c r="E28" s="659"/>
      <c r="F28" s="659"/>
      <c r="G28" s="660"/>
      <c r="H28" s="571">
        <f>SUM(H24:H27)</f>
        <v>0</v>
      </c>
      <c r="I28" s="283">
        <f>SUM(I24:I27)</f>
        <v>0</v>
      </c>
      <c r="J28" s="283">
        <f>SUM(J24:J27)</f>
        <v>0</v>
      </c>
      <c r="K28" s="290"/>
      <c r="L28" s="308"/>
      <c r="M28" s="291"/>
      <c r="N28" s="283" t="e">
        <f>SUM(N24:N27)</f>
        <v>#DIV/0!</v>
      </c>
      <c r="O28" s="284" t="e">
        <f>SUM(O24:O27)</f>
        <v>#DIV/0!</v>
      </c>
      <c r="P28" s="515">
        <f>SUM(P24:P27)</f>
        <v>0</v>
      </c>
      <c r="Q28" s="515">
        <f>SUM(Q24:Q27)</f>
        <v>0</v>
      </c>
      <c r="R28" s="515">
        <f>SUM(R24:R27)</f>
        <v>0</v>
      </c>
      <c r="S28" s="283">
        <f t="shared" si="0"/>
        <v>0</v>
      </c>
      <c r="T28" s="572" t="e">
        <f t="shared" si="1"/>
        <v>#DIV/0!</v>
      </c>
    </row>
    <row r="29" spans="2:20" ht="7.9" customHeight="1">
      <c r="B29" s="336"/>
      <c r="C29" s="315"/>
      <c r="D29" s="316"/>
      <c r="E29" s="316"/>
      <c r="F29" s="316"/>
      <c r="G29" s="316"/>
      <c r="H29" s="317"/>
      <c r="I29" s="317"/>
      <c r="J29" s="317"/>
      <c r="K29" s="279"/>
      <c r="L29" s="318"/>
      <c r="M29" s="279"/>
      <c r="N29" s="576"/>
      <c r="O29" s="576"/>
      <c r="P29" s="516"/>
      <c r="Q29" s="516"/>
      <c r="R29" s="516"/>
      <c r="S29" s="317"/>
      <c r="T29" s="577"/>
    </row>
    <row r="30" spans="2:20">
      <c r="B30" s="334">
        <v>4101</v>
      </c>
      <c r="C30" s="643">
        <f>+C24</f>
        <v>0</v>
      </c>
      <c r="D30" s="655">
        <f>+PSSA3_4101!$D$7</f>
        <v>0</v>
      </c>
      <c r="E30" s="656"/>
      <c r="F30" s="657"/>
      <c r="G30" s="288"/>
      <c r="H30" s="281">
        <f>+PSSA3_4101!$F$24</f>
        <v>0</v>
      </c>
      <c r="I30" s="281">
        <f>+PSSA3_4101!$F$33+PSSA3_4101!$F$47</f>
        <v>0</v>
      </c>
      <c r="J30" s="281">
        <f>+PSSA3_4101!$F$62</f>
        <v>0</v>
      </c>
      <c r="K30" s="294">
        <v>0</v>
      </c>
      <c r="L30" s="313">
        <f>+J30*K30</f>
        <v>0</v>
      </c>
      <c r="M30" s="309" t="e">
        <f>IF(K$60&lt;50%,K30,50%/K$60*K30)</f>
        <v>#DIV/0!</v>
      </c>
      <c r="N30" s="281" t="e">
        <f>+M30*J30</f>
        <v>#DIV/0!</v>
      </c>
      <c r="O30" s="281" t="e">
        <f>+J30-N30</f>
        <v>#DIV/0!</v>
      </c>
      <c r="P30" s="514">
        <f>+PSSA3_4101!$H$24</f>
        <v>0</v>
      </c>
      <c r="Q30" s="514">
        <f>+PSSA3_4101!$H$33+PSSA3_4101!$H$47</f>
        <v>0</v>
      </c>
      <c r="R30" s="514">
        <f>+PSSA3_4101!$H$62</f>
        <v>0</v>
      </c>
      <c r="S30" s="281">
        <f t="shared" si="0"/>
        <v>0</v>
      </c>
      <c r="T30" s="575" t="e">
        <f t="shared" si="1"/>
        <v>#DIV/0!</v>
      </c>
    </row>
    <row r="31" spans="2:20">
      <c r="B31" s="334">
        <v>4102</v>
      </c>
      <c r="C31" s="644"/>
      <c r="D31" s="655">
        <f>+PSSA3_4102!$D$7</f>
        <v>0</v>
      </c>
      <c r="E31" s="656"/>
      <c r="F31" s="657"/>
      <c r="G31" s="288"/>
      <c r="H31" s="281">
        <f>+PSSA3_4102!$F$24</f>
        <v>0</v>
      </c>
      <c r="I31" s="281">
        <f>+PSSA3_4102!$F$33+PSSA3_4102!$F$47</f>
        <v>0</v>
      </c>
      <c r="J31" s="281">
        <f>+PSSA3_4102!$F$62</f>
        <v>0</v>
      </c>
      <c r="K31" s="294">
        <v>0</v>
      </c>
      <c r="L31" s="313">
        <f>+J31*K31</f>
        <v>0</v>
      </c>
      <c r="M31" s="309" t="e">
        <f>IF(K$60&lt;50%,K31,50%/K$60*K31)</f>
        <v>#DIV/0!</v>
      </c>
      <c r="N31" s="281" t="e">
        <f>+M31*J31</f>
        <v>#DIV/0!</v>
      </c>
      <c r="O31" s="281" t="e">
        <f>+J31-N31</f>
        <v>#DIV/0!</v>
      </c>
      <c r="P31" s="514">
        <f>+PSSA3_4102!$H$24</f>
        <v>0</v>
      </c>
      <c r="Q31" s="514">
        <f>+PSSA3_4102!$H$33+PSSA3_4102!$H$47</f>
        <v>0</v>
      </c>
      <c r="R31" s="514">
        <f>+PSSA3_4102!$H$62</f>
        <v>0</v>
      </c>
      <c r="S31" s="281">
        <f t="shared" si="0"/>
        <v>0</v>
      </c>
      <c r="T31" s="575" t="e">
        <f t="shared" si="1"/>
        <v>#DIV/0!</v>
      </c>
    </row>
    <row r="32" spans="2:20">
      <c r="B32" s="334">
        <v>4103</v>
      </c>
      <c r="C32" s="644"/>
      <c r="D32" s="655">
        <f>+PSSA3_4103!$D$7</f>
        <v>0</v>
      </c>
      <c r="E32" s="656"/>
      <c r="F32" s="657"/>
      <c r="G32" s="288"/>
      <c r="H32" s="281">
        <f>+PSSA3_4103!$F$24</f>
        <v>0</v>
      </c>
      <c r="I32" s="281">
        <f>+PSSA3_4103!$F$33+PSSA3_4103!$F$47</f>
        <v>0</v>
      </c>
      <c r="J32" s="281">
        <f>+PSSA3_4103!$F$62</f>
        <v>0</v>
      </c>
      <c r="K32" s="294">
        <v>0</v>
      </c>
      <c r="L32" s="313">
        <f>+J32*K32</f>
        <v>0</v>
      </c>
      <c r="M32" s="309" t="e">
        <f>IF(K$60&lt;50%,K32,50%/K$60*K32)</f>
        <v>#DIV/0!</v>
      </c>
      <c r="N32" s="281" t="e">
        <f>+M32*J32</f>
        <v>#DIV/0!</v>
      </c>
      <c r="O32" s="281" t="e">
        <f>+J32-N32</f>
        <v>#DIV/0!</v>
      </c>
      <c r="P32" s="514">
        <f>+PSSA3_4103!$H$24</f>
        <v>0</v>
      </c>
      <c r="Q32" s="514">
        <f>+PSSA3_4103!$H$33+PSSA3_4103!$H$47</f>
        <v>0</v>
      </c>
      <c r="R32" s="514">
        <f>+PSSA3_4103!$H$62</f>
        <v>0</v>
      </c>
      <c r="S32" s="281">
        <f t="shared" si="0"/>
        <v>0</v>
      </c>
      <c r="T32" s="575" t="e">
        <f t="shared" si="1"/>
        <v>#DIV/0!</v>
      </c>
    </row>
    <row r="33" spans="2:20" ht="15.75" thickBot="1">
      <c r="B33" s="334">
        <v>4104</v>
      </c>
      <c r="C33" s="645"/>
      <c r="D33" s="661">
        <f>+PSSA3_4104!$D$7</f>
        <v>0</v>
      </c>
      <c r="E33" s="662"/>
      <c r="F33" s="663"/>
      <c r="G33" s="289"/>
      <c r="H33" s="281">
        <f>+PSSA3_4104!$F$24</f>
        <v>0</v>
      </c>
      <c r="I33" s="281">
        <f>+PSSA3_4104!$F$33+PSSA3_4104!$F$47</f>
        <v>0</v>
      </c>
      <c r="J33" s="281">
        <f>+PSSA3_4104!$F$62</f>
        <v>0</v>
      </c>
      <c r="K33" s="294">
        <v>0</v>
      </c>
      <c r="L33" s="313">
        <f>+J33*K33</f>
        <v>0</v>
      </c>
      <c r="M33" s="309" t="e">
        <f>IF(K$60&lt;50%,K33,50%/K$60*K33)</f>
        <v>#DIV/0!</v>
      </c>
      <c r="N33" s="281" t="e">
        <f>+M33*J33</f>
        <v>#DIV/0!</v>
      </c>
      <c r="O33" s="281" t="e">
        <f>+J33-N33</f>
        <v>#DIV/0!</v>
      </c>
      <c r="P33" s="514">
        <f>+PSSA3_4104!$H$24</f>
        <v>0</v>
      </c>
      <c r="Q33" s="514">
        <f>+PSSA3_4104!$H$33+PSSA3_4104!$H$47</f>
        <v>0</v>
      </c>
      <c r="R33" s="514">
        <f>+PSSA3_4104!$H$62</f>
        <v>0</v>
      </c>
      <c r="S33" s="281">
        <f t="shared" si="0"/>
        <v>0</v>
      </c>
      <c r="T33" s="575" t="e">
        <f t="shared" si="1"/>
        <v>#DIV/0!</v>
      </c>
    </row>
    <row r="34" spans="2:20" s="277" customFormat="1" ht="19.899999999999999" customHeight="1" thickBot="1">
      <c r="B34" s="337"/>
      <c r="C34" s="568" t="s">
        <v>165</v>
      </c>
      <c r="D34" s="658"/>
      <c r="E34" s="659"/>
      <c r="F34" s="659"/>
      <c r="G34" s="660"/>
      <c r="H34" s="571">
        <f>SUM(H30:H33)</f>
        <v>0</v>
      </c>
      <c r="I34" s="283">
        <f>SUM(I30:I33)</f>
        <v>0</v>
      </c>
      <c r="J34" s="283">
        <f>SUM(J30:J33)</f>
        <v>0</v>
      </c>
      <c r="K34" s="290"/>
      <c r="L34" s="308"/>
      <c r="M34" s="291"/>
      <c r="N34" s="283" t="e">
        <f>SUM(N30:N33)</f>
        <v>#DIV/0!</v>
      </c>
      <c r="O34" s="284" t="e">
        <f>SUM(O30:O33)</f>
        <v>#DIV/0!</v>
      </c>
      <c r="P34" s="515">
        <f>SUM(P30:P33)</f>
        <v>0</v>
      </c>
      <c r="Q34" s="515">
        <f>SUM(Q30:Q33)</f>
        <v>0</v>
      </c>
      <c r="R34" s="515">
        <f>SUM(R30:R33)</f>
        <v>0</v>
      </c>
      <c r="S34" s="283">
        <f t="shared" si="0"/>
        <v>0</v>
      </c>
      <c r="T34" s="572" t="e">
        <f t="shared" si="1"/>
        <v>#DIV/0!</v>
      </c>
    </row>
    <row r="35" spans="2:20" ht="7.9" customHeight="1">
      <c r="B35" s="337"/>
      <c r="C35" s="319"/>
      <c r="D35" s="316"/>
      <c r="E35" s="316"/>
      <c r="F35" s="316"/>
      <c r="G35" s="316"/>
      <c r="H35" s="317"/>
      <c r="I35" s="317"/>
      <c r="J35" s="317"/>
      <c r="K35" s="279"/>
      <c r="L35" s="318"/>
      <c r="M35" s="279"/>
      <c r="N35" s="576"/>
      <c r="O35" s="576"/>
      <c r="P35" s="516"/>
      <c r="Q35" s="516"/>
      <c r="R35" s="516"/>
      <c r="S35" s="317"/>
      <c r="T35" s="577"/>
    </row>
    <row r="36" spans="2:20">
      <c r="B36" s="334">
        <v>5101</v>
      </c>
      <c r="C36" s="643">
        <f>+PSSA3_5101!$F$3</f>
        <v>0</v>
      </c>
      <c r="D36" s="655">
        <f>+PSSA3_5101!$D$7</f>
        <v>0</v>
      </c>
      <c r="E36" s="656"/>
      <c r="F36" s="657"/>
      <c r="G36" s="288"/>
      <c r="H36" s="281">
        <f>+PSSA3_5101!$F$24</f>
        <v>0</v>
      </c>
      <c r="I36" s="281">
        <f>+PSSA3_5101!$F$33+PSSA3_5101!$F$47</f>
        <v>0</v>
      </c>
      <c r="J36" s="281">
        <f>+PSSA3_5101!$F$62</f>
        <v>0</v>
      </c>
      <c r="K36" s="294">
        <v>0</v>
      </c>
      <c r="L36" s="313">
        <f>+J36*K36</f>
        <v>0</v>
      </c>
      <c r="M36" s="309" t="e">
        <f>IF(K$60&lt;50%,K36,50%/K$60*K36)</f>
        <v>#DIV/0!</v>
      </c>
      <c r="N36" s="281" t="e">
        <f>+M36*J36</f>
        <v>#DIV/0!</v>
      </c>
      <c r="O36" s="281" t="e">
        <f>+J36-N36</f>
        <v>#DIV/0!</v>
      </c>
      <c r="P36" s="514">
        <f>+PSSA3_5101!$H$24</f>
        <v>0</v>
      </c>
      <c r="Q36" s="514">
        <f>+PSSA3_5101!$H$33+PSSA3_5101!$H$47</f>
        <v>0</v>
      </c>
      <c r="R36" s="514">
        <f>+PSSA3_5101!$H$62</f>
        <v>0</v>
      </c>
      <c r="S36" s="281">
        <f t="shared" si="0"/>
        <v>0</v>
      </c>
      <c r="T36" s="575" t="e">
        <f t="shared" si="1"/>
        <v>#DIV/0!</v>
      </c>
    </row>
    <row r="37" spans="2:20">
      <c r="B37" s="334">
        <v>5102</v>
      </c>
      <c r="C37" s="644"/>
      <c r="D37" s="655">
        <f>+PSSA3_5102!$D$7</f>
        <v>0</v>
      </c>
      <c r="E37" s="656"/>
      <c r="F37" s="657"/>
      <c r="G37" s="288"/>
      <c r="H37" s="281">
        <f>+PSSA3_5102!$F$24</f>
        <v>0</v>
      </c>
      <c r="I37" s="281">
        <f>+PSSA3_5102!$F$33+PSSA3_5102!$F$47</f>
        <v>0</v>
      </c>
      <c r="J37" s="281">
        <f>+PSSA3_5102!$F$62</f>
        <v>0</v>
      </c>
      <c r="K37" s="294">
        <v>0</v>
      </c>
      <c r="L37" s="313">
        <f>+J37*K37</f>
        <v>0</v>
      </c>
      <c r="M37" s="309" t="e">
        <f>IF(K$60&lt;50%,K37,50%/K$60*K37)</f>
        <v>#DIV/0!</v>
      </c>
      <c r="N37" s="281" t="e">
        <f>+M37*J37</f>
        <v>#DIV/0!</v>
      </c>
      <c r="O37" s="281" t="e">
        <f>+J37-N37</f>
        <v>#DIV/0!</v>
      </c>
      <c r="P37" s="514">
        <f>+PSSA3_5102!$H$24</f>
        <v>0</v>
      </c>
      <c r="Q37" s="514">
        <f>+PSSA3_5102!$H$33+PSSA3_5102!$H$47</f>
        <v>0</v>
      </c>
      <c r="R37" s="514">
        <f>+PSSA3_5102!$H$62</f>
        <v>0</v>
      </c>
      <c r="S37" s="281">
        <f t="shared" si="0"/>
        <v>0</v>
      </c>
      <c r="T37" s="575" t="e">
        <f t="shared" si="1"/>
        <v>#DIV/0!</v>
      </c>
    </row>
    <row r="38" spans="2:20">
      <c r="B38" s="334">
        <v>5103</v>
      </c>
      <c r="C38" s="644"/>
      <c r="D38" s="655">
        <f>+PSSA3_5103!$D$7</f>
        <v>0</v>
      </c>
      <c r="E38" s="656"/>
      <c r="F38" s="657"/>
      <c r="G38" s="288"/>
      <c r="H38" s="281">
        <f>+PSSA3_5103!$F$24</f>
        <v>0</v>
      </c>
      <c r="I38" s="281">
        <f>+PSSA3_5103!$F$33+PSSA3_5103!$F$47</f>
        <v>0</v>
      </c>
      <c r="J38" s="281">
        <f>+PSSA3_5103!$F$62</f>
        <v>0</v>
      </c>
      <c r="K38" s="294">
        <v>0</v>
      </c>
      <c r="L38" s="313">
        <f>+J38*K38</f>
        <v>0</v>
      </c>
      <c r="M38" s="309" t="e">
        <f>IF(K$60&lt;50%,K38,50%/K$60*K38)</f>
        <v>#DIV/0!</v>
      </c>
      <c r="N38" s="281" t="e">
        <f>+M38*J38</f>
        <v>#DIV/0!</v>
      </c>
      <c r="O38" s="281" t="e">
        <f>+J38-N38</f>
        <v>#DIV/0!</v>
      </c>
      <c r="P38" s="514">
        <f>+PSSA3_5103!$H$24</f>
        <v>0</v>
      </c>
      <c r="Q38" s="514">
        <f>+PSSA3_5103!$H$33+PSSA3_5103!$H$47</f>
        <v>0</v>
      </c>
      <c r="R38" s="514">
        <f>+PSSA3_5103!$H$62</f>
        <v>0</v>
      </c>
      <c r="S38" s="281">
        <f t="shared" si="0"/>
        <v>0</v>
      </c>
      <c r="T38" s="575" t="e">
        <f t="shared" si="1"/>
        <v>#DIV/0!</v>
      </c>
    </row>
    <row r="39" spans="2:20" ht="15.75" thickBot="1">
      <c r="B39" s="334">
        <v>5104</v>
      </c>
      <c r="C39" s="645"/>
      <c r="D39" s="661">
        <f>+PSSA3_5104!$D$7</f>
        <v>0</v>
      </c>
      <c r="E39" s="662"/>
      <c r="F39" s="663"/>
      <c r="G39" s="289"/>
      <c r="H39" s="281">
        <f>+PSSA3_5104!$F$24</f>
        <v>0</v>
      </c>
      <c r="I39" s="281">
        <f>+PSSA3_5104!$F$33+PSSA3_5104!$F$47</f>
        <v>0</v>
      </c>
      <c r="J39" s="281">
        <f>+PSSA3_5104!$F$62</f>
        <v>0</v>
      </c>
      <c r="K39" s="294">
        <v>0</v>
      </c>
      <c r="L39" s="313">
        <f>+J39*K39</f>
        <v>0</v>
      </c>
      <c r="M39" s="309" t="e">
        <f>IF(K$60&lt;50%,K39,50%/K$60*K39)</f>
        <v>#DIV/0!</v>
      </c>
      <c r="N39" s="281" t="e">
        <f>+M39*J39</f>
        <v>#DIV/0!</v>
      </c>
      <c r="O39" s="281" t="e">
        <f>+J39-N39</f>
        <v>#DIV/0!</v>
      </c>
      <c r="P39" s="514">
        <f>+PSSA3_5104!$H$24</f>
        <v>0</v>
      </c>
      <c r="Q39" s="514">
        <f>+PSSA3_5104!$H$33+PSSA3_5104!$H$47</f>
        <v>0</v>
      </c>
      <c r="R39" s="514">
        <f>+PSSA3_5104!$H$62</f>
        <v>0</v>
      </c>
      <c r="S39" s="281">
        <f t="shared" si="0"/>
        <v>0</v>
      </c>
      <c r="T39" s="575" t="e">
        <f t="shared" si="1"/>
        <v>#DIV/0!</v>
      </c>
    </row>
    <row r="40" spans="2:20" s="277" customFormat="1" ht="19.899999999999999" customHeight="1" thickBot="1">
      <c r="B40" s="337"/>
      <c r="C40" s="568" t="s">
        <v>166</v>
      </c>
      <c r="D40" s="658"/>
      <c r="E40" s="659"/>
      <c r="F40" s="659"/>
      <c r="G40" s="660"/>
      <c r="H40" s="571">
        <f>SUM(H36:H39)</f>
        <v>0</v>
      </c>
      <c r="I40" s="283">
        <f>SUM(I36:I39)</f>
        <v>0</v>
      </c>
      <c r="J40" s="283">
        <f>SUM(J36:J39)</f>
        <v>0</v>
      </c>
      <c r="K40" s="290"/>
      <c r="L40" s="308"/>
      <c r="M40" s="291"/>
      <c r="N40" s="283" t="e">
        <f>SUM(N36:N39)</f>
        <v>#DIV/0!</v>
      </c>
      <c r="O40" s="284" t="e">
        <f>SUM(O36:O39)</f>
        <v>#DIV/0!</v>
      </c>
      <c r="P40" s="515">
        <f>SUM(P36:P39)</f>
        <v>0</v>
      </c>
      <c r="Q40" s="515">
        <f>SUM(Q36:Q39)</f>
        <v>0</v>
      </c>
      <c r="R40" s="515">
        <f>SUM(R36:R39)</f>
        <v>0</v>
      </c>
      <c r="S40" s="283">
        <f t="shared" si="0"/>
        <v>0</v>
      </c>
      <c r="T40" s="572" t="e">
        <f t="shared" si="1"/>
        <v>#DIV/0!</v>
      </c>
    </row>
    <row r="41" spans="2:20" ht="7.9" customHeight="1">
      <c r="B41" s="337"/>
      <c r="C41" s="319"/>
      <c r="D41" s="316"/>
      <c r="E41" s="316"/>
      <c r="F41" s="316"/>
      <c r="G41" s="316"/>
      <c r="H41" s="317"/>
      <c r="I41" s="317"/>
      <c r="J41" s="317"/>
      <c r="K41" s="279"/>
      <c r="L41" s="318"/>
      <c r="M41" s="279"/>
      <c r="N41" s="576"/>
      <c r="O41" s="576"/>
      <c r="P41" s="516"/>
      <c r="Q41" s="516"/>
      <c r="R41" s="516"/>
      <c r="S41" s="317"/>
      <c r="T41" s="577"/>
    </row>
    <row r="42" spans="2:20">
      <c r="B42" s="334">
        <v>6101</v>
      </c>
      <c r="C42" s="643">
        <f>+C36</f>
        <v>0</v>
      </c>
      <c r="D42" s="655">
        <f>+PSSA3_6101!$D$7</f>
        <v>0</v>
      </c>
      <c r="E42" s="656"/>
      <c r="F42" s="657"/>
      <c r="G42" s="288"/>
      <c r="H42" s="281">
        <f>+PSSA3_6101!$F$24</f>
        <v>0</v>
      </c>
      <c r="I42" s="281">
        <f>+PSSA3_6101!$F$33+PSSA3_6101!$F$47</f>
        <v>0</v>
      </c>
      <c r="J42" s="281">
        <f>+PSSA3_6101!$F$62</f>
        <v>0</v>
      </c>
      <c r="K42" s="294">
        <v>0</v>
      </c>
      <c r="L42" s="313">
        <f>+J42*K42</f>
        <v>0</v>
      </c>
      <c r="M42" s="309" t="e">
        <f>IF(K$60&lt;50%,K42,50%/K$60*K42)</f>
        <v>#DIV/0!</v>
      </c>
      <c r="N42" s="281" t="e">
        <f>+M42*J42</f>
        <v>#DIV/0!</v>
      </c>
      <c r="O42" s="281" t="e">
        <f>+J42-N42</f>
        <v>#DIV/0!</v>
      </c>
      <c r="P42" s="514">
        <f>+PSSA3_6101!$H$24</f>
        <v>0</v>
      </c>
      <c r="Q42" s="514">
        <f>+PSSA3_6101!$H$33+PSSA3_6101!$H$47</f>
        <v>0</v>
      </c>
      <c r="R42" s="514">
        <f>+PSSA3_6101!$H$62</f>
        <v>0</v>
      </c>
      <c r="S42" s="281">
        <f t="shared" si="0"/>
        <v>0</v>
      </c>
      <c r="T42" s="575" t="e">
        <f t="shared" si="1"/>
        <v>#DIV/0!</v>
      </c>
    </row>
    <row r="43" spans="2:20">
      <c r="B43" s="334">
        <v>6102</v>
      </c>
      <c r="C43" s="644"/>
      <c r="D43" s="655">
        <f>+PSSA3_6102!$D$7</f>
        <v>0</v>
      </c>
      <c r="E43" s="656"/>
      <c r="F43" s="657"/>
      <c r="G43" s="288"/>
      <c r="H43" s="281">
        <f>+PSSA3_6102!$F$24</f>
        <v>0</v>
      </c>
      <c r="I43" s="281">
        <f>+PSSA3_6102!$F$33+PSSA3_6102!$F$47</f>
        <v>0</v>
      </c>
      <c r="J43" s="281">
        <f>+PSSA3_6102!$F$62</f>
        <v>0</v>
      </c>
      <c r="K43" s="294">
        <v>0</v>
      </c>
      <c r="L43" s="313">
        <f>+J43*K43</f>
        <v>0</v>
      </c>
      <c r="M43" s="309" t="e">
        <f>IF(K$60&lt;50%,K43,50%/K$60*K43)</f>
        <v>#DIV/0!</v>
      </c>
      <c r="N43" s="281" t="e">
        <f>+M43*J43</f>
        <v>#DIV/0!</v>
      </c>
      <c r="O43" s="281" t="e">
        <f>+J43-N43</f>
        <v>#DIV/0!</v>
      </c>
      <c r="P43" s="514">
        <f>+PSSA3_6102!$H$24</f>
        <v>0</v>
      </c>
      <c r="Q43" s="514">
        <f>+PSSA3_6102!$H$33+PSSA3_6102!$H$47</f>
        <v>0</v>
      </c>
      <c r="R43" s="514">
        <f>+PSSA3_6102!$H$62</f>
        <v>0</v>
      </c>
      <c r="S43" s="281">
        <f t="shared" si="0"/>
        <v>0</v>
      </c>
      <c r="T43" s="575" t="e">
        <f t="shared" si="1"/>
        <v>#DIV/0!</v>
      </c>
    </row>
    <row r="44" spans="2:20">
      <c r="B44" s="334">
        <v>6103</v>
      </c>
      <c r="C44" s="644"/>
      <c r="D44" s="655">
        <f>+PSSA3_6103!$D$7</f>
        <v>0</v>
      </c>
      <c r="E44" s="656"/>
      <c r="F44" s="657"/>
      <c r="G44" s="288"/>
      <c r="H44" s="281">
        <f>+PSSA3_6103!$F$24</f>
        <v>0</v>
      </c>
      <c r="I44" s="281">
        <f>+PSSA3_6103!$F$33+PSSA3_6103!$F$47</f>
        <v>0</v>
      </c>
      <c r="J44" s="281">
        <f>+PSSA3_6103!$F$62</f>
        <v>0</v>
      </c>
      <c r="K44" s="294">
        <v>0</v>
      </c>
      <c r="L44" s="313">
        <f>+J44*K44</f>
        <v>0</v>
      </c>
      <c r="M44" s="309" t="e">
        <f>IF(K$60&lt;50%,K44,50%/K$60*K44)</f>
        <v>#DIV/0!</v>
      </c>
      <c r="N44" s="281" t="e">
        <f>+M44*J44</f>
        <v>#DIV/0!</v>
      </c>
      <c r="O44" s="281" t="e">
        <f>+J44-N44</f>
        <v>#DIV/0!</v>
      </c>
      <c r="P44" s="514">
        <f>+PSSA3_6103!$H$24</f>
        <v>0</v>
      </c>
      <c r="Q44" s="514">
        <f>+PSSA3_6103!$H$33+PSSA3_6103!$H$47</f>
        <v>0</v>
      </c>
      <c r="R44" s="514">
        <f>+PSSA3_6103!$H$62</f>
        <v>0</v>
      </c>
      <c r="S44" s="281">
        <f t="shared" si="0"/>
        <v>0</v>
      </c>
      <c r="T44" s="575" t="e">
        <f t="shared" si="1"/>
        <v>#DIV/0!</v>
      </c>
    </row>
    <row r="45" spans="2:20" ht="15.75" thickBot="1">
      <c r="B45" s="334">
        <v>6104</v>
      </c>
      <c r="C45" s="645"/>
      <c r="D45" s="661">
        <f>+PSSA3_6104!$D$7</f>
        <v>0</v>
      </c>
      <c r="E45" s="662"/>
      <c r="F45" s="663"/>
      <c r="G45" s="289"/>
      <c r="H45" s="281">
        <f>+PSSA3_6104!$F$24</f>
        <v>0</v>
      </c>
      <c r="I45" s="281">
        <f>+PSSA3_6104!$F$33+PSSA3_6104!$F$47</f>
        <v>0</v>
      </c>
      <c r="J45" s="281">
        <f>+PSSA3_6104!$F$62</f>
        <v>0</v>
      </c>
      <c r="K45" s="294">
        <v>0</v>
      </c>
      <c r="L45" s="313">
        <f>+J45*K45</f>
        <v>0</v>
      </c>
      <c r="M45" s="309" t="e">
        <f>IF(K$60&lt;50%,K45,50%/K$60*K45)</f>
        <v>#DIV/0!</v>
      </c>
      <c r="N45" s="281" t="e">
        <f>+M45*J45</f>
        <v>#DIV/0!</v>
      </c>
      <c r="O45" s="281" t="e">
        <f>+J45-N45</f>
        <v>#DIV/0!</v>
      </c>
      <c r="P45" s="514">
        <f>+PSSA3_6104!$H$24</f>
        <v>0</v>
      </c>
      <c r="Q45" s="514">
        <f>+PSSA3_6104!$H$33+PSSA3_6104!$H$47</f>
        <v>0</v>
      </c>
      <c r="R45" s="514">
        <f>+PSSA3_6104!$H$62</f>
        <v>0</v>
      </c>
      <c r="S45" s="281">
        <f t="shared" si="0"/>
        <v>0</v>
      </c>
      <c r="T45" s="575" t="e">
        <f t="shared" si="1"/>
        <v>#DIV/0!</v>
      </c>
    </row>
    <row r="46" spans="2:20" s="277" customFormat="1" ht="19.899999999999999" customHeight="1" thickBot="1">
      <c r="B46" s="337"/>
      <c r="C46" s="568" t="s">
        <v>167</v>
      </c>
      <c r="D46" s="658"/>
      <c r="E46" s="659"/>
      <c r="F46" s="659"/>
      <c r="G46" s="660"/>
      <c r="H46" s="571">
        <f>SUM(H42:H45)</f>
        <v>0</v>
      </c>
      <c r="I46" s="283">
        <f>SUM(I42:I45)</f>
        <v>0</v>
      </c>
      <c r="J46" s="283">
        <f>SUM(J42:J45)</f>
        <v>0</v>
      </c>
      <c r="K46" s="290"/>
      <c r="L46" s="308"/>
      <c r="M46" s="291"/>
      <c r="N46" s="283" t="e">
        <f>SUM(N42:N45)</f>
        <v>#DIV/0!</v>
      </c>
      <c r="O46" s="284" t="e">
        <f>SUM(O42:O45)</f>
        <v>#DIV/0!</v>
      </c>
      <c r="P46" s="515">
        <f>SUM(P42:P45)</f>
        <v>0</v>
      </c>
      <c r="Q46" s="515">
        <f>SUM(Q42:Q45)</f>
        <v>0</v>
      </c>
      <c r="R46" s="515">
        <f>SUM(R42:R45)</f>
        <v>0</v>
      </c>
      <c r="S46" s="283">
        <f t="shared" si="0"/>
        <v>0</v>
      </c>
      <c r="T46" s="572" t="e">
        <f t="shared" si="1"/>
        <v>#DIV/0!</v>
      </c>
    </row>
    <row r="47" spans="2:20" ht="7.9" customHeight="1">
      <c r="B47" s="337"/>
      <c r="C47" s="319"/>
      <c r="D47" s="316"/>
      <c r="E47" s="316"/>
      <c r="F47" s="316"/>
      <c r="G47" s="320"/>
      <c r="H47" s="279"/>
      <c r="I47" s="279"/>
      <c r="J47" s="279"/>
      <c r="K47" s="279"/>
      <c r="L47" s="321"/>
      <c r="M47" s="279"/>
      <c r="N47" s="578"/>
      <c r="O47" s="578"/>
      <c r="P47" s="513"/>
      <c r="Q47" s="513"/>
      <c r="R47" s="513"/>
      <c r="S47" s="279"/>
      <c r="T47" s="579"/>
    </row>
    <row r="48" spans="2:20">
      <c r="B48" s="334">
        <v>7101</v>
      </c>
      <c r="C48" s="643">
        <f>+PSSA3_7101!$F$3</f>
        <v>0</v>
      </c>
      <c r="D48" s="655">
        <f>+PSSA3_7101!$D$7</f>
        <v>0</v>
      </c>
      <c r="E48" s="656"/>
      <c r="F48" s="657"/>
      <c r="G48" s="288"/>
      <c r="H48" s="281">
        <f>+PSSA3_7101!$F$24</f>
        <v>0</v>
      </c>
      <c r="I48" s="281">
        <f>+PSSA3_7101!$F$33+PSSA3_7101!$F$47</f>
        <v>0</v>
      </c>
      <c r="J48" s="281">
        <f>+PSSA3_7101!$F$62</f>
        <v>0</v>
      </c>
      <c r="K48" s="294">
        <v>0</v>
      </c>
      <c r="L48" s="313">
        <f>+J48*K48</f>
        <v>0</v>
      </c>
      <c r="M48" s="309" t="e">
        <f>IF(K$60&lt;50%,K48,50%/K$60*K48)</f>
        <v>#DIV/0!</v>
      </c>
      <c r="N48" s="281" t="e">
        <f>+M48*J48</f>
        <v>#DIV/0!</v>
      </c>
      <c r="O48" s="281" t="e">
        <f>+J48-N48</f>
        <v>#DIV/0!</v>
      </c>
      <c r="P48" s="514">
        <f>+PSSA3_7101!$H$24</f>
        <v>0</v>
      </c>
      <c r="Q48" s="514">
        <f>+PSSA3_7101!$H$33+PSSA3_7101!$H$47</f>
        <v>0</v>
      </c>
      <c r="R48" s="514">
        <f>+PSSA3_7101!$H$62</f>
        <v>0</v>
      </c>
      <c r="S48" s="281">
        <f t="shared" si="0"/>
        <v>0</v>
      </c>
      <c r="T48" s="575" t="e">
        <f t="shared" si="1"/>
        <v>#DIV/0!</v>
      </c>
    </row>
    <row r="49" spans="2:20">
      <c r="B49" s="334">
        <v>7102</v>
      </c>
      <c r="C49" s="644"/>
      <c r="D49" s="655">
        <f>+PSSA3_7102!$D$7</f>
        <v>0</v>
      </c>
      <c r="E49" s="656"/>
      <c r="F49" s="657"/>
      <c r="G49" s="288"/>
      <c r="H49" s="281">
        <f>+PSSA3_7102!$F$24</f>
        <v>0</v>
      </c>
      <c r="I49" s="281">
        <f>+PSSA3_7102!$F$33+PSSA3_7102!$F$47</f>
        <v>0</v>
      </c>
      <c r="J49" s="281">
        <f>+PSSA3_7102!$F$62</f>
        <v>0</v>
      </c>
      <c r="K49" s="294">
        <v>0</v>
      </c>
      <c r="L49" s="313">
        <f>+J49*K49</f>
        <v>0</v>
      </c>
      <c r="M49" s="309" t="e">
        <f>IF(K$60&lt;50%,K49,50%/K$60*K49)</f>
        <v>#DIV/0!</v>
      </c>
      <c r="N49" s="281" t="e">
        <f>+M49*J49</f>
        <v>#DIV/0!</v>
      </c>
      <c r="O49" s="281" t="e">
        <f>+J49-N49</f>
        <v>#DIV/0!</v>
      </c>
      <c r="P49" s="514">
        <f>+PSSA3_7102!$H$24</f>
        <v>0</v>
      </c>
      <c r="Q49" s="514">
        <f>+PSSA3_7102!$H$33+PSSA3_7102!$H$47</f>
        <v>0</v>
      </c>
      <c r="R49" s="514">
        <f>+PSSA3_7102!$H$62</f>
        <v>0</v>
      </c>
      <c r="S49" s="281">
        <f t="shared" si="0"/>
        <v>0</v>
      </c>
      <c r="T49" s="575" t="e">
        <f t="shared" si="1"/>
        <v>#DIV/0!</v>
      </c>
    </row>
    <row r="50" spans="2:20">
      <c r="B50" s="334">
        <v>7103</v>
      </c>
      <c r="C50" s="644"/>
      <c r="D50" s="655">
        <f>+PSSA3_7103!$D$7</f>
        <v>0</v>
      </c>
      <c r="E50" s="656"/>
      <c r="F50" s="657"/>
      <c r="G50" s="288"/>
      <c r="H50" s="281">
        <f>+PSSA3_7103!$F$24</f>
        <v>0</v>
      </c>
      <c r="I50" s="281">
        <f>+PSSA3_7103!$F$33+PSSA3_7103!$F$47</f>
        <v>0</v>
      </c>
      <c r="J50" s="281">
        <f>+PSSA3_7103!$F$62</f>
        <v>0</v>
      </c>
      <c r="K50" s="294">
        <v>0</v>
      </c>
      <c r="L50" s="313">
        <f>+J50*K50</f>
        <v>0</v>
      </c>
      <c r="M50" s="309" t="e">
        <f>IF(K$60&lt;50%,K50,50%/K$60*K50)</f>
        <v>#DIV/0!</v>
      </c>
      <c r="N50" s="281" t="e">
        <f>+M50*J50</f>
        <v>#DIV/0!</v>
      </c>
      <c r="O50" s="281" t="e">
        <f>+J50-N50</f>
        <v>#DIV/0!</v>
      </c>
      <c r="P50" s="514">
        <f>+PSSA3_7103!$H$24</f>
        <v>0</v>
      </c>
      <c r="Q50" s="514">
        <f>+PSSA3_7103!$H$33+PSSA3_7103!$H$47</f>
        <v>0</v>
      </c>
      <c r="R50" s="514">
        <f>+PSSA3_7103!$H$62</f>
        <v>0</v>
      </c>
      <c r="S50" s="281">
        <f t="shared" si="0"/>
        <v>0</v>
      </c>
      <c r="T50" s="575" t="e">
        <f t="shared" si="1"/>
        <v>#DIV/0!</v>
      </c>
    </row>
    <row r="51" spans="2:20" ht="15.75" thickBot="1">
      <c r="B51" s="334">
        <v>7104</v>
      </c>
      <c r="C51" s="645"/>
      <c r="D51" s="661">
        <f>+PSSA3_7104!$D$7</f>
        <v>0</v>
      </c>
      <c r="E51" s="662"/>
      <c r="F51" s="663"/>
      <c r="G51" s="289"/>
      <c r="H51" s="281">
        <f>+PSSA3_7104!$F$24</f>
        <v>0</v>
      </c>
      <c r="I51" s="281">
        <f>+PSSA3_7104!$F$33+PSSA3_7104!$F$47</f>
        <v>0</v>
      </c>
      <c r="J51" s="281">
        <f>+PSSA3_7104!$F$62</f>
        <v>0</v>
      </c>
      <c r="K51" s="294">
        <v>0</v>
      </c>
      <c r="L51" s="313">
        <f>+J51*K51</f>
        <v>0</v>
      </c>
      <c r="M51" s="309" t="e">
        <f>IF(K$60&lt;50%,K51,50%/K$60*K51)</f>
        <v>#DIV/0!</v>
      </c>
      <c r="N51" s="281" t="e">
        <f>+M51*J51</f>
        <v>#DIV/0!</v>
      </c>
      <c r="O51" s="281" t="e">
        <f>+J51-N51</f>
        <v>#DIV/0!</v>
      </c>
      <c r="P51" s="514">
        <f>+PSSA3_7104!$H$24</f>
        <v>0</v>
      </c>
      <c r="Q51" s="514">
        <f>+PSSA3_7104!$H$33+PSSA3_7104!$H$47</f>
        <v>0</v>
      </c>
      <c r="R51" s="514">
        <f>+PSSA3_7104!$H$62</f>
        <v>0</v>
      </c>
      <c r="S51" s="281">
        <f t="shared" si="0"/>
        <v>0</v>
      </c>
      <c r="T51" s="575" t="e">
        <f t="shared" si="1"/>
        <v>#DIV/0!</v>
      </c>
    </row>
    <row r="52" spans="2:20" s="277" customFormat="1" ht="19.899999999999999" customHeight="1" thickBot="1">
      <c r="B52" s="337"/>
      <c r="C52" s="568" t="s">
        <v>168</v>
      </c>
      <c r="D52" s="658"/>
      <c r="E52" s="659"/>
      <c r="F52" s="659"/>
      <c r="G52" s="660"/>
      <c r="H52" s="571">
        <f>SUM(H48:H51)</f>
        <v>0</v>
      </c>
      <c r="I52" s="283">
        <f>SUM(I48:I51)</f>
        <v>0</v>
      </c>
      <c r="J52" s="283">
        <f>SUM(J48:J51)</f>
        <v>0</v>
      </c>
      <c r="K52" s="290"/>
      <c r="L52" s="308"/>
      <c r="M52" s="291"/>
      <c r="N52" s="283" t="e">
        <f>SUM(N48:N51)</f>
        <v>#DIV/0!</v>
      </c>
      <c r="O52" s="284" t="e">
        <f>SUM(O48:O51)</f>
        <v>#DIV/0!</v>
      </c>
      <c r="P52" s="515">
        <f>SUM(P48:P51)</f>
        <v>0</v>
      </c>
      <c r="Q52" s="515">
        <f>SUM(Q48:Q51)</f>
        <v>0</v>
      </c>
      <c r="R52" s="515">
        <f>SUM(R48:R51)</f>
        <v>0</v>
      </c>
      <c r="S52" s="283">
        <f t="shared" si="0"/>
        <v>0</v>
      </c>
      <c r="T52" s="572" t="e">
        <f t="shared" si="1"/>
        <v>#DIV/0!</v>
      </c>
    </row>
    <row r="53" spans="2:20" ht="7.9" customHeight="1">
      <c r="B53" s="337"/>
      <c r="C53" s="319"/>
      <c r="D53" s="316"/>
      <c r="E53" s="316"/>
      <c r="F53" s="316"/>
      <c r="G53" s="316"/>
      <c r="H53" s="317"/>
      <c r="I53" s="317"/>
      <c r="J53" s="317"/>
      <c r="K53" s="279"/>
      <c r="L53" s="318"/>
      <c r="M53" s="279"/>
      <c r="N53" s="576"/>
      <c r="O53" s="576"/>
      <c r="P53" s="516"/>
      <c r="Q53" s="516"/>
      <c r="R53" s="516"/>
      <c r="S53" s="317"/>
      <c r="T53" s="577"/>
    </row>
    <row r="54" spans="2:20">
      <c r="B54" s="334">
        <v>8101</v>
      </c>
      <c r="C54" s="643">
        <f>+C48</f>
        <v>0</v>
      </c>
      <c r="D54" s="655">
        <f>+PSSA3_8101!$D$7</f>
        <v>0</v>
      </c>
      <c r="E54" s="656"/>
      <c r="F54" s="657"/>
      <c r="G54" s="288"/>
      <c r="H54" s="281">
        <f>+PSSA3_8101!$F$24</f>
        <v>0</v>
      </c>
      <c r="I54" s="281">
        <f>+PSSA3_8101!$F$33+PSSA3_8101!$F$47</f>
        <v>0</v>
      </c>
      <c r="J54" s="281">
        <f>+PSSA3_8101!$F$62</f>
        <v>0</v>
      </c>
      <c r="K54" s="294">
        <v>0</v>
      </c>
      <c r="L54" s="313">
        <f>+J54*K54</f>
        <v>0</v>
      </c>
      <c r="M54" s="309" t="e">
        <f>IF(K$60&lt;50%,K54,50%/K$60*K54)</f>
        <v>#DIV/0!</v>
      </c>
      <c r="N54" s="281" t="e">
        <f>+M54*J54</f>
        <v>#DIV/0!</v>
      </c>
      <c r="O54" s="281" t="e">
        <f>+J54-N54</f>
        <v>#DIV/0!</v>
      </c>
      <c r="P54" s="514">
        <f>+PSSA3_8101!$H$24</f>
        <v>0</v>
      </c>
      <c r="Q54" s="514">
        <f>+PSSA3_8101!$H$33+PSSA3_8101!$H$47</f>
        <v>0</v>
      </c>
      <c r="R54" s="514">
        <f>+PSSA3_8101!$H$62</f>
        <v>0</v>
      </c>
      <c r="S54" s="281">
        <f t="shared" si="0"/>
        <v>0</v>
      </c>
      <c r="T54" s="575" t="e">
        <f t="shared" si="1"/>
        <v>#DIV/0!</v>
      </c>
    </row>
    <row r="55" spans="2:20">
      <c r="B55" s="334">
        <v>8102</v>
      </c>
      <c r="C55" s="644"/>
      <c r="D55" s="655">
        <f>+PSSA3_8102!$D$7</f>
        <v>0</v>
      </c>
      <c r="E55" s="656"/>
      <c r="F55" s="657"/>
      <c r="G55" s="288"/>
      <c r="H55" s="281">
        <f>+PSSA3_8102!$F$24</f>
        <v>0</v>
      </c>
      <c r="I55" s="281">
        <f>+PSSA3_8102!$F$33+PSSA3_8102!$F$47</f>
        <v>0</v>
      </c>
      <c r="J55" s="281">
        <f>+PSSA3_8102!$F$62</f>
        <v>0</v>
      </c>
      <c r="K55" s="294">
        <v>0</v>
      </c>
      <c r="L55" s="313">
        <f>+J55*K55</f>
        <v>0</v>
      </c>
      <c r="M55" s="309" t="e">
        <f>IF(K$60&lt;50%,K55,50%/K$60*K55)</f>
        <v>#DIV/0!</v>
      </c>
      <c r="N55" s="281" t="e">
        <f>+M55*J55</f>
        <v>#DIV/0!</v>
      </c>
      <c r="O55" s="281" t="e">
        <f>+J55-N55</f>
        <v>#DIV/0!</v>
      </c>
      <c r="P55" s="514">
        <f>+PSSA3_8102!$H$24</f>
        <v>0</v>
      </c>
      <c r="Q55" s="514">
        <f>+PSSA3_8102!$H$33+PSSA3_8102!$H$47</f>
        <v>0</v>
      </c>
      <c r="R55" s="514">
        <f>+PSSA3_8102!$H$62</f>
        <v>0</v>
      </c>
      <c r="S55" s="281">
        <f t="shared" si="0"/>
        <v>0</v>
      </c>
      <c r="T55" s="575" t="e">
        <f t="shared" si="1"/>
        <v>#DIV/0!</v>
      </c>
    </row>
    <row r="56" spans="2:20">
      <c r="B56" s="334">
        <v>8103</v>
      </c>
      <c r="C56" s="644"/>
      <c r="D56" s="655">
        <f>+PSSA3_8103!$D$7</f>
        <v>0</v>
      </c>
      <c r="E56" s="656"/>
      <c r="F56" s="657"/>
      <c r="G56" s="288"/>
      <c r="H56" s="281">
        <f>+PSSA3_8103!$F$24</f>
        <v>0</v>
      </c>
      <c r="I56" s="281">
        <f>+PSSA3_8103!$F$33+PSSA3_8103!$F$47</f>
        <v>0</v>
      </c>
      <c r="J56" s="281">
        <f>+PSSA3_8103!$F$62</f>
        <v>0</v>
      </c>
      <c r="K56" s="294">
        <v>0</v>
      </c>
      <c r="L56" s="313">
        <f>+J56*K56</f>
        <v>0</v>
      </c>
      <c r="M56" s="309" t="e">
        <f>IF(K$60&lt;50%,K56,50%/K$60*K56)</f>
        <v>#DIV/0!</v>
      </c>
      <c r="N56" s="281" t="e">
        <f>+M56*J56</f>
        <v>#DIV/0!</v>
      </c>
      <c r="O56" s="281" t="e">
        <f>+J56-N56</f>
        <v>#DIV/0!</v>
      </c>
      <c r="P56" s="514">
        <f>+PSSA3_8103!$H$24</f>
        <v>0</v>
      </c>
      <c r="Q56" s="514">
        <f>+PSSA3_8103!$H$33+PSSA3_8103!$H$47</f>
        <v>0</v>
      </c>
      <c r="R56" s="514">
        <f>+PSSA3_8103!$H$62</f>
        <v>0</v>
      </c>
      <c r="S56" s="281">
        <f t="shared" si="0"/>
        <v>0</v>
      </c>
      <c r="T56" s="575" t="e">
        <f t="shared" si="1"/>
        <v>#DIV/0!</v>
      </c>
    </row>
    <row r="57" spans="2:20" ht="15.75" thickBot="1">
      <c r="B57" s="338">
        <v>8104</v>
      </c>
      <c r="C57" s="645"/>
      <c r="D57" s="666">
        <f>+PSSA3_8104!$D$7</f>
        <v>0</v>
      </c>
      <c r="E57" s="667"/>
      <c r="F57" s="668"/>
      <c r="G57" s="331"/>
      <c r="H57" s="332">
        <f>+PSSA3_8104!$F$24</f>
        <v>0</v>
      </c>
      <c r="I57" s="332">
        <f>+PSSA3_8104!$F$33+PSSA3_8104!$F$47</f>
        <v>0</v>
      </c>
      <c r="J57" s="332">
        <f>+PSSA3_8104!$F$62</f>
        <v>0</v>
      </c>
      <c r="K57" s="294">
        <v>0</v>
      </c>
      <c r="L57" s="333">
        <f>+J57*K57</f>
        <v>0</v>
      </c>
      <c r="M57" s="309" t="e">
        <f>IF(K$60&lt;50%,K57,50%/K$60*K57)</f>
        <v>#DIV/0!</v>
      </c>
      <c r="N57" s="281" t="e">
        <f>+M57*J57</f>
        <v>#DIV/0!</v>
      </c>
      <c r="O57" s="281" t="e">
        <f>+J57-N57</f>
        <v>#DIV/0!</v>
      </c>
      <c r="P57" s="514">
        <f>+PSSA3_8104!$H$24</f>
        <v>0</v>
      </c>
      <c r="Q57" s="514">
        <f>+PSSA3_8104!$H$33+PSSA3_8104!$H$47</f>
        <v>0</v>
      </c>
      <c r="R57" s="514">
        <f>+PSSA3_8104!$H$62</f>
        <v>0</v>
      </c>
      <c r="S57" s="332">
        <f t="shared" si="0"/>
        <v>0</v>
      </c>
      <c r="T57" s="580" t="e">
        <f t="shared" si="1"/>
        <v>#DIV/0!</v>
      </c>
    </row>
    <row r="58" spans="2:20" s="277" customFormat="1" ht="19.899999999999999" customHeight="1" thickBot="1">
      <c r="B58" s="337"/>
      <c r="C58" s="568" t="s">
        <v>169</v>
      </c>
      <c r="D58" s="658"/>
      <c r="E58" s="659"/>
      <c r="F58" s="659"/>
      <c r="G58" s="660"/>
      <c r="H58" s="571">
        <f>SUM(H54:H57)</f>
        <v>0</v>
      </c>
      <c r="I58" s="283">
        <f>SUM(I54:I57)</f>
        <v>0</v>
      </c>
      <c r="J58" s="283">
        <f>SUM(J54:J57)</f>
        <v>0</v>
      </c>
      <c r="K58" s="290"/>
      <c r="L58" s="308"/>
      <c r="M58" s="291"/>
      <c r="N58" s="283" t="e">
        <f>SUM(N54:N57)</f>
        <v>#DIV/0!</v>
      </c>
      <c r="O58" s="284" t="e">
        <f>SUM(O54:O57)</f>
        <v>#DIV/0!</v>
      </c>
      <c r="P58" s="515">
        <f>SUM(P54:P57)</f>
        <v>0</v>
      </c>
      <c r="Q58" s="515">
        <f>SUM(Q54:Q57)</f>
        <v>0</v>
      </c>
      <c r="R58" s="515">
        <f>SUM(R54:R57)</f>
        <v>0</v>
      </c>
      <c r="S58" s="283">
        <f t="shared" si="0"/>
        <v>0</v>
      </c>
      <c r="T58" s="572" t="e">
        <f t="shared" si="1"/>
        <v>#DIV/0!</v>
      </c>
    </row>
    <row r="59" spans="2:20" ht="7.9" customHeight="1" thickBot="1">
      <c r="C59" s="287"/>
      <c r="D59" s="285"/>
      <c r="E59" s="285"/>
      <c r="F59" s="285"/>
      <c r="L59" s="286"/>
      <c r="N59" s="286"/>
      <c r="O59" s="286"/>
      <c r="P59" s="517"/>
      <c r="Q59" s="517"/>
      <c r="R59" s="517"/>
      <c r="T59" s="549"/>
    </row>
    <row r="60" spans="2:20" s="345" customFormat="1" ht="23.45" customHeight="1" thickBot="1">
      <c r="C60" s="346"/>
      <c r="D60" s="664" t="s">
        <v>130</v>
      </c>
      <c r="E60" s="665"/>
      <c r="F60" s="347"/>
      <c r="G60" s="348"/>
      <c r="H60" s="349">
        <f>+H16+H22+H28+H34+H40+H46+H52+H58</f>
        <v>0</v>
      </c>
      <c r="I60" s="349">
        <f>+I16+I22+I28+I34+I40+I46+I52+I58</f>
        <v>0</v>
      </c>
      <c r="J60" s="350">
        <f>+J16+J22+J28+J34+J40+J46+J52+J58</f>
        <v>0</v>
      </c>
      <c r="K60" s="351" t="e">
        <f>+L60/J60</f>
        <v>#DIV/0!</v>
      </c>
      <c r="L60" s="349">
        <f>SUM(L12:L59)</f>
        <v>0</v>
      </c>
      <c r="M60" s="351" t="e">
        <f>+N60/J60</f>
        <v>#DIV/0!</v>
      </c>
      <c r="N60" s="349" t="e">
        <f>+N16+N22+N28+N34+N40+N46+N52+N58</f>
        <v>#DIV/0!</v>
      </c>
      <c r="O60" s="352" t="e">
        <f>+O16+O22+O28+O34+O40+O46+O52+O58</f>
        <v>#DIV/0!</v>
      </c>
      <c r="P60" s="518">
        <f>+P16+P22+P28+P34+P40+P46+P52+P58</f>
        <v>0</v>
      </c>
      <c r="Q60" s="518">
        <f>+Q16+Q22+Q28+Q34+Q40+Q46+Q52+Q58</f>
        <v>0</v>
      </c>
      <c r="R60" s="519">
        <f>+R16+R22+R28+R34+R40+R46+R52+R58</f>
        <v>0</v>
      </c>
      <c r="S60" s="349">
        <f t="shared" si="0"/>
        <v>0</v>
      </c>
      <c r="T60" s="570" t="e">
        <f t="shared" si="1"/>
        <v>#DIV/0!</v>
      </c>
    </row>
    <row r="61" spans="2:20">
      <c r="C61" s="287"/>
      <c r="D61" s="285"/>
      <c r="E61" s="285"/>
      <c r="F61" s="285"/>
      <c r="L61" s="286"/>
      <c r="N61" s="286"/>
      <c r="O61" s="286"/>
    </row>
    <row r="62" spans="2:20">
      <c r="C62" s="287"/>
      <c r="D62" s="285"/>
      <c r="E62" s="285"/>
      <c r="F62" s="285"/>
      <c r="L62" s="286"/>
      <c r="N62" s="286"/>
      <c r="O62" s="286"/>
    </row>
    <row r="63" spans="2:20">
      <c r="C63" s="287"/>
      <c r="D63" s="285"/>
      <c r="E63" s="285"/>
      <c r="F63" s="285"/>
      <c r="L63" s="286"/>
      <c r="N63" s="286"/>
      <c r="O63" s="286"/>
    </row>
    <row r="64" spans="2:20">
      <c r="C64" s="287"/>
      <c r="D64" s="285"/>
      <c r="E64" s="285"/>
      <c r="F64" s="285"/>
      <c r="L64" s="286"/>
      <c r="N64" s="286"/>
      <c r="O64" s="286"/>
    </row>
    <row r="65" spans="3:15">
      <c r="C65" s="335"/>
      <c r="D65" s="285"/>
      <c r="E65" s="285"/>
      <c r="F65" s="285"/>
      <c r="L65" s="286"/>
      <c r="N65" s="286"/>
      <c r="O65" s="286"/>
    </row>
    <row r="66" spans="3:15">
      <c r="C66" s="287"/>
      <c r="D66" s="285"/>
      <c r="E66" s="285"/>
      <c r="F66" s="285"/>
      <c r="L66" s="286"/>
      <c r="N66" s="286"/>
      <c r="O66" s="286"/>
    </row>
    <row r="67" spans="3:15">
      <c r="C67" s="287"/>
      <c r="D67" s="285"/>
      <c r="E67" s="285"/>
      <c r="F67" s="285"/>
      <c r="L67" s="286"/>
      <c r="N67" s="286"/>
      <c r="O67" s="286"/>
    </row>
    <row r="68" spans="3:15">
      <c r="C68" s="287"/>
      <c r="D68" s="285"/>
      <c r="E68" s="285"/>
      <c r="F68" s="285"/>
      <c r="L68" s="286"/>
      <c r="N68" s="286"/>
      <c r="O68" s="286"/>
    </row>
    <row r="69" spans="3:15">
      <c r="C69" s="287"/>
      <c r="D69" s="285"/>
      <c r="E69" s="285"/>
      <c r="F69" s="285"/>
      <c r="L69" s="286"/>
      <c r="N69" s="286"/>
      <c r="O69" s="286"/>
    </row>
    <row r="70" spans="3:15">
      <c r="C70" s="287"/>
      <c r="D70" s="285"/>
      <c r="E70" s="285"/>
      <c r="F70" s="285"/>
      <c r="L70" s="286"/>
      <c r="O70" s="286"/>
    </row>
    <row r="71" spans="3:15">
      <c r="C71" s="287"/>
      <c r="D71" s="285"/>
      <c r="E71" s="285"/>
      <c r="F71" s="285"/>
      <c r="L71" s="286"/>
      <c r="O71" s="286"/>
    </row>
    <row r="72" spans="3:15">
      <c r="C72" s="287"/>
      <c r="D72" s="285"/>
      <c r="E72" s="285"/>
      <c r="F72" s="285"/>
    </row>
    <row r="73" spans="3:15">
      <c r="C73" s="287"/>
      <c r="D73" s="285"/>
      <c r="E73" s="285"/>
      <c r="F73" s="285"/>
    </row>
    <row r="74" spans="3:15">
      <c r="C74" s="287"/>
    </row>
    <row r="75" spans="3:15">
      <c r="C75" s="287"/>
    </row>
    <row r="76" spans="3:15">
      <c r="C76" s="287"/>
    </row>
    <row r="77" spans="3:15">
      <c r="C77" s="287"/>
    </row>
    <row r="78" spans="3:15">
      <c r="C78" s="287"/>
    </row>
    <row r="79" spans="3:15">
      <c r="C79" s="287"/>
    </row>
    <row r="80" spans="3:15">
      <c r="C80" s="287"/>
    </row>
    <row r="81" spans="3:3">
      <c r="C81" s="287"/>
    </row>
    <row r="82" spans="3:3">
      <c r="C82" s="287"/>
    </row>
    <row r="83" spans="3:3">
      <c r="C83" s="287"/>
    </row>
    <row r="84" spans="3:3">
      <c r="C84" s="287"/>
    </row>
    <row r="85" spans="3:3">
      <c r="C85" s="287"/>
    </row>
    <row r="86" spans="3:3">
      <c r="C86" s="287"/>
    </row>
    <row r="87" spans="3:3">
      <c r="C87" s="287"/>
    </row>
    <row r="88" spans="3:3">
      <c r="C88" s="287"/>
    </row>
    <row r="89" spans="3:3">
      <c r="C89" s="287"/>
    </row>
    <row r="90" spans="3:3">
      <c r="C90" s="287"/>
    </row>
    <row r="91" spans="3:3">
      <c r="C91" s="287"/>
    </row>
    <row r="92" spans="3:3">
      <c r="C92" s="287"/>
    </row>
    <row r="93" spans="3:3">
      <c r="C93" s="287"/>
    </row>
    <row r="94" spans="3:3">
      <c r="C94" s="287"/>
    </row>
    <row r="95" spans="3:3">
      <c r="C95" s="287"/>
    </row>
    <row r="96" spans="3:3">
      <c r="C96" s="287"/>
    </row>
    <row r="97" spans="3:3">
      <c r="C97" s="287"/>
    </row>
    <row r="98" spans="3:3">
      <c r="C98" s="287"/>
    </row>
    <row r="99" spans="3:3">
      <c r="C99" s="287"/>
    </row>
    <row r="100" spans="3:3">
      <c r="C100" s="287"/>
    </row>
    <row r="101" spans="3:3">
      <c r="C101" s="287"/>
    </row>
    <row r="102" spans="3:3">
      <c r="C102" s="287"/>
    </row>
    <row r="103" spans="3:3">
      <c r="C103" s="287"/>
    </row>
    <row r="104" spans="3:3">
      <c r="C104" s="287"/>
    </row>
    <row r="105" spans="3:3">
      <c r="C105" s="287"/>
    </row>
    <row r="106" spans="3:3">
      <c r="C106" s="287"/>
    </row>
    <row r="107" spans="3:3">
      <c r="C107" s="287"/>
    </row>
    <row r="108" spans="3:3">
      <c r="C108" s="287"/>
    </row>
    <row r="109" spans="3:3">
      <c r="C109" s="287"/>
    </row>
    <row r="110" spans="3:3">
      <c r="C110" s="287"/>
    </row>
    <row r="111" spans="3:3">
      <c r="C111" s="287"/>
    </row>
    <row r="112" spans="3:3">
      <c r="C112" s="287"/>
    </row>
    <row r="113" spans="3:3">
      <c r="C113" s="287"/>
    </row>
    <row r="114" spans="3:3">
      <c r="C114" s="287"/>
    </row>
    <row r="115" spans="3:3">
      <c r="C115" s="287"/>
    </row>
    <row r="116" spans="3:3">
      <c r="C116" s="287"/>
    </row>
    <row r="117" spans="3:3">
      <c r="C117" s="287"/>
    </row>
    <row r="118" spans="3:3">
      <c r="C118" s="287"/>
    </row>
    <row r="119" spans="3:3">
      <c r="C119" s="287"/>
    </row>
    <row r="120" spans="3:3">
      <c r="C120" s="287"/>
    </row>
    <row r="121" spans="3:3">
      <c r="C121" s="287"/>
    </row>
    <row r="122" spans="3:3">
      <c r="C122" s="287"/>
    </row>
    <row r="123" spans="3:3">
      <c r="C123" s="287"/>
    </row>
    <row r="124" spans="3:3">
      <c r="C124" s="287"/>
    </row>
    <row r="125" spans="3:3">
      <c r="C125" s="287"/>
    </row>
    <row r="126" spans="3:3">
      <c r="C126" s="287"/>
    </row>
    <row r="127" spans="3:3">
      <c r="C127" s="287"/>
    </row>
    <row r="128" spans="3:3">
      <c r="C128" s="287"/>
    </row>
    <row r="129" spans="3:3">
      <c r="C129" s="287"/>
    </row>
    <row r="130" spans="3:3">
      <c r="C130" s="287"/>
    </row>
    <row r="131" spans="3:3">
      <c r="C131" s="287"/>
    </row>
  </sheetData>
  <mergeCells count="55">
    <mergeCell ref="C54:C57"/>
    <mergeCell ref="C24:C27"/>
    <mergeCell ref="C30:C33"/>
    <mergeCell ref="C36:C39"/>
    <mergeCell ref="C42:C45"/>
    <mergeCell ref="C48:C51"/>
    <mergeCell ref="D26:F26"/>
    <mergeCell ref="D30:F30"/>
    <mergeCell ref="D60:E60"/>
    <mergeCell ref="D52:G52"/>
    <mergeCell ref="D54:F54"/>
    <mergeCell ref="D55:F55"/>
    <mergeCell ref="D56:F56"/>
    <mergeCell ref="D57:F57"/>
    <mergeCell ref="D58:G58"/>
    <mergeCell ref="D32:F32"/>
    <mergeCell ref="D38:F38"/>
    <mergeCell ref="D39:F39"/>
    <mergeCell ref="D40:G40"/>
    <mergeCell ref="D42:F42"/>
    <mergeCell ref="D43:F43"/>
    <mergeCell ref="D44:F44"/>
    <mergeCell ref="D27:F27"/>
    <mergeCell ref="D28:G28"/>
    <mergeCell ref="D51:F51"/>
    <mergeCell ref="D33:F33"/>
    <mergeCell ref="D34:G34"/>
    <mergeCell ref="D36:F36"/>
    <mergeCell ref="D37:F37"/>
    <mergeCell ref="D31:F31"/>
    <mergeCell ref="D45:F45"/>
    <mergeCell ref="D46:G46"/>
    <mergeCell ref="D48:F48"/>
    <mergeCell ref="D49:F49"/>
    <mergeCell ref="D50:F50"/>
    <mergeCell ref="D22:G22"/>
    <mergeCell ref="D24:F24"/>
    <mergeCell ref="D25:F25"/>
    <mergeCell ref="D12:F12"/>
    <mergeCell ref="D14:F14"/>
    <mergeCell ref="D15:F15"/>
    <mergeCell ref="D16:G16"/>
    <mergeCell ref="D18:F18"/>
    <mergeCell ref="D19:F19"/>
    <mergeCell ref="D21:F21"/>
    <mergeCell ref="J4:P4"/>
    <mergeCell ref="H2:P2"/>
    <mergeCell ref="C12:C15"/>
    <mergeCell ref="C18:C21"/>
    <mergeCell ref="B2:C2"/>
    <mergeCell ref="B4:C7"/>
    <mergeCell ref="D4:F7"/>
    <mergeCell ref="D10:F10"/>
    <mergeCell ref="D13:F13"/>
    <mergeCell ref="D20:F20"/>
  </mergeCells>
  <phoneticPr fontId="61" type="noConversion"/>
  <conditionalFormatting sqref="K60 M60">
    <cfRule type="cellIs" dxfId="41" priority="1" stopIfTrue="1" operator="greaterThan">
      <formula>0.5</formula>
    </cfRule>
  </conditionalFormatting>
  <dataValidations xWindow="301" yWindow="467" count="3">
    <dataValidation allowBlank="1" showInputMessage="1" showErrorMessage="1" prompt="Titolo WP" sqref="D48:F51 D18:F21 D12:F15 D24:F27 D30:F33 D36:F39 D42:F45 D54:F57"/>
    <dataValidation allowBlank="1" showInputMessage="1" showErrorMessage="1" prompt="Descrizione Nodo" sqref="D16 D22 D52 D28 D34 D40 D46 D58"/>
    <dataValidation allowBlank="1" showInputMessage="1" showErrorMessage="1" prompt="Titolo progetto" sqref="D4:D6"/>
  </dataValidations>
  <hyperlinks>
    <hyperlink ref="B12" location="PSSA3_1101!Area_stampa" display="PSSA3_1101!Area_stampa"/>
    <hyperlink ref="B13" location="PSSA3_1102!Area_stampa" display="PSSA3_1102!Area_stampa"/>
    <hyperlink ref="B14" location="PSSA3_1103!Area_stampa" display="PSSA3_1103!Area_stampa"/>
    <hyperlink ref="B15" location="PSSA3_1104!Area_stampa" display="PSSA3_1104!Area_stampa"/>
    <hyperlink ref="B18" location="PSSA3_2101!Area_stampa" display="PSSA3_2101!Area_stampa"/>
    <hyperlink ref="B19" location="PSSA3_2101!Area_stampa" display="PSSA3_2101!Area_stampa"/>
    <hyperlink ref="B20" location="PSSA3_2103!Area_stampa" display="PSSA3_2103!Area_stampa"/>
    <hyperlink ref="B21" location="PSSA3_2104!Area_stampa" display="PSSA3_2104!Area_stampa"/>
    <hyperlink ref="B24" location="PSSA3_3101!Area_stampa" display="PSSA3_3101!Area_stampa"/>
    <hyperlink ref="B25" location="PSSA3_3102!Area_stampa" display="PSSA3_3102!Area_stampa"/>
    <hyperlink ref="B26" location="PSSA3_3103!Area_stampa" display="PSSA3_3103!Area_stampa"/>
    <hyperlink ref="B27" location="PSSA3_3104!Area_stampa" display="PSSA3_3104!Area_stampa"/>
    <hyperlink ref="B30" location="PSSA3_4101!Area_stampa" display="PSSA3_4101!Area_stampa"/>
    <hyperlink ref="B31" location="PSSA3_4102!Area_stampa" display="PSSA3_4102!Area_stampa"/>
    <hyperlink ref="B32" location="PSSA3_4103!Area_stampa" display="PSSA3_4103!Area_stampa"/>
    <hyperlink ref="B33" location="PSSA3_4104!Area_stampa" display="PSSA3_4104!Area_stampa"/>
    <hyperlink ref="B36" location="PSSA3_5101!Area_stampa" display="PSSA3_5101!Area_stampa"/>
    <hyperlink ref="B37" location="PSSA3_5102!Area_stampa" display="PSSA3_5102!Area_stampa"/>
    <hyperlink ref="B38" location="PSSA3_5103!Area_stampa" display="PSSA3_5103!Area_stampa"/>
    <hyperlink ref="B39" location="PSSA3_5104!Area_stampa" display="PSSA3_5104!Area_stampa"/>
    <hyperlink ref="B42" location="PSSA3_6101!Area_stampa" display="PSSA3_6101!Area_stampa"/>
    <hyperlink ref="B43" location="PSSA3_6102!Area_stampa" display="PSSA3_6102!Area_stampa"/>
    <hyperlink ref="B44" location="PSSA3_6103!Area_stampa" display="PSSA3_6103!Area_stampa"/>
    <hyperlink ref="B45" location="PSSA3_6104!Area_stampa" display="PSSA3_6104!Area_stampa"/>
    <hyperlink ref="B48" location="PSSA3_7101!Area_stampa" display="PSSA3_7101!Area_stampa"/>
    <hyperlink ref="B49" location="PSSA3_7102!Area_stampa" display="PSSA3_7102!Area_stampa"/>
    <hyperlink ref="B50" location="PSSA3_7103!Area_stampa" display="PSSA3_7103!Area_stampa"/>
    <hyperlink ref="B51" location="PSSA3_7104!Area_stampa" display="PSSA3_7104!Area_stampa"/>
    <hyperlink ref="B54" location="PSSA3_8101!Area_stampa" display="PSSA3_8101!Area_stampa"/>
    <hyperlink ref="B55" location="PSSA3_8102!Area_stampa" display="PSSA3_8102!Area_stampa"/>
    <hyperlink ref="B56" location="PSSA3_8103!Area_stampa" display="PSSA3_8103!Area_stampa"/>
    <hyperlink ref="B57" location="PSSA3_8104!Area_stampa" display="PSSA3_8104!Area_stampa"/>
  </hyperlinks>
  <printOptions horizontalCentered="1"/>
  <pageMargins left="0.15748031496062992" right="0.15748031496062992" top="0.59055118110236227" bottom="0.39370078740157483" header="0.51181102362204722" footer="0.31496062992125984"/>
  <pageSetup paperSize="9" scale="50" orientation="landscape" horizontalDpi="200" verticalDpi="2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4">
    <tabColor rgb="FFFF33CC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140625" style="21" customWidth="1"/>
    <col min="5" max="5" width="19.7109375" style="21" customWidth="1"/>
    <col min="6" max="6" width="26.5703125" style="21" customWidth="1"/>
    <col min="7" max="7" width="15.140625" style="21" customWidth="1"/>
    <col min="8" max="8" width="18.140625" style="21" customWidth="1"/>
    <col min="9" max="9" width="24.5703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7103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7:F8"/>
    <mergeCell ref="D1:E1"/>
    <mergeCell ref="A26:B26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4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5">
    <tabColor rgb="FFFF33CC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7109375" style="21" customWidth="1"/>
    <col min="5" max="5" width="19.5703125" style="21" customWidth="1"/>
    <col min="6" max="6" width="25.42578125" style="21" customWidth="1"/>
    <col min="7" max="7" width="17" style="21" customWidth="1"/>
    <col min="8" max="8" width="15.85546875" style="21" customWidth="1"/>
    <col min="9" max="9" width="17.855468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7104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7:F8"/>
    <mergeCell ref="D1:E1"/>
    <mergeCell ref="A26:B26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3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6">
    <tabColor rgb="FFFF33CC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7109375" style="21" customWidth="1"/>
    <col min="5" max="5" width="18" style="21" customWidth="1"/>
    <col min="6" max="6" width="24.85546875" style="21" customWidth="1"/>
    <col min="7" max="7" width="16" style="21" customWidth="1"/>
    <col min="8" max="8" width="17" style="21" customWidth="1"/>
    <col min="9" max="9" width="19.285156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8101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503"/>
      <c r="E12" s="5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503"/>
      <c r="E13" s="5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503"/>
      <c r="E14" s="5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503"/>
      <c r="E15" s="5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503"/>
      <c r="E16" s="5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503"/>
      <c r="E17" s="5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503"/>
      <c r="E18" s="5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503"/>
      <c r="E19" s="5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503"/>
      <c r="E20" s="5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503"/>
      <c r="E21" s="5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503"/>
      <c r="E22" s="5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503"/>
      <c r="E23" s="5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12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7">
    <tabColor rgb="FFFF33CC"/>
    <pageSetUpPr fitToPage="1"/>
  </sheetPr>
  <dimension ref="A1:M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" style="21" customWidth="1"/>
    <col min="5" max="5" width="19.5703125" style="21" customWidth="1"/>
    <col min="6" max="6" width="23.42578125" style="21" customWidth="1"/>
    <col min="7" max="7" width="15.85546875" style="21" customWidth="1"/>
    <col min="8" max="8" width="15.7109375" style="21" customWidth="1"/>
    <col min="9" max="9" width="17.855468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>
      <c r="A1" s="255"/>
      <c r="B1" s="256"/>
      <c r="C1" s="256"/>
      <c r="D1" s="669"/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8102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3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3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  <c r="M35" s="21" t="s">
        <v>44</v>
      </c>
    </row>
    <row r="36" spans="1:13">
      <c r="A36" s="226" t="s">
        <v>20</v>
      </c>
      <c r="B36" s="54"/>
      <c r="C36" s="169"/>
      <c r="D36" s="355">
        <f>+PSSA3_8101!D36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3">
      <c r="A37" s="226" t="s">
        <v>21</v>
      </c>
      <c r="B37" s="54"/>
      <c r="C37" s="169"/>
      <c r="D37" s="355">
        <f>+PSSA3_8101!D37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3">
      <c r="A38" s="226" t="s">
        <v>22</v>
      </c>
      <c r="B38" s="54"/>
      <c r="C38" s="169"/>
      <c r="D38" s="355">
        <f>+PSSA3_8101!D38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3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3">
      <c r="A40" s="226" t="s">
        <v>24</v>
      </c>
      <c r="B40" s="54"/>
      <c r="C40" s="169"/>
      <c r="D40" s="355">
        <f>+PSSA3_8101!D40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3">
      <c r="A41" s="226" t="s">
        <v>25</v>
      </c>
      <c r="B41" s="54"/>
      <c r="C41" s="169"/>
      <c r="D41" s="355">
        <f>+PSSA3_8101!D41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3">
      <c r="A42" s="226" t="s">
        <v>26</v>
      </c>
      <c r="B42" s="54"/>
      <c r="C42" s="169"/>
      <c r="D42" s="355">
        <f>+PSSA3_8101!D42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3">
      <c r="A43" s="226" t="s">
        <v>27</v>
      </c>
      <c r="B43" s="54"/>
      <c r="C43" s="169"/>
      <c r="D43" s="355">
        <f>+PSSA3_8101!D43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3">
      <c r="A44" s="226" t="s">
        <v>28</v>
      </c>
      <c r="B44" s="54"/>
      <c r="C44" s="169"/>
      <c r="D44" s="355">
        <f>+PSSA3_8101!D44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3">
      <c r="A45" s="226" t="s">
        <v>29</v>
      </c>
      <c r="B45" s="54"/>
      <c r="C45" s="169"/>
      <c r="D45" s="355">
        <f>+PSSA3_8101!D45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3">
      <c r="A46" s="212" t="s">
        <v>30</v>
      </c>
      <c r="B46" s="32"/>
      <c r="C46" s="169"/>
      <c r="D46" s="355">
        <f>+PSSA3_8101!D46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3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31:B31"/>
    <mergeCell ref="A27:B27"/>
    <mergeCell ref="A28:B28"/>
    <mergeCell ref="A29:B29"/>
    <mergeCell ref="A30:B30"/>
    <mergeCell ref="A26:B26"/>
    <mergeCell ref="A7:C7"/>
  </mergeCells>
  <phoneticPr fontId="8" type="noConversion"/>
  <conditionalFormatting sqref="D35:D38 D40:D46">
    <cfRule type="cellIs" dxfId="11" priority="1" stopIfTrue="1" operator="greaterThan">
      <formula>0</formula>
    </cfRule>
  </conditionalFormatting>
  <hyperlinks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8">
    <tabColor rgb="FFFF33CC"/>
    <pageSetUpPr fitToPage="1"/>
  </sheetPr>
  <dimension ref="A1:M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8.7109375" style="21" customWidth="1"/>
    <col min="5" max="5" width="19.42578125" style="21" customWidth="1"/>
    <col min="6" max="6" width="20.5703125" style="21" customWidth="1"/>
    <col min="7" max="7" width="16.28515625" style="21" customWidth="1"/>
    <col min="8" max="8" width="18.140625" style="21" customWidth="1"/>
    <col min="9" max="9" width="17.71093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8103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3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3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  <c r="M35" s="21" t="s">
        <v>44</v>
      </c>
    </row>
    <row r="36" spans="1:13">
      <c r="A36" s="226" t="s">
        <v>20</v>
      </c>
      <c r="B36" s="54"/>
      <c r="C36" s="169"/>
      <c r="D36" s="355">
        <f>+PSSA3_8101!D36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3">
      <c r="A37" s="226" t="s">
        <v>21</v>
      </c>
      <c r="B37" s="54"/>
      <c r="C37" s="169"/>
      <c r="D37" s="355">
        <f>+PSSA3_8101!D37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3">
      <c r="A38" s="226" t="s">
        <v>22</v>
      </c>
      <c r="B38" s="54"/>
      <c r="C38" s="169"/>
      <c r="D38" s="355">
        <f>+PSSA3_8101!D38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3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3">
      <c r="A40" s="226" t="s">
        <v>24</v>
      </c>
      <c r="B40" s="54"/>
      <c r="C40" s="169"/>
      <c r="D40" s="355">
        <f>+PSSA3_8101!D40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3">
      <c r="A41" s="226" t="s">
        <v>25</v>
      </c>
      <c r="B41" s="54"/>
      <c r="C41" s="169"/>
      <c r="D41" s="355">
        <f>+PSSA3_8101!D41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3">
      <c r="A42" s="226" t="s">
        <v>26</v>
      </c>
      <c r="B42" s="54"/>
      <c r="C42" s="169"/>
      <c r="D42" s="355">
        <f>+PSSA3_8101!D42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3">
      <c r="A43" s="226" t="s">
        <v>27</v>
      </c>
      <c r="B43" s="54"/>
      <c r="C43" s="169"/>
      <c r="D43" s="355">
        <f>+PSSA3_8101!D43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3">
      <c r="A44" s="226" t="s">
        <v>28</v>
      </c>
      <c r="B44" s="54"/>
      <c r="C44" s="169"/>
      <c r="D44" s="355">
        <f>+PSSA3_8101!D44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3">
      <c r="A45" s="226" t="s">
        <v>29</v>
      </c>
      <c r="B45" s="54"/>
      <c r="C45" s="169"/>
      <c r="D45" s="355">
        <f>+PSSA3_8101!D45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3">
      <c r="A46" s="212" t="s">
        <v>30</v>
      </c>
      <c r="B46" s="32"/>
      <c r="C46" s="169"/>
      <c r="D46" s="355">
        <f>+PSSA3_8101!D46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3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10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9">
    <tabColor rgb="FFFF33CC"/>
    <pageSetUpPr fitToPage="1"/>
  </sheetPr>
  <dimension ref="A1:M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5.140625" style="21" customWidth="1"/>
    <col min="4" max="4" width="17.85546875" style="21" customWidth="1"/>
    <col min="5" max="5" width="18.5703125" style="21" customWidth="1"/>
    <col min="6" max="6" width="22.140625" style="21" customWidth="1"/>
    <col min="7" max="7" width="15.140625" style="21" customWidth="1"/>
    <col min="8" max="8" width="19.42578125" style="21" customWidth="1"/>
    <col min="9" max="9" width="17.855468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8104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3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3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  <c r="M35" s="21" t="s">
        <v>44</v>
      </c>
    </row>
    <row r="36" spans="1:13">
      <c r="A36" s="226" t="s">
        <v>20</v>
      </c>
      <c r="B36" s="54"/>
      <c r="C36" s="169"/>
      <c r="D36" s="355">
        <f>+PSSA3_8101!D36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3">
      <c r="A37" s="226" t="s">
        <v>21</v>
      </c>
      <c r="B37" s="54"/>
      <c r="C37" s="169"/>
      <c r="D37" s="355">
        <f>+PSSA3_8101!D37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3">
      <c r="A38" s="226" t="s">
        <v>22</v>
      </c>
      <c r="B38" s="54"/>
      <c r="C38" s="169"/>
      <c r="D38" s="355">
        <f>+PSSA3_8101!D38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3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3">
      <c r="A40" s="226" t="s">
        <v>24</v>
      </c>
      <c r="B40" s="54"/>
      <c r="C40" s="169"/>
      <c r="D40" s="355">
        <f>+PSSA3_8101!D40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3">
      <c r="A41" s="226" t="s">
        <v>25</v>
      </c>
      <c r="B41" s="54"/>
      <c r="C41" s="169"/>
      <c r="D41" s="355">
        <f>+PSSA3_8101!D41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3">
      <c r="A42" s="226" t="s">
        <v>26</v>
      </c>
      <c r="B42" s="54"/>
      <c r="C42" s="169"/>
      <c r="D42" s="355">
        <f>+PSSA3_8101!D42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3">
      <c r="A43" s="226" t="s">
        <v>27</v>
      </c>
      <c r="B43" s="54"/>
      <c r="C43" s="169"/>
      <c r="D43" s="355">
        <f>+PSSA3_8101!D43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3">
      <c r="A44" s="226" t="s">
        <v>28</v>
      </c>
      <c r="B44" s="54"/>
      <c r="C44" s="169"/>
      <c r="D44" s="355">
        <f>+PSSA3_8101!D44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3">
      <c r="A45" s="226" t="s">
        <v>29</v>
      </c>
      <c r="B45" s="54"/>
      <c r="C45" s="169"/>
      <c r="D45" s="355">
        <f>+PSSA3_8101!D45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3">
      <c r="A46" s="212" t="s">
        <v>30</v>
      </c>
      <c r="B46" s="32"/>
      <c r="C46" s="169"/>
      <c r="D46" s="355">
        <f>+PSSA3_8101!D46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3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.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9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+Progetto!E8</f>
        <v>0</v>
      </c>
      <c r="D3" s="371"/>
      <c r="E3" s="372"/>
      <c r="F3" s="373" t="s">
        <v>43</v>
      </c>
      <c r="G3" s="374">
        <f>+PSSA3_1101!F3</f>
        <v>0</v>
      </c>
      <c r="H3" s="375"/>
      <c r="I3" s="371"/>
      <c r="J3" s="376"/>
    </row>
    <row r="4" spans="2:10">
      <c r="B4" s="327" t="s">
        <v>152</v>
      </c>
      <c r="C4" s="330">
        <f>+Progetto!E9</f>
        <v>0</v>
      </c>
      <c r="D4" s="378" t="s">
        <v>177</v>
      </c>
      <c r="E4" s="379"/>
      <c r="F4" s="24" t="s">
        <v>3</v>
      </c>
      <c r="G4" s="683"/>
      <c r="H4" s="684"/>
      <c r="I4" s="684"/>
      <c r="J4" s="685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83"/>
      <c r="H5" s="684"/>
      <c r="I5" s="684"/>
      <c r="J5" s="685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6"/>
      <c r="F7" s="687"/>
      <c r="G7" s="687"/>
      <c r="H7" s="687"/>
      <c r="I7" s="687"/>
      <c r="J7" s="688"/>
    </row>
    <row r="8" spans="2:10">
      <c r="B8" s="387"/>
      <c r="C8" s="388"/>
      <c r="D8" s="389"/>
      <c r="E8" s="689"/>
      <c r="F8" s="690"/>
      <c r="G8" s="690"/>
      <c r="H8" s="690"/>
      <c r="I8" s="690"/>
      <c r="J8" s="691"/>
    </row>
    <row r="9" spans="2:10">
      <c r="B9" s="380"/>
      <c r="C9" s="382"/>
      <c r="D9" s="390"/>
      <c r="E9" s="391" t="s">
        <v>180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+PSSA3_1101!A12</f>
        <v>0</v>
      </c>
      <c r="C12" s="409"/>
      <c r="D12" s="410"/>
      <c r="E12" s="502">
        <f>+PSSA3_1101!D12+PSSA3_1102!D12+PSSA3_1103!D12+PSSA3_1104!D12</f>
        <v>0</v>
      </c>
      <c r="F12" s="528">
        <f>+PSSA3_1101!E12</f>
        <v>0</v>
      </c>
      <c r="G12" s="413">
        <f>+E12*F12</f>
        <v>0</v>
      </c>
      <c r="H12" s="520">
        <f>+PSSA3_1101!G12+PSSA3_1102!G12+PSSA3_1103!G12+PSSA3_1104!G12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+PSSA3_1101!A13</f>
        <v>0</v>
      </c>
      <c r="C13" s="409"/>
      <c r="D13" s="410"/>
      <c r="E13" s="502">
        <f>+PSSA3_1101!D13+PSSA3_1102!D13+PSSA3_1103!D13+PSSA3_1104!D13</f>
        <v>0</v>
      </c>
      <c r="F13" s="529">
        <f>+PSSA3_1101!E13</f>
        <v>0</v>
      </c>
      <c r="G13" s="413">
        <f t="shared" ref="G13:G23" si="0">+E13*F13</f>
        <v>0</v>
      </c>
      <c r="H13" s="520">
        <f>+PSSA3_1101!G13+PSSA3_1102!G13+PSSA3_1103!G13+PSSA3_1104!G13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+PSSA3_1101!A14</f>
        <v>0</v>
      </c>
      <c r="C14" s="409"/>
      <c r="D14" s="410"/>
      <c r="E14" s="502">
        <f>+PSSA3_1101!D14+PSSA3_1102!D14+PSSA3_1103!D14+PSSA3_1104!D14</f>
        <v>0</v>
      </c>
      <c r="F14" s="529">
        <f>+PSSA3_1101!E14</f>
        <v>0</v>
      </c>
      <c r="G14" s="413">
        <f t="shared" si="0"/>
        <v>0</v>
      </c>
      <c r="H14" s="520">
        <f>+PSSA3_1101!G14+PSSA3_1102!G14+PSSA3_1103!G14+PSSA3_1104!G14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+PSSA3_1101!A15</f>
        <v>0</v>
      </c>
      <c r="C15" s="409"/>
      <c r="D15" s="410"/>
      <c r="E15" s="502">
        <f>+PSSA3_1101!D15+PSSA3_1102!D15+PSSA3_1103!D15+PSSA3_1104!D15</f>
        <v>0</v>
      </c>
      <c r="F15" s="529">
        <f>+PSSA3_1101!E15</f>
        <v>0</v>
      </c>
      <c r="G15" s="413">
        <f t="shared" si="0"/>
        <v>0</v>
      </c>
      <c r="H15" s="520">
        <f>+PSSA3_1101!G15+PSSA3_1102!G15+PSSA3_1103!G15+PSSA3_1104!G15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+PSSA3_1101!A16</f>
        <v>0</v>
      </c>
      <c r="C16" s="409"/>
      <c r="D16" s="410"/>
      <c r="E16" s="502">
        <f>+PSSA3_1101!D16+PSSA3_1102!D16+PSSA3_1103!D16+PSSA3_1104!D16</f>
        <v>0</v>
      </c>
      <c r="F16" s="529">
        <f>+PSSA3_1101!E16</f>
        <v>0</v>
      </c>
      <c r="G16" s="413">
        <f t="shared" si="0"/>
        <v>0</v>
      </c>
      <c r="H16" s="520">
        <f>+PSSA3_1101!G16+PSSA3_1102!G16+PSSA3_1103!G16+PSSA3_1104!G16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+PSSA3_1101!A17</f>
        <v>0</v>
      </c>
      <c r="C17" s="409"/>
      <c r="D17" s="410"/>
      <c r="E17" s="502">
        <f>+PSSA3_1101!D17+PSSA3_1102!D17+PSSA3_1103!D17+PSSA3_1104!D17</f>
        <v>0</v>
      </c>
      <c r="F17" s="529">
        <f>+PSSA3_1101!E17</f>
        <v>0</v>
      </c>
      <c r="G17" s="413">
        <f t="shared" si="0"/>
        <v>0</v>
      </c>
      <c r="H17" s="520">
        <f>+PSSA3_1101!G17+PSSA3_1102!G17+PSSA3_1103!G17+PSSA3_1104!G17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+PSSA3_1101!A18</f>
        <v>0</v>
      </c>
      <c r="C18" s="409"/>
      <c r="D18" s="410"/>
      <c r="E18" s="502">
        <f>+PSSA3_1101!D18+PSSA3_1102!D18+PSSA3_1103!D18+PSSA3_1104!D18</f>
        <v>0</v>
      </c>
      <c r="F18" s="529">
        <f>+PSSA3_1101!E18</f>
        <v>0</v>
      </c>
      <c r="G18" s="413">
        <f t="shared" si="0"/>
        <v>0</v>
      </c>
      <c r="H18" s="520">
        <f>+PSSA3_1101!G18+PSSA3_1102!G18+PSSA3_1103!G18+PSSA3_1104!G18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+PSSA3_1101!A19</f>
        <v>0</v>
      </c>
      <c r="C19" s="409"/>
      <c r="D19" s="410"/>
      <c r="E19" s="502">
        <f>+PSSA3_1101!D19+PSSA3_1102!D19+PSSA3_1103!D19+PSSA3_1104!D19</f>
        <v>0</v>
      </c>
      <c r="F19" s="529">
        <f>+PSSA3_1101!E19</f>
        <v>0</v>
      </c>
      <c r="G19" s="413">
        <f t="shared" si="0"/>
        <v>0</v>
      </c>
      <c r="H19" s="520">
        <f>+PSSA3_1101!G19+PSSA3_1102!G19+PSSA3_1103!G19+PSSA3_1104!G19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+PSSA3_1101!A20</f>
        <v>0</v>
      </c>
      <c r="C20" s="409"/>
      <c r="D20" s="410"/>
      <c r="E20" s="502">
        <f>+PSSA3_1101!D20+PSSA3_1102!D20+PSSA3_1103!D20+PSSA3_1104!D20</f>
        <v>0</v>
      </c>
      <c r="F20" s="529">
        <f>+PSSA3_1101!E20</f>
        <v>0</v>
      </c>
      <c r="G20" s="413">
        <f t="shared" si="0"/>
        <v>0</v>
      </c>
      <c r="H20" s="520">
        <f>+PSSA3_1101!G20+PSSA3_1102!G20+PSSA3_1103!G20+PSSA3_1104!G20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+PSSA3_1101!A21</f>
        <v>0</v>
      </c>
      <c r="C21" s="409"/>
      <c r="D21" s="410"/>
      <c r="E21" s="502">
        <f>+PSSA3_1101!D21+PSSA3_1102!D21+PSSA3_1103!D21+PSSA3_1104!D21</f>
        <v>0</v>
      </c>
      <c r="F21" s="529">
        <f>+PSSA3_1101!E21</f>
        <v>0</v>
      </c>
      <c r="G21" s="413">
        <f t="shared" si="0"/>
        <v>0</v>
      </c>
      <c r="H21" s="520">
        <f>+PSSA3_1101!G21+PSSA3_1102!G21+PSSA3_1103!G21+PSSA3_1104!G21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+PSSA3_1101!A22</f>
        <v>0</v>
      </c>
      <c r="C22" s="409"/>
      <c r="D22" s="410"/>
      <c r="E22" s="502">
        <f>+PSSA3_1101!D22+PSSA3_1102!D22+PSSA3_1103!D22+PSSA3_1104!D22</f>
        <v>0</v>
      </c>
      <c r="F22" s="529">
        <f>+PSSA3_1101!E22</f>
        <v>0</v>
      </c>
      <c r="G22" s="413">
        <f t="shared" si="0"/>
        <v>0</v>
      </c>
      <c r="H22" s="520">
        <f>+PSSA3_1101!G22+PSSA3_1102!G22+PSSA3_1103!G22+PSSA3_1104!G22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+PSSA3_1101!A23</f>
        <v>0</v>
      </c>
      <c r="C23" s="409"/>
      <c r="D23" s="410"/>
      <c r="E23" s="502">
        <f>+PSSA3_1101!D23+PSSA3_1102!D23+PSSA3_1103!D23+PSSA3_1104!D23</f>
        <v>0</v>
      </c>
      <c r="F23" s="530">
        <f>+PSSA3_1101!E23</f>
        <v>0</v>
      </c>
      <c r="G23" s="413">
        <f t="shared" si="0"/>
        <v>0</v>
      </c>
      <c r="H23" s="520">
        <f>+PSSA3_1101!G23+PSSA3_1102!G23+PSSA3_1103!G23+PSSA3_1104!G23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+PSSA3_1101!A26</f>
        <v>0</v>
      </c>
      <c r="C26" s="502">
        <f>+PSSA3_1101!B26</f>
        <v>0</v>
      </c>
      <c r="D26" s="429" t="str">
        <f>+PSSA3_1101!C26</f>
        <v>depreciation</v>
      </c>
      <c r="E26" s="429">
        <v>0</v>
      </c>
      <c r="F26" s="430">
        <v>0</v>
      </c>
      <c r="G26" s="502">
        <f>+PSSA3_1101!F26+PSSA3_1102!F26+PSSA3_1103!F26+PSSA3_1104!F26</f>
        <v>0</v>
      </c>
      <c r="H26" s="520">
        <f>+PSSA3_1101!G26+PSSA3_1102!G26+PSSA3_1103!G26+PSSA3_1104!G26</f>
        <v>0</v>
      </c>
      <c r="I26" s="520">
        <f>+PSSA3_1101!H26+PSSA3_1102!H26+PSSA3_1103!H26+PSSA3_1104!H26</f>
        <v>0</v>
      </c>
      <c r="J26" s="416">
        <f t="shared" ref="J26:J31" si="3">+G26-I26</f>
        <v>0</v>
      </c>
    </row>
    <row r="27" spans="2:10">
      <c r="B27" s="502">
        <f>+PSSA3_1101!A27</f>
        <v>0</v>
      </c>
      <c r="C27" s="502">
        <f>+PSSA3_1101!B27</f>
        <v>0</v>
      </c>
      <c r="D27" s="429" t="str">
        <f>+PSSA3_1101!C27</f>
        <v>depreciation</v>
      </c>
      <c r="E27" s="411">
        <v>0</v>
      </c>
      <c r="F27" s="434">
        <v>0</v>
      </c>
      <c r="G27" s="502">
        <f>+PSSA3_1101!F27+PSSA3_1102!F27+PSSA3_1103!F27+PSSA3_1104!F27</f>
        <v>0</v>
      </c>
      <c r="H27" s="520">
        <f>+PSSA3_1101!G27+PSSA3_1102!G27+PSSA3_1103!G27+PSSA3_1104!G27</f>
        <v>0</v>
      </c>
      <c r="I27" s="520">
        <f>+PSSA3_1101!H27+PSSA3_1102!H27+PSSA3_1103!H27+PSSA3_1104!H27</f>
        <v>0</v>
      </c>
      <c r="J27" s="416">
        <f t="shared" si="3"/>
        <v>0</v>
      </c>
    </row>
    <row r="28" spans="2:10">
      <c r="B28" s="502">
        <f>+PSSA3_1101!A28</f>
        <v>0</v>
      </c>
      <c r="C28" s="502">
        <f>+PSSA3_1101!B28</f>
        <v>0</v>
      </c>
      <c r="D28" s="429" t="str">
        <f>+PSSA3_1101!C28</f>
        <v>depreciation</v>
      </c>
      <c r="E28" s="411">
        <v>0</v>
      </c>
      <c r="F28" s="434">
        <v>0</v>
      </c>
      <c r="G28" s="502">
        <f>+PSSA3_1101!F28+PSSA3_1102!F28+PSSA3_1103!F28+PSSA3_1104!F28</f>
        <v>0</v>
      </c>
      <c r="H28" s="520">
        <f>+PSSA3_1101!G28+PSSA3_1102!G28+PSSA3_1103!G28+PSSA3_1104!G28</f>
        <v>0</v>
      </c>
      <c r="I28" s="520">
        <f>+PSSA3_1101!H28+PSSA3_1102!H28+PSSA3_1103!H28+PSSA3_1104!H28</f>
        <v>0</v>
      </c>
      <c r="J28" s="416">
        <f t="shared" si="3"/>
        <v>0</v>
      </c>
    </row>
    <row r="29" spans="2:10">
      <c r="B29" s="502">
        <f>+PSSA3_1101!A29</f>
        <v>0</v>
      </c>
      <c r="C29" s="502">
        <f>+PSSA3_1101!B29</f>
        <v>0</v>
      </c>
      <c r="D29" s="429" t="str">
        <f>+PSSA3_1101!C29</f>
        <v>depreciation</v>
      </c>
      <c r="E29" s="411">
        <v>0</v>
      </c>
      <c r="F29" s="434">
        <v>0</v>
      </c>
      <c r="G29" s="502">
        <f>+PSSA3_1101!F29+PSSA3_1102!F29+PSSA3_1103!F29+PSSA3_1104!F29</f>
        <v>0</v>
      </c>
      <c r="H29" s="520">
        <f>+PSSA3_1101!G29+PSSA3_1102!G29+PSSA3_1103!G29+PSSA3_1104!G29</f>
        <v>0</v>
      </c>
      <c r="I29" s="520">
        <f>+PSSA3_1101!H29+PSSA3_1102!H29+PSSA3_1103!H29+PSSA3_1104!H29</f>
        <v>0</v>
      </c>
      <c r="J29" s="416">
        <f t="shared" si="3"/>
        <v>0</v>
      </c>
    </row>
    <row r="30" spans="2:10">
      <c r="B30" s="502">
        <f>+PSSA3_1101!A30</f>
        <v>0</v>
      </c>
      <c r="C30" s="502">
        <f>+PSSA3_1101!B30</f>
        <v>0</v>
      </c>
      <c r="D30" s="429" t="str">
        <f>+PSSA3_1101!C30</f>
        <v>depreciation</v>
      </c>
      <c r="E30" s="411">
        <v>0</v>
      </c>
      <c r="F30" s="434">
        <v>0</v>
      </c>
      <c r="G30" s="502">
        <f>+PSSA3_1101!F30+PSSA3_1102!F30+PSSA3_1103!F30+PSSA3_1104!F30</f>
        <v>0</v>
      </c>
      <c r="H30" s="520">
        <f>+PSSA3_1101!G30+PSSA3_1102!G30+PSSA3_1103!G30+PSSA3_1104!G30</f>
        <v>0</v>
      </c>
      <c r="I30" s="520">
        <f>+PSSA3_1101!H30+PSSA3_1102!H30+PSSA3_1103!H30+PSSA3_1104!H30</f>
        <v>0</v>
      </c>
      <c r="J30" s="416">
        <f t="shared" si="3"/>
        <v>0</v>
      </c>
    </row>
    <row r="31" spans="2:10">
      <c r="B31" s="502">
        <f>+PSSA3_1101!A31</f>
        <v>0</v>
      </c>
      <c r="C31" s="502">
        <f>+PSSA3_1101!B31</f>
        <v>0</v>
      </c>
      <c r="D31" s="429" t="str">
        <f>+PSSA3_1101!C31</f>
        <v>depreciation</v>
      </c>
      <c r="E31" s="436">
        <v>0</v>
      </c>
      <c r="F31" s="436">
        <v>0</v>
      </c>
      <c r="G31" s="502">
        <f>+PSSA3_1101!F31+PSSA3_1102!F31+PSSA3_1103!F31+PSSA3_1104!F31</f>
        <v>0</v>
      </c>
      <c r="H31" s="520">
        <f>+PSSA3_1101!G31+PSSA3_1102!G31+PSSA3_1103!G31+PSSA3_1104!G31</f>
        <v>0</v>
      </c>
      <c r="I31" s="520">
        <f>+PSSA3_1101!H31+PSSA3_1102!H31+PSSA3_1103!H31+PSSA3_1104!H31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+PSSA3_1101!C35+PSSA3_1102!C35+PSSA3_1103!C35+PSSA3_1104!C35</f>
        <v>0</v>
      </c>
      <c r="E35" s="449">
        <f>+PSSA3_1101!D35</f>
        <v>0</v>
      </c>
      <c r="F35" s="502">
        <f>+PSSA3_1101!E35+PSSA3_1102!E35+PSSA3_1103!E35+PSSA3_1104!E35</f>
        <v>0</v>
      </c>
      <c r="G35" s="502">
        <f>+PSSA3_1101!F35+PSSA3_1102!F35+PSSA3_1103!F35+PSSA3_1104!F35</f>
        <v>0</v>
      </c>
      <c r="H35" s="520">
        <f>+PSSA3_1101!G35+PSSA3_1102!G35+PSSA3_1103!G35+PSSA3_1104!G35</f>
        <v>0</v>
      </c>
      <c r="I35" s="520">
        <f>+PSSA3_1101!H35+PSSA3_1102!H35+PSSA3_1103!H35+PSSA3_1104!H35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+PSSA3_1101!C36+PSSA3_1102!C36+PSSA3_1103!C36+PSSA3_1104!C36</f>
        <v>0</v>
      </c>
      <c r="E36" s="449">
        <f>+PSSA3_1101!D36</f>
        <v>0</v>
      </c>
      <c r="F36" s="502">
        <f>+PSSA3_1101!E36+PSSA3_1102!E36+PSSA3_1103!E36+PSSA3_1104!E36</f>
        <v>0</v>
      </c>
      <c r="G36" s="502">
        <f>+PSSA3_1101!F36+PSSA3_1102!F36+PSSA3_1103!F36+PSSA3_1104!F36</f>
        <v>0</v>
      </c>
      <c r="H36" s="520">
        <f>+PSSA3_1101!G36+PSSA3_1102!G36+PSSA3_1103!G36+PSSA3_1104!G36</f>
        <v>0</v>
      </c>
      <c r="I36" s="520">
        <f>+PSSA3_1101!H36+PSSA3_1102!H36+PSSA3_1103!H36+PSSA3_1104!H36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+PSSA3_1101!C37+PSSA3_1102!C37+PSSA3_1103!C37+PSSA3_1104!C37</f>
        <v>0</v>
      </c>
      <c r="E37" s="449">
        <f>+PSSA3_1101!D37</f>
        <v>0</v>
      </c>
      <c r="F37" s="502">
        <f>+PSSA3_1101!E37+PSSA3_1102!E37+PSSA3_1103!E37+PSSA3_1104!E37</f>
        <v>0</v>
      </c>
      <c r="G37" s="502">
        <f>+PSSA3_1101!F37+PSSA3_1102!F37+PSSA3_1103!F37+PSSA3_1104!F37</f>
        <v>0</v>
      </c>
      <c r="H37" s="520">
        <f>+PSSA3_1101!G37+PSSA3_1102!G37+PSSA3_1103!G37+PSSA3_1104!G37</f>
        <v>0</v>
      </c>
      <c r="I37" s="520">
        <f>+PSSA3_1101!H37+PSSA3_1102!H37+PSSA3_1103!H37+PSSA3_1104!H37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+PSSA3_1101!C38+PSSA3_1102!C38+PSSA3_1103!C38+PSSA3_1104!C38</f>
        <v>0</v>
      </c>
      <c r="E38" s="449">
        <f>+PSSA3_1101!D38</f>
        <v>0</v>
      </c>
      <c r="F38" s="502">
        <f>+PSSA3_1101!E38+PSSA3_1102!E38+PSSA3_1103!E38+PSSA3_1104!E38</f>
        <v>0</v>
      </c>
      <c r="G38" s="502">
        <f>+PSSA3_1101!F38+PSSA3_1102!F38+PSSA3_1103!F38+PSSA3_1104!F38</f>
        <v>0</v>
      </c>
      <c r="H38" s="520">
        <f>+PSSA3_1101!G38+PSSA3_1102!G38+PSSA3_1103!G38+PSSA3_1104!G38</f>
        <v>0</v>
      </c>
      <c r="I38" s="520">
        <f>+PSSA3_1101!H38+PSSA3_1102!H38+PSSA3_1103!H38+PSSA3_1104!H38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+PSSA3_1101!C40+PSSA3_1102!C40+PSSA3_1103!C40+PSSA3_1104!C40</f>
        <v>0</v>
      </c>
      <c r="E40" s="449">
        <f>+PSSA3_1101!D40</f>
        <v>0</v>
      </c>
      <c r="F40" s="502">
        <f>+PSSA3_1101!E40+PSSA3_1102!E40+PSSA3_1103!E40+PSSA3_1104!E40</f>
        <v>0</v>
      </c>
      <c r="G40" s="502">
        <f>+PSSA3_1101!F40+PSSA3_1102!F40+PSSA3_1103!F40+PSSA3_1104!F40</f>
        <v>0</v>
      </c>
      <c r="H40" s="520">
        <f>+PSSA3_1101!G40+PSSA3_1102!G40+PSSA3_1103!G40+PSSA3_1104!G40</f>
        <v>0</v>
      </c>
      <c r="I40" s="520">
        <f>+PSSA3_1101!H40+PSSA3_1102!H40+PSSA3_1103!H40+PSSA3_1104!H40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+PSSA3_1101!C41+PSSA3_1102!C41+PSSA3_1103!C41+PSSA3_1104!C41</f>
        <v>0</v>
      </c>
      <c r="E41" s="449">
        <f>+PSSA3_1101!D41</f>
        <v>0</v>
      </c>
      <c r="F41" s="502">
        <f>+PSSA3_1101!E41+PSSA3_1102!E41+PSSA3_1103!E41+PSSA3_1104!E41</f>
        <v>0</v>
      </c>
      <c r="G41" s="502">
        <f>+PSSA3_1101!F41+PSSA3_1102!F41+PSSA3_1103!F41+PSSA3_1104!F41</f>
        <v>0</v>
      </c>
      <c r="H41" s="520">
        <f>+PSSA3_1101!G41+PSSA3_1102!G41+PSSA3_1103!G41+PSSA3_1104!G41</f>
        <v>0</v>
      </c>
      <c r="I41" s="520">
        <f>+PSSA3_1101!H41+PSSA3_1102!H41+PSSA3_1103!H41+PSSA3_1104!H41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+PSSA3_1101!C42+PSSA3_1102!C42+PSSA3_1103!C42+PSSA3_1104!C42</f>
        <v>0</v>
      </c>
      <c r="E42" s="449">
        <f>+PSSA3_1101!D42</f>
        <v>0</v>
      </c>
      <c r="F42" s="502">
        <f>+PSSA3_1101!E42+PSSA3_1102!E42+PSSA3_1103!E42+PSSA3_1104!E42</f>
        <v>0</v>
      </c>
      <c r="G42" s="502">
        <f>+PSSA3_1101!F42+PSSA3_1102!F42+PSSA3_1103!F42+PSSA3_1104!F42</f>
        <v>0</v>
      </c>
      <c r="H42" s="520">
        <f>+PSSA3_1101!G42+PSSA3_1102!G42+PSSA3_1103!G42+PSSA3_1104!G42</f>
        <v>0</v>
      </c>
      <c r="I42" s="520">
        <f>+PSSA3_1101!H42+PSSA3_1102!H42+PSSA3_1103!H42+PSSA3_1104!H42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+PSSA3_1101!C43+PSSA3_1102!C43+PSSA3_1103!C43+PSSA3_1104!C43</f>
        <v>0</v>
      </c>
      <c r="E43" s="449">
        <f>+PSSA3_1101!D43</f>
        <v>0</v>
      </c>
      <c r="F43" s="502">
        <f>+PSSA3_1101!E43+PSSA3_1102!E43+PSSA3_1103!E43+PSSA3_1104!E43</f>
        <v>0</v>
      </c>
      <c r="G43" s="502">
        <f>+PSSA3_1101!F43+PSSA3_1102!F43+PSSA3_1103!F43+PSSA3_1104!F43</f>
        <v>0</v>
      </c>
      <c r="H43" s="520">
        <f>+PSSA3_1101!G43+PSSA3_1102!G43+PSSA3_1103!G43+PSSA3_1104!G43</f>
        <v>0</v>
      </c>
      <c r="I43" s="520">
        <f>+PSSA3_1101!H43+PSSA3_1102!H43+PSSA3_1103!H43+PSSA3_1104!H43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+PSSA3_1101!C44+PSSA3_1102!C44+PSSA3_1103!C44+PSSA3_1104!C44</f>
        <v>0</v>
      </c>
      <c r="E44" s="449">
        <f>+PSSA3_1101!D44</f>
        <v>0</v>
      </c>
      <c r="F44" s="502">
        <f>+PSSA3_1101!E44+PSSA3_1102!E44+PSSA3_1103!E44+PSSA3_1104!E44</f>
        <v>0</v>
      </c>
      <c r="G44" s="502">
        <f>+PSSA3_1101!F44+PSSA3_1102!F44+PSSA3_1103!F44+PSSA3_1104!F44</f>
        <v>0</v>
      </c>
      <c r="H44" s="520">
        <f>+PSSA3_1101!G44+PSSA3_1102!G44+PSSA3_1103!G44+PSSA3_1104!G44</f>
        <v>0</v>
      </c>
      <c r="I44" s="520">
        <f>+PSSA3_1101!H44+PSSA3_1102!H44+PSSA3_1103!H44+PSSA3_1104!H44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+PSSA3_1101!C45+PSSA3_1102!C45+PSSA3_1103!C45+PSSA3_1104!C45</f>
        <v>0</v>
      </c>
      <c r="E45" s="449">
        <f>+PSSA3_1101!D45</f>
        <v>0</v>
      </c>
      <c r="F45" s="502">
        <f>+PSSA3_1101!E45+PSSA3_1102!E45+PSSA3_1103!E45+PSSA3_1104!E45</f>
        <v>0</v>
      </c>
      <c r="G45" s="502">
        <f>+PSSA3_1101!F45+PSSA3_1102!F45+PSSA3_1103!F45+PSSA3_1104!F45</f>
        <v>0</v>
      </c>
      <c r="H45" s="520">
        <f>+PSSA3_1101!G45+PSSA3_1102!G45+PSSA3_1103!G45+PSSA3_1104!G45</f>
        <v>0</v>
      </c>
      <c r="I45" s="520">
        <f>+PSSA3_1101!H45+PSSA3_1102!H45+PSSA3_1103!H45+PSSA3_1104!H45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+PSSA3_1101!C46+PSSA3_1102!C46+PSSA3_1103!C46+PSSA3_1104!C46</f>
        <v>0</v>
      </c>
      <c r="E46" s="449">
        <f>+PSSA3_1101!D46</f>
        <v>0</v>
      </c>
      <c r="F46" s="502">
        <f>+PSSA3_1101!E46+PSSA3_1102!E46+PSSA3_1103!E46+PSSA3_1104!E46</f>
        <v>0</v>
      </c>
      <c r="G46" s="502">
        <f>+PSSA3_1101!F46+PSSA3_1102!F46+PSSA3_1103!F46+PSSA3_1104!F46</f>
        <v>0</v>
      </c>
      <c r="H46" s="520">
        <f>+PSSA3_1101!G46+PSSA3_1102!G46+PSSA3_1103!G46+PSSA3_1104!G46</f>
        <v>0</v>
      </c>
      <c r="I46" s="520">
        <f>+PSSA3_1101!H46+PSSA3_1102!H46+PSSA3_1103!H46+PSSA3_1104!H46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131</v>
      </c>
      <c r="C50" s="372"/>
      <c r="D50" s="502">
        <f>+PSSA3_1101!C50+PSSA3_1102!C50+PSSA3_1103!C50+PSSA3_1104!C50</f>
        <v>0</v>
      </c>
      <c r="E50" s="464" t="str">
        <f>+'[1]PSS-A1_Prime'!G54</f>
        <v>1. LABOUR</v>
      </c>
      <c r="F50" s="465"/>
      <c r="G50" s="502">
        <f>+PSSA3_1101!F50+PSSA3_1102!F50+PSSA3_1103!F50+PSSA3_1104!F50</f>
        <v>0</v>
      </c>
      <c r="H50" s="461"/>
      <c r="I50" s="520">
        <f>+PSSA3_1101!H50+PSSA3_1102!H50+PSSA3_1103!H50+PSSA3_1104!H50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+PSSA3_1101!C51+PSSA3_1102!C51+PSSA3_1103!C51+PSSA3_1104!C51</f>
        <v>0</v>
      </c>
      <c r="E51" s="464">
        <f>+'[1]PSS-A1_Prime'!G55</f>
        <v>0</v>
      </c>
      <c r="F51" s="465"/>
      <c r="G51" s="502">
        <f>+PSSA3_1101!F51+PSSA3_1102!F51+PSSA3_1103!F51+PSSA3_1104!F51</f>
        <v>0</v>
      </c>
      <c r="H51" s="461"/>
      <c r="I51" s="520">
        <f>+PSSA3_1101!H51+PSSA3_1102!H51+PSSA3_1103!H51+PSSA3_1104!H51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+PSSA3_1101!H52+PSSA3_1102!H52+PSSA3_1103!H52+PSSA3_1104!H52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8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zoomScaleSheetLayoutView="8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+Progetto!E8</f>
        <v>0</v>
      </c>
      <c r="D3" s="371"/>
      <c r="E3" s="372"/>
      <c r="F3" s="373" t="s">
        <v>43</v>
      </c>
      <c r="G3" s="374">
        <f>+PSSA3_1101!F3</f>
        <v>0</v>
      </c>
      <c r="H3" s="375"/>
      <c r="I3" s="371"/>
      <c r="J3" s="376"/>
    </row>
    <row r="4" spans="2:10">
      <c r="B4" s="327" t="s">
        <v>152</v>
      </c>
      <c r="C4" s="330">
        <f>+Progetto!E9</f>
        <v>0</v>
      </c>
      <c r="D4" s="378" t="s">
        <v>177</v>
      </c>
      <c r="E4" s="379"/>
      <c r="F4" s="24" t="s">
        <v>3</v>
      </c>
      <c r="G4" s="683"/>
      <c r="H4" s="684"/>
      <c r="I4" s="684"/>
      <c r="J4" s="685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83"/>
      <c r="H5" s="684"/>
      <c r="I5" s="684"/>
      <c r="J5" s="685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6"/>
      <c r="F7" s="687"/>
      <c r="G7" s="687"/>
      <c r="H7" s="687"/>
      <c r="I7" s="687"/>
      <c r="J7" s="688"/>
    </row>
    <row r="8" spans="2:10">
      <c r="B8" s="387"/>
      <c r="C8" s="388"/>
      <c r="D8" s="389"/>
      <c r="E8" s="689"/>
      <c r="F8" s="690"/>
      <c r="G8" s="690"/>
      <c r="H8" s="690"/>
      <c r="I8" s="690"/>
      <c r="J8" s="691"/>
    </row>
    <row r="9" spans="2:10">
      <c r="B9" s="380"/>
      <c r="C9" s="382"/>
      <c r="D9" s="390"/>
      <c r="E9" s="391" t="s">
        <v>202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+PSSA3_2101!A12</f>
        <v>0</v>
      </c>
      <c r="C12" s="409"/>
      <c r="D12" s="410"/>
      <c r="E12" s="502">
        <f>+PSSA3_2101!D12+PSSA3_2102!D12+PSSA3_2103!D12+PSSA3_2104!D12</f>
        <v>0</v>
      </c>
      <c r="F12" s="528">
        <f>+PSSA3_2101!E12</f>
        <v>0</v>
      </c>
      <c r="G12" s="413">
        <f>+E12*F12</f>
        <v>0</v>
      </c>
      <c r="H12" s="520">
        <f>+PSSA3_2101!G12+PSSA3_2102!G12+PSSA3_2103!G12+PSSA3_2104!G12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+PSSA3_2101!A13</f>
        <v>0</v>
      </c>
      <c r="C13" s="409"/>
      <c r="D13" s="410"/>
      <c r="E13" s="502">
        <f>+PSSA3_2101!D13+PSSA3_2102!D13+PSSA3_2103!D13+PSSA3_2104!D13</f>
        <v>0</v>
      </c>
      <c r="F13" s="529">
        <f>+PSSA3_2101!E13</f>
        <v>0</v>
      </c>
      <c r="G13" s="413">
        <f t="shared" ref="G13:G23" si="0">+E13*F13</f>
        <v>0</v>
      </c>
      <c r="H13" s="520">
        <f>+PSSA3_2101!G13+PSSA3_2102!G13+PSSA3_2103!G13+PSSA3_2104!G13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+PSSA3_2101!A14</f>
        <v>0</v>
      </c>
      <c r="C14" s="409"/>
      <c r="D14" s="410"/>
      <c r="E14" s="502">
        <f>+PSSA3_2101!D14+PSSA3_2102!D14+PSSA3_2103!D14+PSSA3_2104!D14</f>
        <v>0</v>
      </c>
      <c r="F14" s="529">
        <f>+PSSA3_2101!E14</f>
        <v>0</v>
      </c>
      <c r="G14" s="413">
        <f t="shared" si="0"/>
        <v>0</v>
      </c>
      <c r="H14" s="520">
        <f>+PSSA3_2101!G14+PSSA3_2102!G14+PSSA3_2103!G14+PSSA3_2104!G14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+PSSA3_2101!A15</f>
        <v>0</v>
      </c>
      <c r="C15" s="409"/>
      <c r="D15" s="410"/>
      <c r="E15" s="502">
        <f>+PSSA3_2101!D15+PSSA3_2102!D15+PSSA3_2103!D15+PSSA3_2104!D15</f>
        <v>0</v>
      </c>
      <c r="F15" s="529">
        <f>+PSSA3_2101!E15</f>
        <v>0</v>
      </c>
      <c r="G15" s="413">
        <f t="shared" si="0"/>
        <v>0</v>
      </c>
      <c r="H15" s="520">
        <f>+PSSA3_2101!G15+PSSA3_2102!G15+PSSA3_2103!G15+PSSA3_2104!G15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+PSSA3_2101!A16</f>
        <v>0</v>
      </c>
      <c r="C16" s="409"/>
      <c r="D16" s="410"/>
      <c r="E16" s="502">
        <f>+PSSA3_2101!D16+PSSA3_2102!D16+PSSA3_2103!D16+PSSA3_2104!D16</f>
        <v>0</v>
      </c>
      <c r="F16" s="529">
        <f>+PSSA3_2101!E16</f>
        <v>0</v>
      </c>
      <c r="G16" s="413">
        <f t="shared" si="0"/>
        <v>0</v>
      </c>
      <c r="H16" s="520">
        <f>+PSSA3_2101!G16+PSSA3_2102!G16+PSSA3_2103!G16+PSSA3_2104!G16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+PSSA3_2101!A17</f>
        <v>0</v>
      </c>
      <c r="C17" s="409"/>
      <c r="D17" s="410"/>
      <c r="E17" s="502">
        <f>+PSSA3_2101!D17+PSSA3_2102!D17+PSSA3_2103!D17+PSSA3_2104!D17</f>
        <v>0</v>
      </c>
      <c r="F17" s="529">
        <f>+PSSA3_2101!E17</f>
        <v>0</v>
      </c>
      <c r="G17" s="413">
        <f t="shared" si="0"/>
        <v>0</v>
      </c>
      <c r="H17" s="520">
        <f>+PSSA3_2101!G17+PSSA3_2102!G17+PSSA3_2103!G17+PSSA3_2104!G17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+PSSA3_2101!A18</f>
        <v>0</v>
      </c>
      <c r="C18" s="409"/>
      <c r="D18" s="410"/>
      <c r="E18" s="502">
        <f>+PSSA3_2101!D18+PSSA3_2102!D18+PSSA3_2103!D18+PSSA3_2104!D18</f>
        <v>0</v>
      </c>
      <c r="F18" s="529">
        <f>+PSSA3_2101!E18</f>
        <v>0</v>
      </c>
      <c r="G18" s="413">
        <f t="shared" si="0"/>
        <v>0</v>
      </c>
      <c r="H18" s="520">
        <f>+PSSA3_2101!G18+PSSA3_2102!G18+PSSA3_2103!G18+PSSA3_2104!G18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+PSSA3_2101!A19</f>
        <v>0</v>
      </c>
      <c r="C19" s="409"/>
      <c r="D19" s="410"/>
      <c r="E19" s="502">
        <f>+PSSA3_2101!D19+PSSA3_2102!D19+PSSA3_2103!D19+PSSA3_2104!D19</f>
        <v>0</v>
      </c>
      <c r="F19" s="529">
        <f>+PSSA3_2101!E19</f>
        <v>0</v>
      </c>
      <c r="G19" s="413">
        <f t="shared" si="0"/>
        <v>0</v>
      </c>
      <c r="H19" s="520">
        <f>+PSSA3_2101!G19+PSSA3_2102!G19+PSSA3_2103!G19+PSSA3_2104!G19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+PSSA3_2101!A20</f>
        <v>0</v>
      </c>
      <c r="C20" s="409"/>
      <c r="D20" s="410"/>
      <c r="E20" s="502">
        <f>+PSSA3_2101!D20+PSSA3_2102!D20+PSSA3_2103!D20+PSSA3_2104!D20</f>
        <v>0</v>
      </c>
      <c r="F20" s="529">
        <f>+PSSA3_2101!E20</f>
        <v>0</v>
      </c>
      <c r="G20" s="413">
        <f t="shared" si="0"/>
        <v>0</v>
      </c>
      <c r="H20" s="520">
        <f>+PSSA3_2101!G20+PSSA3_2102!G20+PSSA3_2103!G20+PSSA3_2104!G20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+PSSA3_2101!A21</f>
        <v>0</v>
      </c>
      <c r="C21" s="409"/>
      <c r="D21" s="410"/>
      <c r="E21" s="502">
        <f>+PSSA3_2101!D21+PSSA3_2102!D21+PSSA3_2103!D21+PSSA3_2104!D21</f>
        <v>0</v>
      </c>
      <c r="F21" s="529">
        <f>+PSSA3_2101!E21</f>
        <v>0</v>
      </c>
      <c r="G21" s="413">
        <f t="shared" si="0"/>
        <v>0</v>
      </c>
      <c r="H21" s="520">
        <f>+PSSA3_2101!G21+PSSA3_2102!G21+PSSA3_2103!G21+PSSA3_2104!G21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+PSSA3_2101!A22</f>
        <v>0</v>
      </c>
      <c r="C22" s="409"/>
      <c r="D22" s="410"/>
      <c r="E22" s="502">
        <f>+PSSA3_2101!D22+PSSA3_2102!D22+PSSA3_2103!D22+PSSA3_2104!D22</f>
        <v>0</v>
      </c>
      <c r="F22" s="529">
        <f>+PSSA3_2101!E22</f>
        <v>0</v>
      </c>
      <c r="G22" s="413">
        <f t="shared" si="0"/>
        <v>0</v>
      </c>
      <c r="H22" s="520">
        <f>+PSSA3_2101!G22+PSSA3_2102!G22+PSSA3_2103!G22+PSSA3_2104!G22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+PSSA3_2101!A23</f>
        <v>0</v>
      </c>
      <c r="C23" s="409"/>
      <c r="D23" s="410"/>
      <c r="E23" s="502">
        <f>+PSSA3_2101!D23+PSSA3_2102!D23+PSSA3_2103!D23+PSSA3_2104!D23</f>
        <v>0</v>
      </c>
      <c r="F23" s="529">
        <f>+PSSA3_2101!E23</f>
        <v>0</v>
      </c>
      <c r="G23" s="413">
        <f t="shared" si="0"/>
        <v>0</v>
      </c>
      <c r="H23" s="520">
        <f>+PSSA3_2101!G23+PSSA3_2102!G23+PSSA3_2103!G23+PSSA3_2104!G23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506"/>
      <c r="I25" s="427"/>
      <c r="J25" s="428"/>
    </row>
    <row r="26" spans="2:10">
      <c r="B26" s="502">
        <f>+PSSA3_1101!A26</f>
        <v>0</v>
      </c>
      <c r="C26" s="502">
        <f>+PSSA3_1101!B26</f>
        <v>0</v>
      </c>
      <c r="D26" s="429" t="str">
        <f>+PSSA3_2101!C26</f>
        <v>depreciation</v>
      </c>
      <c r="E26" s="429">
        <v>0</v>
      </c>
      <c r="F26" s="430">
        <v>0</v>
      </c>
      <c r="G26" s="502">
        <f>+PSSA3_2101!F26+PSSA3_2102!F26+PSSA3_2103!F26+PSSA3_2104!F26</f>
        <v>0</v>
      </c>
      <c r="H26" s="520">
        <f>+PSSA3_2101!G26+PSSA3_2102!G26+PSSA3_2103!G26+PSSA3_2104!G26</f>
        <v>0</v>
      </c>
      <c r="I26" s="520">
        <f>+PSSA3_2101!H26+PSSA3_2102!H26+PSSA3_2103!H26+PSSA3_2104!H26</f>
        <v>0</v>
      </c>
      <c r="J26" s="416">
        <f t="shared" ref="J26:J31" si="3">+G26-I26</f>
        <v>0</v>
      </c>
    </row>
    <row r="27" spans="2:10">
      <c r="B27" s="502">
        <f>+PSSA3_1101!A27</f>
        <v>0</v>
      </c>
      <c r="C27" s="502">
        <f>+PSSA3_1101!B27</f>
        <v>0</v>
      </c>
      <c r="D27" s="429" t="str">
        <f>+PSSA3_2101!C27</f>
        <v>depreciation</v>
      </c>
      <c r="E27" s="411">
        <v>0</v>
      </c>
      <c r="F27" s="434">
        <v>0</v>
      </c>
      <c r="G27" s="502">
        <f>+PSSA3_2101!F27+PSSA3_2102!F27+PSSA3_2103!F27+PSSA3_2104!F27</f>
        <v>0</v>
      </c>
      <c r="H27" s="520">
        <f>+PSSA3_2101!G27+PSSA3_2102!G27+PSSA3_2103!G27+PSSA3_2104!G27</f>
        <v>0</v>
      </c>
      <c r="I27" s="520">
        <f>+PSSA3_2101!H27+PSSA3_2102!H27+PSSA3_2103!H27+PSSA3_2104!H27</f>
        <v>0</v>
      </c>
      <c r="J27" s="416">
        <f t="shared" si="3"/>
        <v>0</v>
      </c>
    </row>
    <row r="28" spans="2:10">
      <c r="B28" s="502">
        <f>+PSSA3_1101!A28</f>
        <v>0</v>
      </c>
      <c r="C28" s="502">
        <f>+PSSA3_1101!B28</f>
        <v>0</v>
      </c>
      <c r="D28" s="429" t="str">
        <f>+PSSA3_2101!C28</f>
        <v>depreciation</v>
      </c>
      <c r="E28" s="411">
        <v>0</v>
      </c>
      <c r="F28" s="434">
        <v>0</v>
      </c>
      <c r="G28" s="502">
        <f>+PSSA3_2101!F28+PSSA3_2102!F28+PSSA3_2103!F28+PSSA3_2104!F28</f>
        <v>0</v>
      </c>
      <c r="H28" s="520">
        <f>+PSSA3_2101!G28+PSSA3_2102!G28+PSSA3_2103!G28+PSSA3_2104!G28</f>
        <v>0</v>
      </c>
      <c r="I28" s="520">
        <f>+PSSA3_2101!H28+PSSA3_2102!H28+PSSA3_2103!H28+PSSA3_2104!H28</f>
        <v>0</v>
      </c>
      <c r="J28" s="416">
        <f t="shared" si="3"/>
        <v>0</v>
      </c>
    </row>
    <row r="29" spans="2:10">
      <c r="B29" s="502">
        <f>+PSSA3_1101!A29</f>
        <v>0</v>
      </c>
      <c r="C29" s="502">
        <f>+PSSA3_1101!B29</f>
        <v>0</v>
      </c>
      <c r="D29" s="429" t="str">
        <f>+PSSA3_2101!C29</f>
        <v>depreciation</v>
      </c>
      <c r="E29" s="411">
        <v>0</v>
      </c>
      <c r="F29" s="434">
        <v>0</v>
      </c>
      <c r="G29" s="502">
        <f>+PSSA3_2101!F29+PSSA3_2102!F29+PSSA3_2103!F29+PSSA3_2104!F29</f>
        <v>0</v>
      </c>
      <c r="H29" s="520">
        <f>+PSSA3_2101!G29+PSSA3_2102!G29+PSSA3_2103!G29+PSSA3_2104!G29</f>
        <v>0</v>
      </c>
      <c r="I29" s="520">
        <f>+PSSA3_2101!H29+PSSA3_2102!H29+PSSA3_2103!H29+PSSA3_2104!H29</f>
        <v>0</v>
      </c>
      <c r="J29" s="416">
        <f t="shared" si="3"/>
        <v>0</v>
      </c>
    </row>
    <row r="30" spans="2:10">
      <c r="B30" s="502">
        <f>+PSSA3_1101!A30</f>
        <v>0</v>
      </c>
      <c r="C30" s="502">
        <f>+PSSA3_1101!B30</f>
        <v>0</v>
      </c>
      <c r="D30" s="429" t="str">
        <f>+PSSA3_2101!C30</f>
        <v>depreciation</v>
      </c>
      <c r="E30" s="411">
        <v>0</v>
      </c>
      <c r="F30" s="434">
        <v>0</v>
      </c>
      <c r="G30" s="502">
        <f>+PSSA3_2101!F30+PSSA3_2102!F30+PSSA3_2103!F30+PSSA3_2104!F30</f>
        <v>0</v>
      </c>
      <c r="H30" s="520">
        <f>+PSSA3_2101!G30+PSSA3_2102!G30+PSSA3_2103!G30+PSSA3_2104!G30</f>
        <v>0</v>
      </c>
      <c r="I30" s="520">
        <f>+PSSA3_2101!H30+PSSA3_2102!H30+PSSA3_2103!H30+PSSA3_2104!H30</f>
        <v>0</v>
      </c>
      <c r="J30" s="416">
        <f t="shared" si="3"/>
        <v>0</v>
      </c>
    </row>
    <row r="31" spans="2:10">
      <c r="B31" s="502">
        <f>+PSSA3_1101!A31</f>
        <v>0</v>
      </c>
      <c r="C31" s="502">
        <f>+PSSA3_1101!B31</f>
        <v>0</v>
      </c>
      <c r="D31" s="429" t="str">
        <f>+PSSA3_2101!C31</f>
        <v>depreciation</v>
      </c>
      <c r="E31" s="436">
        <v>0</v>
      </c>
      <c r="F31" s="436">
        <v>0</v>
      </c>
      <c r="G31" s="502">
        <f>+PSSA3_2101!F31+PSSA3_2102!F31+PSSA3_2103!F31+PSSA3_2104!F31</f>
        <v>0</v>
      </c>
      <c r="H31" s="520">
        <f>+PSSA3_2101!G31+PSSA3_2102!G31+PSSA3_2103!G31+PSSA3_2104!G31</f>
        <v>0</v>
      </c>
      <c r="I31" s="520">
        <f>+PSSA3_2101!H31+PSSA3_2102!H31+PSSA3_2103!H31+PSSA3_2104!H31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+PSSA3_2101!C35+PSSA3_2102!C35+PSSA3_2103!C35+PSSA3_2104!C35</f>
        <v>0</v>
      </c>
      <c r="E35" s="449">
        <f>+PSSA3_1101!D35</f>
        <v>0</v>
      </c>
      <c r="F35" s="502">
        <f>+PSSA3_2101!E35+PSSA3_2102!E35+PSSA3_2103!E35+PSSA3_2104!E35</f>
        <v>0</v>
      </c>
      <c r="G35" s="502">
        <f>+PSSA3_2101!F35+PSSA3_2102!F35+PSSA3_2103!F35+PSSA3_2104!F35</f>
        <v>0</v>
      </c>
      <c r="H35" s="520">
        <f>+PSSA3_2101!G35+PSSA3_2102!G35+PSSA3_2103!G35+PSSA3_2104!G35</f>
        <v>0</v>
      </c>
      <c r="I35" s="520">
        <f>+PSSA3_2101!H35+PSSA3_2102!H35+PSSA3_2103!H35+PSSA3_2104!H35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+PSSA3_2101!C36+PSSA3_2102!C36+PSSA3_2103!C36+PSSA3_2104!C36</f>
        <v>0</v>
      </c>
      <c r="E36" s="449">
        <f>+PSSA3_1101!D36</f>
        <v>0</v>
      </c>
      <c r="F36" s="502">
        <f>+PSSA3_2101!E36+PSSA3_2102!E36+PSSA3_2103!E36+PSSA3_2104!E36</f>
        <v>0</v>
      </c>
      <c r="G36" s="502">
        <f>+PSSA3_2101!F36+PSSA3_2102!F36+PSSA3_2103!F36+PSSA3_2104!F36</f>
        <v>0</v>
      </c>
      <c r="H36" s="520">
        <f>+PSSA3_2101!G36+PSSA3_2102!G36+PSSA3_2103!G36+PSSA3_2104!G36</f>
        <v>0</v>
      </c>
      <c r="I36" s="520">
        <f>+PSSA3_2101!H36+PSSA3_2102!H36+PSSA3_2103!H36+PSSA3_2104!H36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+PSSA3_2101!C37+PSSA3_2102!C37+PSSA3_2103!C37+PSSA3_2104!C37</f>
        <v>0</v>
      </c>
      <c r="E37" s="449">
        <f>+PSSA3_1101!D37</f>
        <v>0</v>
      </c>
      <c r="F37" s="502">
        <f>+PSSA3_2101!E37+PSSA3_2102!E37+PSSA3_2103!E37+PSSA3_2104!E37</f>
        <v>0</v>
      </c>
      <c r="G37" s="502">
        <f>+PSSA3_2101!F37+PSSA3_2102!F37+PSSA3_2103!F37+PSSA3_2104!F37</f>
        <v>0</v>
      </c>
      <c r="H37" s="520">
        <f>+PSSA3_2101!G37+PSSA3_2102!G37+PSSA3_2103!G37+PSSA3_2104!G37</f>
        <v>0</v>
      </c>
      <c r="I37" s="520">
        <f>+PSSA3_2101!H37+PSSA3_2102!H37+PSSA3_2103!H37+PSSA3_2104!H37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+PSSA3_2101!C38+PSSA3_2102!C38+PSSA3_2103!C38+PSSA3_2104!C38</f>
        <v>0</v>
      </c>
      <c r="E38" s="449">
        <f>+PSSA3_1101!D38</f>
        <v>0</v>
      </c>
      <c r="F38" s="502">
        <f>+PSSA3_2101!E38+PSSA3_2102!E38+PSSA3_2103!E38+PSSA3_2104!E38</f>
        <v>0</v>
      </c>
      <c r="G38" s="502">
        <f>+PSSA3_2101!F38+PSSA3_2102!F38+PSSA3_2103!F38+PSSA3_2104!F38</f>
        <v>0</v>
      </c>
      <c r="H38" s="520">
        <f>+PSSA3_2101!G38+PSSA3_2102!G38+PSSA3_2103!G38+PSSA3_2104!G38</f>
        <v>0</v>
      </c>
      <c r="I38" s="520">
        <f>+PSSA3_2101!H38+PSSA3_2102!H38+PSSA3_2103!H38+PSSA3_2104!H38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+PSSA3_2101!C40+PSSA3_2102!C40+PSSA3_2103!C40+PSSA3_2104!C40</f>
        <v>0</v>
      </c>
      <c r="E40" s="449">
        <f>+PSSA3_1101!D40</f>
        <v>0</v>
      </c>
      <c r="F40" s="502">
        <f>+PSSA3_2101!E40+PSSA3_2102!E40+PSSA3_2103!E40+PSSA3_2104!E40</f>
        <v>0</v>
      </c>
      <c r="G40" s="502">
        <f>+PSSA3_2101!F40+PSSA3_2102!F40+PSSA3_2103!F40+PSSA3_2104!F40</f>
        <v>0</v>
      </c>
      <c r="H40" s="520">
        <f>+PSSA3_2101!G40+PSSA3_2102!G40+PSSA3_2103!G40+PSSA3_2104!G40</f>
        <v>0</v>
      </c>
      <c r="I40" s="520">
        <f>+PSSA3_2101!H40+PSSA3_2102!H40+PSSA3_2103!H40+PSSA3_2104!H40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+PSSA3_2101!C41+PSSA3_2102!C41+PSSA3_2103!C41+PSSA3_2104!C41</f>
        <v>0</v>
      </c>
      <c r="E41" s="449">
        <f>+PSSA3_1101!D41</f>
        <v>0</v>
      </c>
      <c r="F41" s="502">
        <f>+PSSA3_2101!E41+PSSA3_2102!E41+PSSA3_2103!E41+PSSA3_2104!E41</f>
        <v>0</v>
      </c>
      <c r="G41" s="502">
        <f>+PSSA3_2101!F41+PSSA3_2102!F41+PSSA3_2103!F41+PSSA3_2104!F41</f>
        <v>0</v>
      </c>
      <c r="H41" s="520">
        <f>+PSSA3_2101!G41+PSSA3_2102!G41+PSSA3_2103!G41+PSSA3_2104!G41</f>
        <v>0</v>
      </c>
      <c r="I41" s="520">
        <f>+PSSA3_2101!H41+PSSA3_2102!H41+PSSA3_2103!H41+PSSA3_2104!H41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+PSSA3_2101!C42+PSSA3_2102!C42+PSSA3_2103!C42+PSSA3_2104!C42</f>
        <v>0</v>
      </c>
      <c r="E42" s="449">
        <f>+PSSA3_1101!D42</f>
        <v>0</v>
      </c>
      <c r="F42" s="502">
        <f>+PSSA3_2101!E42+PSSA3_2102!E42+PSSA3_2103!E42+PSSA3_2104!E42</f>
        <v>0</v>
      </c>
      <c r="G42" s="502">
        <f>+PSSA3_2101!F42+PSSA3_2102!F42+PSSA3_2103!F42+PSSA3_2104!F42</f>
        <v>0</v>
      </c>
      <c r="H42" s="520">
        <f>+PSSA3_2101!G42+PSSA3_2102!G42+PSSA3_2103!G42+PSSA3_2104!G42</f>
        <v>0</v>
      </c>
      <c r="I42" s="520">
        <f>+PSSA3_2101!H42+PSSA3_2102!H42+PSSA3_2103!H42+PSSA3_2104!H42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+PSSA3_2101!C43+PSSA3_2102!C43+PSSA3_2103!C43+PSSA3_2104!C43</f>
        <v>0</v>
      </c>
      <c r="E43" s="449">
        <f>+PSSA3_1101!D43</f>
        <v>0</v>
      </c>
      <c r="F43" s="502">
        <f>+PSSA3_2101!E43+PSSA3_2102!E43+PSSA3_2103!E43+PSSA3_2104!E43</f>
        <v>0</v>
      </c>
      <c r="G43" s="502">
        <f>+PSSA3_2101!F43+PSSA3_2102!F43+PSSA3_2103!F43+PSSA3_2104!F43</f>
        <v>0</v>
      </c>
      <c r="H43" s="520">
        <f>+PSSA3_2101!G43+PSSA3_2102!G43+PSSA3_2103!G43+PSSA3_2104!G43</f>
        <v>0</v>
      </c>
      <c r="I43" s="520">
        <f>+PSSA3_2101!H43+PSSA3_2102!H43+PSSA3_2103!H43+PSSA3_2104!H43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+PSSA3_2101!C44+PSSA3_2102!C44+PSSA3_2103!C44+PSSA3_2104!C44</f>
        <v>0</v>
      </c>
      <c r="E44" s="449">
        <f>+PSSA3_1101!D44</f>
        <v>0</v>
      </c>
      <c r="F44" s="502">
        <f>+PSSA3_2101!E44+PSSA3_2102!E44+PSSA3_2103!E44+PSSA3_2104!E44</f>
        <v>0</v>
      </c>
      <c r="G44" s="502">
        <f>+PSSA3_2101!F44+PSSA3_2102!F44+PSSA3_2103!F44+PSSA3_2104!F44</f>
        <v>0</v>
      </c>
      <c r="H44" s="520">
        <f>+PSSA3_2101!G44+PSSA3_2102!G44+PSSA3_2103!G44+PSSA3_2104!G44</f>
        <v>0</v>
      </c>
      <c r="I44" s="520">
        <f>+PSSA3_2101!H44+PSSA3_2102!H44+PSSA3_2103!H44+PSSA3_2104!H44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+PSSA3_2101!C45+PSSA3_2102!C45+PSSA3_2103!C45+PSSA3_2104!C45</f>
        <v>0</v>
      </c>
      <c r="E45" s="449">
        <f>+PSSA3_1101!D45</f>
        <v>0</v>
      </c>
      <c r="F45" s="502">
        <f>+PSSA3_2101!E45+PSSA3_2102!E45+PSSA3_2103!E45+PSSA3_2104!E45</f>
        <v>0</v>
      </c>
      <c r="G45" s="502">
        <f>+PSSA3_2101!F45+PSSA3_2102!F45+PSSA3_2103!F45+PSSA3_2104!F45</f>
        <v>0</v>
      </c>
      <c r="H45" s="520">
        <f>+PSSA3_2101!G45+PSSA3_2102!G45+PSSA3_2103!G45+PSSA3_2104!G45</f>
        <v>0</v>
      </c>
      <c r="I45" s="520">
        <f>+PSSA3_2101!H45+PSSA3_2102!H45+PSSA3_2103!H45+PSSA3_2104!H45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+PSSA3_2101!C46+PSSA3_2102!C46+PSSA3_2103!C46+PSSA3_2104!C46</f>
        <v>0</v>
      </c>
      <c r="E46" s="449">
        <f>+PSSA3_1101!D46</f>
        <v>0</v>
      </c>
      <c r="F46" s="502">
        <f>+PSSA3_2101!E46+PSSA3_2102!E46+PSSA3_2103!E46+PSSA3_2104!E46</f>
        <v>0</v>
      </c>
      <c r="G46" s="502">
        <f>+PSSA3_2101!F46+PSSA3_2102!F46+PSSA3_2103!F46+PSSA3_2104!F46</f>
        <v>0</v>
      </c>
      <c r="H46" s="520">
        <f>+PSSA3_2101!G46+PSSA3_2102!G46+PSSA3_2103!G46+PSSA3_2104!G46</f>
        <v>0</v>
      </c>
      <c r="I46" s="520">
        <f>+PSSA3_2101!H46+PSSA3_2102!H46+PSSA3_2103!H46+PSSA3_2104!H46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534">
        <f>SUM(H35:H46)</f>
        <v>0</v>
      </c>
      <c r="I47" s="533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53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131</v>
      </c>
      <c r="C50" s="372"/>
      <c r="D50" s="502">
        <f>+PSSA3_2101!C50+PSSA3_2102!C50+PSSA3_2103!C50+PSSA3_2104!C50</f>
        <v>0</v>
      </c>
      <c r="E50" s="464" t="str">
        <f>+'[1]PSS-A1_Prime'!G54</f>
        <v>1. LABOUR</v>
      </c>
      <c r="F50" s="465"/>
      <c r="G50" s="502">
        <f>+PSSA3_2101!F50+PSSA3_2102!F50+PSSA3_2103!F50+PSSA3_2104!F50</f>
        <v>0</v>
      </c>
      <c r="H50" s="461"/>
      <c r="I50" s="520">
        <f>+PSSA3_2101!H50+PSSA3_2102!H50+PSSA3_2103!H50+PSSA3_2104!H50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+PSSA3_2101!C51+PSSA3_2102!C51+PSSA3_2103!C51+PSSA3_2104!C51</f>
        <v>0</v>
      </c>
      <c r="E51" s="464">
        <f>+'[1]PSS-A1_Prime'!G55</f>
        <v>0</v>
      </c>
      <c r="F51" s="465"/>
      <c r="G51" s="502">
        <f>+PSSA3_2101!F51+PSSA3_2102!F51+PSSA3_2103!F51+PSSA3_2104!F51</f>
        <v>0</v>
      </c>
      <c r="H51" s="461"/>
      <c r="I51" s="520">
        <f>+PSSA3_2101!H51+PSSA3_2102!H51+PSSA3_2103!H51+PSSA3_2104!H51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/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510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7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+Progetto!E8</f>
        <v>0</v>
      </c>
      <c r="D3" s="371"/>
      <c r="E3" s="372"/>
      <c r="F3" s="373" t="s">
        <v>43</v>
      </c>
      <c r="G3" s="374">
        <f>+PSSA3_3101!F3</f>
        <v>0</v>
      </c>
      <c r="H3" s="375"/>
      <c r="I3" s="371"/>
      <c r="J3" s="376"/>
    </row>
    <row r="4" spans="2:10">
      <c r="B4" s="327" t="s">
        <v>152</v>
      </c>
      <c r="C4" s="330">
        <f>+Progetto!E9</f>
        <v>0</v>
      </c>
      <c r="D4" s="378" t="s">
        <v>177</v>
      </c>
      <c r="E4" s="379"/>
      <c r="F4" s="24" t="s">
        <v>3</v>
      </c>
      <c r="G4" s="683"/>
      <c r="H4" s="684"/>
      <c r="I4" s="684"/>
      <c r="J4" s="685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83"/>
      <c r="H5" s="684"/>
      <c r="I5" s="684"/>
      <c r="J5" s="685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6"/>
      <c r="F7" s="687"/>
      <c r="G7" s="687"/>
      <c r="H7" s="687"/>
      <c r="I7" s="687"/>
      <c r="J7" s="688"/>
    </row>
    <row r="8" spans="2:10">
      <c r="B8" s="387"/>
      <c r="C8" s="388"/>
      <c r="D8" s="389"/>
      <c r="E8" s="689"/>
      <c r="F8" s="690"/>
      <c r="G8" s="690"/>
      <c r="H8" s="690"/>
      <c r="I8" s="690"/>
      <c r="J8" s="691"/>
    </row>
    <row r="9" spans="2:10">
      <c r="B9" s="380"/>
      <c r="C9" s="382"/>
      <c r="D9" s="390"/>
      <c r="E9" s="391" t="s">
        <v>192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+PSSA3_3101!A12</f>
        <v>0</v>
      </c>
      <c r="C12" s="409"/>
      <c r="D12" s="410"/>
      <c r="E12" s="502">
        <f>+PSSA3_3101!D12+PSSA3_3102!D12+PSSA3_3103!D12+PSSA3_3104!D12</f>
        <v>0</v>
      </c>
      <c r="F12" s="502">
        <f>+PSSA3_3101!E12</f>
        <v>0</v>
      </c>
      <c r="G12" s="413">
        <f>+E12*F12</f>
        <v>0</v>
      </c>
      <c r="H12" s="520">
        <f>+PSSA3_3101!G12+PSSA3_3102!G12+PSSA3_3103!G12+PSSA3_3104!G12</f>
        <v>20</v>
      </c>
      <c r="I12" s="532">
        <f>+H12*F12</f>
        <v>0</v>
      </c>
      <c r="J12" s="416">
        <f>+G12-I12</f>
        <v>0</v>
      </c>
    </row>
    <row r="13" spans="2:10">
      <c r="B13" s="502">
        <f>+PSSA3_3101!A13</f>
        <v>0</v>
      </c>
      <c r="C13" s="409"/>
      <c r="D13" s="410"/>
      <c r="E13" s="502">
        <f>+PSSA3_3101!D13+PSSA3_3102!D13+PSSA3_3103!D13+PSSA3_3104!D13</f>
        <v>0</v>
      </c>
      <c r="F13" s="502">
        <f>+PSSA3_3101!E13</f>
        <v>0</v>
      </c>
      <c r="G13" s="413">
        <f t="shared" ref="G13:G23" si="0">+E13*F13</f>
        <v>0</v>
      </c>
      <c r="H13" s="520">
        <f>+PSSA3_3101!G13+PSSA3_3102!G13+PSSA3_3103!G13+PSSA3_3104!G13</f>
        <v>0</v>
      </c>
      <c r="I13" s="532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+PSSA3_3101!A14</f>
        <v>0</v>
      </c>
      <c r="C14" s="409"/>
      <c r="D14" s="410"/>
      <c r="E14" s="502">
        <f>+PSSA3_3101!D14+PSSA3_3102!D14+PSSA3_3103!D14+PSSA3_3104!D14</f>
        <v>0</v>
      </c>
      <c r="F14" s="502">
        <f>+PSSA3_3101!E14</f>
        <v>0</v>
      </c>
      <c r="G14" s="413">
        <f t="shared" si="0"/>
        <v>0</v>
      </c>
      <c r="H14" s="520">
        <f>+PSSA3_3101!G14+PSSA3_3102!G14+PSSA3_3103!G14+PSSA3_3104!G14</f>
        <v>0</v>
      </c>
      <c r="I14" s="532">
        <f t="shared" si="1"/>
        <v>0</v>
      </c>
      <c r="J14" s="416">
        <f t="shared" si="2"/>
        <v>0</v>
      </c>
    </row>
    <row r="15" spans="2:10">
      <c r="B15" s="502">
        <f>+PSSA3_3101!A15</f>
        <v>0</v>
      </c>
      <c r="C15" s="409"/>
      <c r="D15" s="410"/>
      <c r="E15" s="502">
        <f>+PSSA3_3101!D15+PSSA3_3102!D15+PSSA3_3103!D15+PSSA3_3104!D15</f>
        <v>0</v>
      </c>
      <c r="F15" s="502">
        <f>+PSSA3_3101!E15</f>
        <v>0</v>
      </c>
      <c r="G15" s="413">
        <f t="shared" si="0"/>
        <v>0</v>
      </c>
      <c r="H15" s="520">
        <f>+PSSA3_3101!G15+PSSA3_3102!G15+PSSA3_3103!G15+PSSA3_3104!G15</f>
        <v>0</v>
      </c>
      <c r="I15" s="532">
        <f t="shared" si="1"/>
        <v>0</v>
      </c>
      <c r="J15" s="416">
        <f t="shared" si="2"/>
        <v>0</v>
      </c>
    </row>
    <row r="16" spans="2:10">
      <c r="B16" s="502">
        <f>+PSSA3_3101!A16</f>
        <v>0</v>
      </c>
      <c r="C16" s="409"/>
      <c r="D16" s="410"/>
      <c r="E16" s="502">
        <f>+PSSA3_3101!D16+PSSA3_3102!D16+PSSA3_3103!D16+PSSA3_3104!D16</f>
        <v>0</v>
      </c>
      <c r="F16" s="502">
        <f>+PSSA3_3101!E16</f>
        <v>0</v>
      </c>
      <c r="G16" s="413">
        <f t="shared" si="0"/>
        <v>0</v>
      </c>
      <c r="H16" s="520">
        <f>+PSSA3_3101!G16+PSSA3_3102!G16+PSSA3_3103!G16+PSSA3_3104!G16</f>
        <v>0</v>
      </c>
      <c r="I16" s="532">
        <f t="shared" si="1"/>
        <v>0</v>
      </c>
      <c r="J16" s="416">
        <f t="shared" si="2"/>
        <v>0</v>
      </c>
    </row>
    <row r="17" spans="2:10">
      <c r="B17" s="502">
        <f>+PSSA3_3101!A17</f>
        <v>0</v>
      </c>
      <c r="C17" s="409"/>
      <c r="D17" s="410"/>
      <c r="E17" s="502">
        <f>+PSSA3_3101!D17+PSSA3_3102!D17+PSSA3_3103!D17+PSSA3_3104!D17</f>
        <v>0</v>
      </c>
      <c r="F17" s="502">
        <f>+PSSA3_3101!E17</f>
        <v>0</v>
      </c>
      <c r="G17" s="413">
        <f t="shared" si="0"/>
        <v>0</v>
      </c>
      <c r="H17" s="520">
        <f>+PSSA3_3101!G17+PSSA3_3102!G17+PSSA3_3103!G17+PSSA3_3104!G17</f>
        <v>0</v>
      </c>
      <c r="I17" s="532">
        <f t="shared" si="1"/>
        <v>0</v>
      </c>
      <c r="J17" s="416">
        <f t="shared" si="2"/>
        <v>0</v>
      </c>
    </row>
    <row r="18" spans="2:10">
      <c r="B18" s="502">
        <f>+PSSA3_3101!A18</f>
        <v>0</v>
      </c>
      <c r="C18" s="409"/>
      <c r="D18" s="410"/>
      <c r="E18" s="502">
        <f>+PSSA3_3101!D18+PSSA3_3102!D18+PSSA3_3103!D18+PSSA3_3104!D18</f>
        <v>0</v>
      </c>
      <c r="F18" s="502">
        <f>+PSSA3_3101!E18</f>
        <v>0</v>
      </c>
      <c r="G18" s="413">
        <f t="shared" si="0"/>
        <v>0</v>
      </c>
      <c r="H18" s="520">
        <f>+PSSA3_3101!G18+PSSA3_3102!G18+PSSA3_3103!G18+PSSA3_3104!G18</f>
        <v>0</v>
      </c>
      <c r="I18" s="532">
        <f t="shared" si="1"/>
        <v>0</v>
      </c>
      <c r="J18" s="416">
        <f t="shared" si="2"/>
        <v>0</v>
      </c>
    </row>
    <row r="19" spans="2:10">
      <c r="B19" s="502">
        <f>+PSSA3_3101!A19</f>
        <v>0</v>
      </c>
      <c r="C19" s="409"/>
      <c r="D19" s="410"/>
      <c r="E19" s="502">
        <f>+PSSA3_3101!D19+PSSA3_3102!D19+PSSA3_3103!D19+PSSA3_3104!D19</f>
        <v>0</v>
      </c>
      <c r="F19" s="502">
        <f>+PSSA3_3101!E19</f>
        <v>0</v>
      </c>
      <c r="G19" s="413">
        <f t="shared" si="0"/>
        <v>0</v>
      </c>
      <c r="H19" s="520">
        <f>+PSSA3_3101!G19+PSSA3_3102!G19+PSSA3_3103!G19+PSSA3_3104!G19</f>
        <v>0</v>
      </c>
      <c r="I19" s="532">
        <f t="shared" si="1"/>
        <v>0</v>
      </c>
      <c r="J19" s="416">
        <f t="shared" si="2"/>
        <v>0</v>
      </c>
    </row>
    <row r="20" spans="2:10">
      <c r="B20" s="502">
        <f>+PSSA3_3101!A20</f>
        <v>0</v>
      </c>
      <c r="C20" s="409"/>
      <c r="D20" s="410"/>
      <c r="E20" s="502">
        <f>+PSSA3_3101!D20+PSSA3_3102!D20+PSSA3_3103!D20+PSSA3_3104!D20</f>
        <v>0</v>
      </c>
      <c r="F20" s="502">
        <f>+PSSA3_3101!E20</f>
        <v>0</v>
      </c>
      <c r="G20" s="413">
        <f t="shared" si="0"/>
        <v>0</v>
      </c>
      <c r="H20" s="520">
        <f>+PSSA3_3101!G20+PSSA3_3102!G20+PSSA3_3103!G20+PSSA3_3104!G20</f>
        <v>0</v>
      </c>
      <c r="I20" s="532">
        <f t="shared" si="1"/>
        <v>0</v>
      </c>
      <c r="J20" s="416">
        <f t="shared" si="2"/>
        <v>0</v>
      </c>
    </row>
    <row r="21" spans="2:10">
      <c r="B21" s="502">
        <f>+PSSA3_3101!A21</f>
        <v>0</v>
      </c>
      <c r="C21" s="409"/>
      <c r="D21" s="410"/>
      <c r="E21" s="502">
        <f>+PSSA3_3101!D21+PSSA3_3102!D21+PSSA3_3103!D21+PSSA3_3104!D21</f>
        <v>0</v>
      </c>
      <c r="F21" s="502">
        <f>+PSSA3_3101!E21</f>
        <v>0</v>
      </c>
      <c r="G21" s="413">
        <f t="shared" si="0"/>
        <v>0</v>
      </c>
      <c r="H21" s="520">
        <f>+PSSA3_3101!G21+PSSA3_3102!G21+PSSA3_3103!G21+PSSA3_3104!G21</f>
        <v>0</v>
      </c>
      <c r="I21" s="532">
        <f t="shared" si="1"/>
        <v>0</v>
      </c>
      <c r="J21" s="416">
        <f t="shared" si="2"/>
        <v>0</v>
      </c>
    </row>
    <row r="22" spans="2:10">
      <c r="B22" s="502">
        <f>+PSSA3_3101!A22</f>
        <v>0</v>
      </c>
      <c r="C22" s="409"/>
      <c r="D22" s="410"/>
      <c r="E22" s="502">
        <f>+PSSA3_3101!D22+PSSA3_3102!D22+PSSA3_3103!D22+PSSA3_3104!D22</f>
        <v>0</v>
      </c>
      <c r="F22" s="502">
        <f>+PSSA3_3101!E22</f>
        <v>0</v>
      </c>
      <c r="G22" s="413">
        <f t="shared" si="0"/>
        <v>0</v>
      </c>
      <c r="H22" s="520">
        <f>+PSSA3_3101!G22+PSSA3_3102!G22+PSSA3_3103!G22+PSSA3_3104!G22</f>
        <v>0</v>
      </c>
      <c r="I22" s="532">
        <f t="shared" si="1"/>
        <v>0</v>
      </c>
      <c r="J22" s="416">
        <f t="shared" si="2"/>
        <v>0</v>
      </c>
    </row>
    <row r="23" spans="2:10">
      <c r="B23" s="502">
        <f>+PSSA3_3101!A23</f>
        <v>0</v>
      </c>
      <c r="C23" s="409"/>
      <c r="D23" s="410"/>
      <c r="E23" s="502">
        <f>+PSSA3_3101!D23+PSSA3_3102!D23+PSSA3_3103!D23+PSSA3_3104!D23</f>
        <v>0</v>
      </c>
      <c r="F23" s="502">
        <f>+PSSA3_3101!E23</f>
        <v>0</v>
      </c>
      <c r="G23" s="413">
        <f t="shared" si="0"/>
        <v>0</v>
      </c>
      <c r="H23" s="520">
        <f>+PSSA3_3101!G23+PSSA3_3102!G23+PSSA3_3103!G23+PSSA3_3104!G23</f>
        <v>0</v>
      </c>
      <c r="I23" s="532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536">
        <f>SUM(H12:H23)</f>
        <v>20</v>
      </c>
      <c r="I24" s="536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+PSSA3_3101!A26</f>
        <v>0</v>
      </c>
      <c r="C26" s="502">
        <f>+PSSA3_3101!B26</f>
        <v>0</v>
      </c>
      <c r="D26" s="502" t="str">
        <f>+PSSA3_3101!C26</f>
        <v>depreciation</v>
      </c>
      <c r="E26" s="429">
        <v>0</v>
      </c>
      <c r="F26" s="430">
        <v>0</v>
      </c>
      <c r="G26" s="502">
        <f>+PSSA3_3101!F26+PSSA3_3102!F26+PSSA3_3103!F26+PSSA3_3104!F26</f>
        <v>0</v>
      </c>
      <c r="H26" s="520">
        <f>+PSSA3_3101!G26+PSSA3_3102!G26+PSSA3_3103!G26+PSSA3_3104!G26</f>
        <v>0</v>
      </c>
      <c r="I26" s="520">
        <f>+PSSA3_3101!H26+PSSA3_3102!H26+PSSA3_3103!H26+PSSA3_3104!H26</f>
        <v>0</v>
      </c>
      <c r="J26" s="416">
        <f t="shared" ref="J26:J31" si="3">+G26-I26</f>
        <v>0</v>
      </c>
    </row>
    <row r="27" spans="2:10">
      <c r="B27" s="502">
        <f>+PSSA3_3101!A27</f>
        <v>0</v>
      </c>
      <c r="C27" s="502">
        <f>+PSSA3_3101!B27</f>
        <v>0</v>
      </c>
      <c r="D27" s="502" t="str">
        <f>+PSSA3_3101!C27</f>
        <v>depreciation</v>
      </c>
      <c r="E27" s="411">
        <v>0</v>
      </c>
      <c r="F27" s="434">
        <v>0</v>
      </c>
      <c r="G27" s="502">
        <f>+PSSA3_3101!F27+PSSA3_3102!F27+PSSA3_3103!F27+PSSA3_3104!F27</f>
        <v>0</v>
      </c>
      <c r="H27" s="520">
        <f>+PSSA3_3101!G27+PSSA3_3102!G27+PSSA3_3103!G27+PSSA3_3104!G27</f>
        <v>0</v>
      </c>
      <c r="I27" s="520">
        <f>+PSSA3_3101!H27+PSSA3_3102!H27+PSSA3_3103!H27+PSSA3_3104!H27</f>
        <v>0</v>
      </c>
      <c r="J27" s="416">
        <f t="shared" si="3"/>
        <v>0</v>
      </c>
    </row>
    <row r="28" spans="2:10">
      <c r="B28" s="502">
        <f>+PSSA3_3101!A28</f>
        <v>0</v>
      </c>
      <c r="C28" s="502">
        <f>+PSSA3_3101!B28</f>
        <v>0</v>
      </c>
      <c r="D28" s="502" t="str">
        <f>+PSSA3_3101!C28</f>
        <v>depreciation</v>
      </c>
      <c r="E28" s="411">
        <v>0</v>
      </c>
      <c r="F28" s="434">
        <v>0</v>
      </c>
      <c r="G28" s="502">
        <f>+PSSA3_3101!F28+PSSA3_3102!F28+PSSA3_3103!F28+PSSA3_3104!F28</f>
        <v>0</v>
      </c>
      <c r="H28" s="520">
        <f>+PSSA3_3101!G28+PSSA3_3102!G28+PSSA3_3103!G28+PSSA3_3104!G28</f>
        <v>0</v>
      </c>
      <c r="I28" s="520">
        <f>+PSSA3_3101!H28+PSSA3_3102!H28+PSSA3_3103!H28+PSSA3_3104!H28</f>
        <v>0</v>
      </c>
      <c r="J28" s="416">
        <f t="shared" si="3"/>
        <v>0</v>
      </c>
    </row>
    <row r="29" spans="2:10">
      <c r="B29" s="502">
        <f>+PSSA3_3101!A29</f>
        <v>0</v>
      </c>
      <c r="C29" s="502">
        <f>+PSSA3_3101!B29</f>
        <v>0</v>
      </c>
      <c r="D29" s="502" t="str">
        <f>+PSSA3_3101!C29</f>
        <v>depreciation</v>
      </c>
      <c r="E29" s="411">
        <v>0</v>
      </c>
      <c r="F29" s="434">
        <v>0</v>
      </c>
      <c r="G29" s="502">
        <f>+PSSA3_3101!F29+PSSA3_3102!F29+PSSA3_3103!F29+PSSA3_3104!F29</f>
        <v>0</v>
      </c>
      <c r="H29" s="520">
        <f>+PSSA3_3101!G29+PSSA3_3102!G29+PSSA3_3103!G29+PSSA3_3104!G29</f>
        <v>0</v>
      </c>
      <c r="I29" s="520">
        <f>+PSSA3_3101!H29+PSSA3_3102!H29+PSSA3_3103!H29+PSSA3_3104!H29</f>
        <v>0</v>
      </c>
      <c r="J29" s="416">
        <f t="shared" si="3"/>
        <v>0</v>
      </c>
    </row>
    <row r="30" spans="2:10">
      <c r="B30" s="502">
        <f>+PSSA3_3101!A30</f>
        <v>0</v>
      </c>
      <c r="C30" s="502">
        <f>+PSSA3_3101!B30</f>
        <v>0</v>
      </c>
      <c r="D30" s="502" t="str">
        <f>+PSSA3_3101!C30</f>
        <v>depreciation</v>
      </c>
      <c r="E30" s="411">
        <v>0</v>
      </c>
      <c r="F30" s="434">
        <v>0</v>
      </c>
      <c r="G30" s="502">
        <f>+PSSA3_3101!F30+PSSA3_3102!F30+PSSA3_3103!F30+PSSA3_3104!F30</f>
        <v>0</v>
      </c>
      <c r="H30" s="520">
        <f>+PSSA3_3101!G30+PSSA3_3102!G30+PSSA3_3103!G30+PSSA3_3104!G30</f>
        <v>0</v>
      </c>
      <c r="I30" s="520">
        <f>+PSSA3_3101!H30+PSSA3_3102!H30+PSSA3_3103!H30+PSSA3_3104!H30</f>
        <v>0</v>
      </c>
      <c r="J30" s="416">
        <f t="shared" si="3"/>
        <v>0</v>
      </c>
    </row>
    <row r="31" spans="2:10">
      <c r="B31" s="502">
        <f>+PSSA3_3101!A31</f>
        <v>0</v>
      </c>
      <c r="C31" s="502">
        <f>+PSSA3_3101!B31</f>
        <v>0</v>
      </c>
      <c r="D31" s="502" t="str">
        <f>+PSSA3_3101!C31</f>
        <v>depreciation</v>
      </c>
      <c r="E31" s="436">
        <v>0</v>
      </c>
      <c r="F31" s="436">
        <v>0</v>
      </c>
      <c r="G31" s="502">
        <f>+PSSA3_3101!F31+PSSA3_3102!F31+PSSA3_3103!F31+PSSA3_3104!F31</f>
        <v>0</v>
      </c>
      <c r="H31" s="520">
        <f>+PSSA3_3101!G31+PSSA3_3102!G31+PSSA3_3103!G31+PSSA3_3104!G31</f>
        <v>0</v>
      </c>
      <c r="I31" s="520">
        <f>+PSSA3_3101!H31+PSSA3_3102!H31+PSSA3_3103!H31+PSSA3_3104!H31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+PSSA3_3101!C35+PSSA3_3102!C35+PSSA3_3103!C35+PSSA3_3104!C35</f>
        <v>0</v>
      </c>
      <c r="E35" s="449">
        <f>+PSSA3_3101!D35</f>
        <v>0</v>
      </c>
      <c r="F35" s="502">
        <f>+PSSA3_3101!E35+PSSA3_3102!E35+PSSA3_3103!E35+PSSA3_3104!E35</f>
        <v>0</v>
      </c>
      <c r="G35" s="502">
        <f>+PSSA3_3101!F35+PSSA3_3102!F35+PSSA3_3103!F35+PSSA3_3104!F35</f>
        <v>0</v>
      </c>
      <c r="H35" s="520">
        <f>+PSSA3_3101!G35+PSSA3_3102!G35+PSSA3_3103!G35+PSSA3_3104!G35</f>
        <v>0</v>
      </c>
      <c r="I35" s="520">
        <f>+PSSA3_3101!H35+PSSA3_3102!H35+PSSA3_3103!H35+PSSA3_3104!H35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+PSSA3_3101!C36+PSSA3_3102!C36+PSSA3_3103!C36+PSSA3_3104!C36</f>
        <v>0</v>
      </c>
      <c r="E36" s="449">
        <f>+PSSA3_3101!D36</f>
        <v>0</v>
      </c>
      <c r="F36" s="502">
        <f>+PSSA3_3101!E36+PSSA3_3102!E36+PSSA3_3103!E36+PSSA3_3104!E36</f>
        <v>0</v>
      </c>
      <c r="G36" s="502">
        <f>+PSSA3_3101!F36+PSSA3_3102!F36+PSSA3_3103!F36+PSSA3_3104!F36</f>
        <v>0</v>
      </c>
      <c r="H36" s="520">
        <f>+PSSA3_3101!G36+PSSA3_3102!G36+PSSA3_3103!G36+PSSA3_3104!G36</f>
        <v>0</v>
      </c>
      <c r="I36" s="520">
        <f>+PSSA3_3101!H36+PSSA3_3102!H36+PSSA3_3103!H36+PSSA3_3104!H36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+PSSA3_3101!C37+PSSA3_3102!C37+PSSA3_3103!C37+PSSA3_3104!C37</f>
        <v>0</v>
      </c>
      <c r="E37" s="449">
        <f>+PSSA3_3101!D37</f>
        <v>0</v>
      </c>
      <c r="F37" s="502">
        <f>+PSSA3_3101!E37+PSSA3_3102!E37+PSSA3_3103!E37+PSSA3_3104!E37</f>
        <v>0</v>
      </c>
      <c r="G37" s="502">
        <f>+PSSA3_3101!F37+PSSA3_3102!F37+PSSA3_3103!F37+PSSA3_3104!F37</f>
        <v>0</v>
      </c>
      <c r="H37" s="520">
        <f>+PSSA3_3101!G37+PSSA3_3102!G37+PSSA3_3103!G37+PSSA3_3104!G37</f>
        <v>0</v>
      </c>
      <c r="I37" s="520">
        <f>+PSSA3_3101!H37+PSSA3_3102!H37+PSSA3_3103!H37+PSSA3_3104!H37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+PSSA3_3101!C38+PSSA3_3102!C38+PSSA3_3103!C38+PSSA3_3104!C38</f>
        <v>0</v>
      </c>
      <c r="E38" s="449">
        <f>+PSSA3_3101!D38</f>
        <v>0</v>
      </c>
      <c r="F38" s="502">
        <f>+PSSA3_3101!E38+PSSA3_3102!E38+PSSA3_3103!E38+PSSA3_3104!E38</f>
        <v>0</v>
      </c>
      <c r="G38" s="502">
        <f>+PSSA3_3101!F38+PSSA3_3102!F38+PSSA3_3103!F38+PSSA3_3104!F38</f>
        <v>0</v>
      </c>
      <c r="H38" s="520">
        <f>+PSSA3_3101!G38+PSSA3_3102!G38+PSSA3_3103!G38+PSSA3_3104!G38</f>
        <v>0</v>
      </c>
      <c r="I38" s="520">
        <f>+PSSA3_3101!H38+PSSA3_3102!H38+PSSA3_3103!H38+PSSA3_3104!H38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+PSSA3_3101!C40+PSSA3_3102!C40+PSSA3_3103!C40+PSSA3_3104!C40</f>
        <v>0</v>
      </c>
      <c r="E40" s="449">
        <f>+PSSA3_3101!D40</f>
        <v>0</v>
      </c>
      <c r="F40" s="502">
        <f>+PSSA3_3101!E40+PSSA3_3102!E40+PSSA3_3103!E40+PSSA3_3104!E40</f>
        <v>0</v>
      </c>
      <c r="G40" s="502">
        <f>+PSSA3_3101!F40+PSSA3_3102!F40+PSSA3_3103!F40+PSSA3_3104!F40</f>
        <v>0</v>
      </c>
      <c r="H40" s="520">
        <f>+PSSA3_3101!G40+PSSA3_3102!G40+PSSA3_3103!G40+PSSA3_3104!G40</f>
        <v>0</v>
      </c>
      <c r="I40" s="520">
        <f>+PSSA3_3101!H40+PSSA3_3102!H40+PSSA3_3103!H40+PSSA3_3104!H40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+PSSA3_3101!C41+PSSA3_3102!C41+PSSA3_3103!C41+PSSA3_3104!C41</f>
        <v>0</v>
      </c>
      <c r="E41" s="449">
        <f>+PSSA3_3101!D41</f>
        <v>0</v>
      </c>
      <c r="F41" s="502">
        <f>+PSSA3_3101!E41+PSSA3_3102!E41+PSSA3_3103!E41+PSSA3_3104!E41</f>
        <v>0</v>
      </c>
      <c r="G41" s="502">
        <f>+PSSA3_3101!F41+PSSA3_3102!F41+PSSA3_3103!F41+PSSA3_3104!F41</f>
        <v>0</v>
      </c>
      <c r="H41" s="520">
        <f>+PSSA3_3101!G41+PSSA3_3102!G41+PSSA3_3103!G41+PSSA3_3104!G41</f>
        <v>0</v>
      </c>
      <c r="I41" s="520">
        <f>+PSSA3_3101!H41+PSSA3_3102!H41+PSSA3_3103!H41+PSSA3_3104!H41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+PSSA3_3101!C42+PSSA3_3102!C42+PSSA3_3103!C42+PSSA3_3104!C42</f>
        <v>0</v>
      </c>
      <c r="E42" s="449">
        <f>+PSSA3_3101!D42</f>
        <v>0</v>
      </c>
      <c r="F42" s="502">
        <f>+PSSA3_3101!E42+PSSA3_3102!E42+PSSA3_3103!E42+PSSA3_3104!E42</f>
        <v>0</v>
      </c>
      <c r="G42" s="502">
        <f>+PSSA3_3101!F42+PSSA3_3102!F42+PSSA3_3103!F42+PSSA3_3104!F42</f>
        <v>0</v>
      </c>
      <c r="H42" s="520">
        <f>+PSSA3_3101!G42+PSSA3_3102!G42+PSSA3_3103!G42+PSSA3_3104!G42</f>
        <v>0</v>
      </c>
      <c r="I42" s="520">
        <f>+PSSA3_3101!H42+PSSA3_3102!H42+PSSA3_3103!H42+PSSA3_3104!H42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+PSSA3_3101!C43+PSSA3_3102!C43+PSSA3_3103!C43+PSSA3_3104!C43</f>
        <v>0</v>
      </c>
      <c r="E43" s="449">
        <f>+PSSA3_3101!D43</f>
        <v>0</v>
      </c>
      <c r="F43" s="502">
        <f>+PSSA3_3101!E43+PSSA3_3102!E43+PSSA3_3103!E43+PSSA3_3104!E43</f>
        <v>0</v>
      </c>
      <c r="G43" s="502">
        <f>+PSSA3_3101!F43+PSSA3_3102!F43+PSSA3_3103!F43+PSSA3_3104!F43</f>
        <v>0</v>
      </c>
      <c r="H43" s="520">
        <f>+PSSA3_3101!G43+PSSA3_3102!G43+PSSA3_3103!G43+PSSA3_3104!G43</f>
        <v>0</v>
      </c>
      <c r="I43" s="520">
        <f>+PSSA3_3101!H43+PSSA3_3102!H43+PSSA3_3103!H43+PSSA3_3104!H43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+PSSA3_3101!C44+PSSA3_3102!C44+PSSA3_3103!C44+PSSA3_3104!C44</f>
        <v>0</v>
      </c>
      <c r="E44" s="449">
        <f>+PSSA3_3101!D44</f>
        <v>0</v>
      </c>
      <c r="F44" s="502">
        <f>+PSSA3_3101!E44+PSSA3_3102!E44+PSSA3_3103!E44+PSSA3_3104!E44</f>
        <v>0</v>
      </c>
      <c r="G44" s="502">
        <f>+PSSA3_3101!F44+PSSA3_3102!F44+PSSA3_3103!F44+PSSA3_3104!F44</f>
        <v>0</v>
      </c>
      <c r="H44" s="520">
        <f>+PSSA3_3101!G44+PSSA3_3102!G44+PSSA3_3103!G44+PSSA3_3104!G44</f>
        <v>0</v>
      </c>
      <c r="I44" s="520">
        <f>+PSSA3_3101!H44+PSSA3_3102!H44+PSSA3_3103!H44+PSSA3_3104!H44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+PSSA3_3101!C45+PSSA3_3102!C45+PSSA3_3103!C45+PSSA3_3104!C45</f>
        <v>0</v>
      </c>
      <c r="E45" s="449">
        <f>+PSSA3_3101!D45</f>
        <v>0</v>
      </c>
      <c r="F45" s="502">
        <f>+PSSA3_3101!E45+PSSA3_3102!E45+PSSA3_3103!E45+PSSA3_3104!E45</f>
        <v>0</v>
      </c>
      <c r="G45" s="502">
        <f>+PSSA3_3101!F45+PSSA3_3102!F45+PSSA3_3103!F45+PSSA3_3104!F45</f>
        <v>0</v>
      </c>
      <c r="H45" s="520">
        <f>+PSSA3_3101!G45+PSSA3_3102!G45+PSSA3_3103!G45+PSSA3_3104!G45</f>
        <v>0</v>
      </c>
      <c r="I45" s="520">
        <f>+PSSA3_3101!H45+PSSA3_3102!H45+PSSA3_3103!H45+PSSA3_3104!H45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+PSSA3_3101!C46+PSSA3_3102!C46+PSSA3_3103!C46+PSSA3_3104!C46</f>
        <v>0</v>
      </c>
      <c r="E46" s="449">
        <f>+PSSA3_3101!D46</f>
        <v>0</v>
      </c>
      <c r="F46" s="502">
        <f>+PSSA3_3101!E46+PSSA3_3102!E46+PSSA3_3103!E46+PSSA3_3104!E46</f>
        <v>0</v>
      </c>
      <c r="G46" s="502">
        <f>+PSSA3_3101!F46+PSSA3_3102!F46+PSSA3_3103!F46+PSSA3_3104!F46</f>
        <v>0</v>
      </c>
      <c r="H46" s="520">
        <f>+PSSA3_3101!G46+PSSA3_3102!G46+PSSA3_3103!G46+PSSA3_3104!G46</f>
        <v>0</v>
      </c>
      <c r="I46" s="520">
        <f>+PSSA3_3101!H46+PSSA3_3102!H46+PSSA3_3103!H46+PSSA3_3104!H46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131</v>
      </c>
      <c r="C50" s="372"/>
      <c r="D50" s="502">
        <f>+PSSA3_3101!C50+PSSA3_3102!C50+PSSA3_3103!C50+PSSA3_3104!C50</f>
        <v>0</v>
      </c>
      <c r="E50" s="464" t="str">
        <f>+'[1]PSS-A1_Prime'!G54</f>
        <v>1. LABOUR</v>
      </c>
      <c r="F50" s="465"/>
      <c r="G50" s="502">
        <f>+PSSA3_3101!F50+PSSA3_3102!F50+PSSA3_3103!F50+PSSA3_3104!F50</f>
        <v>0</v>
      </c>
      <c r="H50" s="461"/>
      <c r="I50" s="520">
        <f>+PSSA3_3101!H50+PSSA3_3102!H50+PSSA3_3103!H50+PSSA3_3104!H50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+PSSA3_3101!C51+PSSA3_3102!C51+PSSA3_3103!C51+PSSA3_3104!C51</f>
        <v>0</v>
      </c>
      <c r="E51" s="464">
        <f>+'[1]PSS-A1_Prime'!G55</f>
        <v>0</v>
      </c>
      <c r="F51" s="465"/>
      <c r="G51" s="502">
        <f>+PSSA3_3101!F51+PSSA3_3102!F51+PSSA3_3103!F51+PSSA3_3104!F51</f>
        <v>0</v>
      </c>
      <c r="H51" s="461"/>
      <c r="I51" s="520">
        <f>+PSSA3_3101!H51+PSSA3_3102!H51+PSSA3_3103!H51+PSSA3_3104!H51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+PSSA3_3101!H52+PSSA3_3102!H52+PSSA3_3103!H52+PSSA3_3104!H52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6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+Progetto!E8</f>
        <v>0</v>
      </c>
      <c r="D3" s="371"/>
      <c r="E3" s="372"/>
      <c r="F3" s="373" t="s">
        <v>43</v>
      </c>
      <c r="G3" s="374">
        <f>+PSSA3_4101!F3</f>
        <v>0</v>
      </c>
      <c r="H3" s="375"/>
      <c r="I3" s="371"/>
      <c r="J3" s="376"/>
    </row>
    <row r="4" spans="2:10">
      <c r="B4" s="327" t="s">
        <v>152</v>
      </c>
      <c r="C4" s="330">
        <f>+Progetto!E9</f>
        <v>0</v>
      </c>
      <c r="D4" s="378" t="s">
        <v>177</v>
      </c>
      <c r="E4" s="379"/>
      <c r="F4" s="24" t="s">
        <v>3</v>
      </c>
      <c r="G4" s="683"/>
      <c r="H4" s="684"/>
      <c r="I4" s="684"/>
      <c r="J4" s="685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83"/>
      <c r="H5" s="684"/>
      <c r="I5" s="684"/>
      <c r="J5" s="685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6"/>
      <c r="F7" s="687"/>
      <c r="G7" s="687"/>
      <c r="H7" s="687"/>
      <c r="I7" s="687"/>
      <c r="J7" s="688"/>
    </row>
    <row r="8" spans="2:10">
      <c r="B8" s="387"/>
      <c r="C8" s="388"/>
      <c r="D8" s="389"/>
      <c r="E8" s="689"/>
      <c r="F8" s="690"/>
      <c r="G8" s="690"/>
      <c r="H8" s="690"/>
      <c r="I8" s="690"/>
      <c r="J8" s="691"/>
    </row>
    <row r="9" spans="2:10">
      <c r="B9" s="380"/>
      <c r="C9" s="382"/>
      <c r="D9" s="390"/>
      <c r="E9" s="391" t="s">
        <v>203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+PSSA3_4101!A12</f>
        <v>0</v>
      </c>
      <c r="C12" s="409"/>
      <c r="D12" s="410"/>
      <c r="E12" s="502">
        <f>+PSSA3_4101!D12+PSSA3_4102!D12+PSSA3_4103!D12+PSSA3_4104!D12</f>
        <v>0</v>
      </c>
      <c r="F12" s="502">
        <f>+PSSA3_4101!E12</f>
        <v>0</v>
      </c>
      <c r="G12" s="413">
        <f>+E12*F12</f>
        <v>0</v>
      </c>
      <c r="H12" s="502">
        <f>+PSSA3_4101!G12+PSSA3_4102!G12+PSSA3_4103!G12+PSSA3_4104!G12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+PSSA3_4101!A13</f>
        <v>0</v>
      </c>
      <c r="C13" s="409"/>
      <c r="D13" s="410"/>
      <c r="E13" s="502">
        <f>+PSSA3_4101!D13+PSSA3_4102!D13+PSSA3_4103!D13+PSSA3_4104!D13</f>
        <v>0</v>
      </c>
      <c r="F13" s="502">
        <f>+PSSA3_4101!E13</f>
        <v>0</v>
      </c>
      <c r="G13" s="413">
        <f t="shared" ref="G13:G23" si="0">+E13*F13</f>
        <v>0</v>
      </c>
      <c r="H13" s="502">
        <f>+PSSA3_4101!G13+PSSA3_4102!G13+PSSA3_4103!G13+PSSA3_4104!G13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+PSSA3_4101!A14</f>
        <v>0</v>
      </c>
      <c r="C14" s="409"/>
      <c r="D14" s="410"/>
      <c r="E14" s="502">
        <f>+PSSA3_4101!D14+PSSA3_4102!D14+PSSA3_4103!D14+PSSA3_4104!D14</f>
        <v>0</v>
      </c>
      <c r="F14" s="502">
        <f>+PSSA3_4101!E14</f>
        <v>0</v>
      </c>
      <c r="G14" s="413">
        <f t="shared" si="0"/>
        <v>0</v>
      </c>
      <c r="H14" s="502">
        <f>+PSSA3_4101!G14+PSSA3_4102!G14+PSSA3_4103!G14+PSSA3_4104!G14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+PSSA3_4101!A15</f>
        <v>0</v>
      </c>
      <c r="C15" s="409"/>
      <c r="D15" s="410"/>
      <c r="E15" s="502">
        <f>+PSSA3_4101!D15+PSSA3_4102!D15+PSSA3_4103!D15+PSSA3_4104!D15</f>
        <v>0</v>
      </c>
      <c r="F15" s="502">
        <f>+PSSA3_4101!E15</f>
        <v>0</v>
      </c>
      <c r="G15" s="413">
        <f t="shared" si="0"/>
        <v>0</v>
      </c>
      <c r="H15" s="502">
        <f>+PSSA3_4101!G15+PSSA3_4102!G15+PSSA3_4103!G15+PSSA3_4104!G15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+PSSA3_4101!A16</f>
        <v>0</v>
      </c>
      <c r="C16" s="409"/>
      <c r="D16" s="410"/>
      <c r="E16" s="502">
        <f>+PSSA3_4101!D16+PSSA3_4102!D16+PSSA3_4103!D16+PSSA3_4104!D16</f>
        <v>0</v>
      </c>
      <c r="F16" s="502">
        <f>+PSSA3_4101!E16</f>
        <v>0</v>
      </c>
      <c r="G16" s="413">
        <f t="shared" si="0"/>
        <v>0</v>
      </c>
      <c r="H16" s="502">
        <f>+PSSA3_4101!G16+PSSA3_4102!G16+PSSA3_4103!G16+PSSA3_4104!G16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+PSSA3_4101!A17</f>
        <v>0</v>
      </c>
      <c r="C17" s="409"/>
      <c r="D17" s="410"/>
      <c r="E17" s="502">
        <f>+PSSA3_4101!D17+PSSA3_4102!D17+PSSA3_4103!D17+PSSA3_4104!D17</f>
        <v>0</v>
      </c>
      <c r="F17" s="502">
        <f>+PSSA3_4101!E17</f>
        <v>0</v>
      </c>
      <c r="G17" s="413">
        <f t="shared" si="0"/>
        <v>0</v>
      </c>
      <c r="H17" s="502">
        <f>+PSSA3_4101!G17+PSSA3_4102!G17+PSSA3_4103!G17+PSSA3_4104!G17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+PSSA3_4101!A18</f>
        <v>0</v>
      </c>
      <c r="C18" s="409"/>
      <c r="D18" s="410"/>
      <c r="E18" s="502">
        <f>+PSSA3_4101!D18+PSSA3_4102!D18+PSSA3_4103!D18+PSSA3_4104!D18</f>
        <v>0</v>
      </c>
      <c r="F18" s="502">
        <f>+PSSA3_4101!E18</f>
        <v>0</v>
      </c>
      <c r="G18" s="413">
        <f t="shared" si="0"/>
        <v>0</v>
      </c>
      <c r="H18" s="502">
        <f>+PSSA3_4101!G18+PSSA3_4102!G18+PSSA3_4103!G18+PSSA3_4104!G18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+PSSA3_4101!A19</f>
        <v>0</v>
      </c>
      <c r="C19" s="409"/>
      <c r="D19" s="410"/>
      <c r="E19" s="502">
        <f>+PSSA3_4101!D19+PSSA3_4102!D19+PSSA3_4103!D19+PSSA3_4104!D19</f>
        <v>0</v>
      </c>
      <c r="F19" s="502">
        <f>+PSSA3_4101!E19</f>
        <v>0</v>
      </c>
      <c r="G19" s="413">
        <f t="shared" si="0"/>
        <v>0</v>
      </c>
      <c r="H19" s="502">
        <f>+PSSA3_4101!G19+PSSA3_4102!G19+PSSA3_4103!G19+PSSA3_4104!G19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+PSSA3_4101!A20</f>
        <v>0</v>
      </c>
      <c r="C20" s="409"/>
      <c r="D20" s="410"/>
      <c r="E20" s="502">
        <f>+PSSA3_4101!D20+PSSA3_4102!D20+PSSA3_4103!D20+PSSA3_4104!D20</f>
        <v>0</v>
      </c>
      <c r="F20" s="502">
        <f>+PSSA3_4101!E20</f>
        <v>0</v>
      </c>
      <c r="G20" s="413">
        <f t="shared" si="0"/>
        <v>0</v>
      </c>
      <c r="H20" s="502">
        <f>+PSSA3_4101!G20+PSSA3_4102!G20+PSSA3_4103!G20+PSSA3_4104!G20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+PSSA3_4101!A21</f>
        <v>0</v>
      </c>
      <c r="C21" s="409"/>
      <c r="D21" s="410"/>
      <c r="E21" s="502">
        <f>+PSSA3_4101!D21+PSSA3_4102!D21+PSSA3_4103!D21+PSSA3_4104!D21</f>
        <v>0</v>
      </c>
      <c r="F21" s="502">
        <f>+PSSA3_4101!E21</f>
        <v>0</v>
      </c>
      <c r="G21" s="413">
        <f t="shared" si="0"/>
        <v>0</v>
      </c>
      <c r="H21" s="502">
        <f>+PSSA3_4101!G21+PSSA3_4102!G21+PSSA3_4103!G21+PSSA3_4104!G21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+PSSA3_4101!A22</f>
        <v>0</v>
      </c>
      <c r="C22" s="409"/>
      <c r="D22" s="410"/>
      <c r="E22" s="502">
        <f>+PSSA3_4101!D22+PSSA3_4102!D22+PSSA3_4103!D22+PSSA3_4104!D22</f>
        <v>0</v>
      </c>
      <c r="F22" s="502">
        <f>+PSSA3_4101!E22</f>
        <v>0</v>
      </c>
      <c r="G22" s="413">
        <f t="shared" si="0"/>
        <v>0</v>
      </c>
      <c r="H22" s="502">
        <f>+PSSA3_4101!G22+PSSA3_4102!G22+PSSA3_4103!G22+PSSA3_4104!G22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+PSSA3_4101!A23</f>
        <v>0</v>
      </c>
      <c r="C23" s="409"/>
      <c r="D23" s="410"/>
      <c r="E23" s="502">
        <f>+PSSA3_4101!D23+PSSA3_4102!D23+PSSA3_4103!D23+PSSA3_4104!D23</f>
        <v>0</v>
      </c>
      <c r="F23" s="502">
        <f>+PSSA3_4101!E23</f>
        <v>0</v>
      </c>
      <c r="G23" s="413">
        <f t="shared" si="0"/>
        <v>0</v>
      </c>
      <c r="H23" s="502">
        <f>+PSSA3_4101!G23+PSSA3_4102!G23+PSSA3_4103!G23+PSSA3_4104!G23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+PSSA3_4101!A26</f>
        <v>0</v>
      </c>
      <c r="C26" s="502">
        <f>+PSSA3_4101!B26</f>
        <v>0</v>
      </c>
      <c r="D26" s="502" t="str">
        <f>+PSSA3_4101!C26</f>
        <v>depreciation</v>
      </c>
      <c r="E26" s="429">
        <v>0</v>
      </c>
      <c r="F26" s="430">
        <v>0</v>
      </c>
      <c r="G26" s="502">
        <f>+PSSA3_4101!F26+PSSA3_4102!F26+PSSA3_4103!F26+PSSA3_4104!F26</f>
        <v>0</v>
      </c>
      <c r="H26" s="520">
        <f>+PSSA3_4101!G26+PSSA3_4102!G26+PSSA3_4103!G26+PSSA3_4104!G26</f>
        <v>0</v>
      </c>
      <c r="I26" s="520">
        <f>+PSSA3_4101!H26+PSSA3_4102!H26+PSSA3_4103!H26+PSSA3_4104!H26</f>
        <v>0</v>
      </c>
      <c r="J26" s="416">
        <f t="shared" ref="J26:J31" si="3">+G26-I26</f>
        <v>0</v>
      </c>
    </row>
    <row r="27" spans="2:10">
      <c r="B27" s="502">
        <f>+PSSA3_4101!A27</f>
        <v>0</v>
      </c>
      <c r="C27" s="502">
        <f>+PSSA3_4101!B27</f>
        <v>0</v>
      </c>
      <c r="D27" s="502" t="str">
        <f>+PSSA3_4101!C27</f>
        <v>depreciation</v>
      </c>
      <c r="E27" s="411">
        <v>0</v>
      </c>
      <c r="F27" s="434">
        <v>0</v>
      </c>
      <c r="G27" s="502">
        <f>+PSSA3_4101!F27+PSSA3_4102!F27+PSSA3_4103!F27+PSSA3_4104!F27</f>
        <v>0</v>
      </c>
      <c r="H27" s="520">
        <f>+PSSA3_4101!G27+PSSA3_4102!G27+PSSA3_4103!G27+PSSA3_4104!G27</f>
        <v>0</v>
      </c>
      <c r="I27" s="520">
        <f>+PSSA3_4101!H27+PSSA3_4102!H27+PSSA3_4103!H27+PSSA3_4104!H27</f>
        <v>0</v>
      </c>
      <c r="J27" s="416">
        <f t="shared" si="3"/>
        <v>0</v>
      </c>
    </row>
    <row r="28" spans="2:10">
      <c r="B28" s="502">
        <f>+PSSA3_4101!A28</f>
        <v>0</v>
      </c>
      <c r="C28" s="502">
        <f>+PSSA3_4101!B28</f>
        <v>0</v>
      </c>
      <c r="D28" s="502" t="str">
        <f>+PSSA3_4101!C28</f>
        <v>depreciation</v>
      </c>
      <c r="E28" s="411">
        <v>0</v>
      </c>
      <c r="F28" s="434">
        <v>0</v>
      </c>
      <c r="G28" s="502">
        <f>+PSSA3_4101!F28+PSSA3_4102!F28+PSSA3_4103!F28+PSSA3_4104!F28</f>
        <v>0</v>
      </c>
      <c r="H28" s="520">
        <f>+PSSA3_4101!G28+PSSA3_4102!G28+PSSA3_4103!G28+PSSA3_4104!G28</f>
        <v>0</v>
      </c>
      <c r="I28" s="520">
        <f>+PSSA3_4101!H28+PSSA3_4102!H28+PSSA3_4103!H28+PSSA3_4104!H28</f>
        <v>0</v>
      </c>
      <c r="J28" s="416">
        <f t="shared" si="3"/>
        <v>0</v>
      </c>
    </row>
    <row r="29" spans="2:10">
      <c r="B29" s="502">
        <f>+PSSA3_4101!A29</f>
        <v>0</v>
      </c>
      <c r="C29" s="502">
        <f>+PSSA3_4101!B29</f>
        <v>0</v>
      </c>
      <c r="D29" s="502" t="str">
        <f>+PSSA3_4101!C29</f>
        <v>depreciation</v>
      </c>
      <c r="E29" s="411">
        <v>0</v>
      </c>
      <c r="F29" s="434">
        <v>0</v>
      </c>
      <c r="G29" s="502">
        <f>+PSSA3_4101!F29+PSSA3_4102!F29+PSSA3_4103!F29+PSSA3_4104!F29</f>
        <v>0</v>
      </c>
      <c r="H29" s="520">
        <f>+PSSA3_4101!G29+PSSA3_4102!G29+PSSA3_4103!G29+PSSA3_4104!G29</f>
        <v>0</v>
      </c>
      <c r="I29" s="520">
        <f>+PSSA3_4101!H29+PSSA3_4102!H29+PSSA3_4103!H29+PSSA3_4104!H29</f>
        <v>0</v>
      </c>
      <c r="J29" s="416">
        <f t="shared" si="3"/>
        <v>0</v>
      </c>
    </row>
    <row r="30" spans="2:10">
      <c r="B30" s="502">
        <f>+PSSA3_4101!A30</f>
        <v>0</v>
      </c>
      <c r="C30" s="502">
        <f>+PSSA3_4101!B30</f>
        <v>0</v>
      </c>
      <c r="D30" s="502" t="str">
        <f>+PSSA3_4101!C30</f>
        <v>depreciation</v>
      </c>
      <c r="E30" s="411">
        <v>0</v>
      </c>
      <c r="F30" s="434">
        <v>0</v>
      </c>
      <c r="G30" s="502">
        <f>+PSSA3_4101!F30+PSSA3_4102!F30+PSSA3_4103!F30+PSSA3_4104!F30</f>
        <v>0</v>
      </c>
      <c r="H30" s="520">
        <f>+PSSA3_4101!G30+PSSA3_4102!G30+PSSA3_4103!G30+PSSA3_4104!G30</f>
        <v>0</v>
      </c>
      <c r="I30" s="520">
        <f>+PSSA3_4101!H30+PSSA3_4102!H30+PSSA3_4103!H30+PSSA3_4104!H30</f>
        <v>0</v>
      </c>
      <c r="J30" s="416">
        <f t="shared" si="3"/>
        <v>0</v>
      </c>
    </row>
    <row r="31" spans="2:10">
      <c r="B31" s="502">
        <f>+PSSA3_4101!A31</f>
        <v>0</v>
      </c>
      <c r="C31" s="502">
        <f>+PSSA3_4101!B31</f>
        <v>0</v>
      </c>
      <c r="D31" s="502" t="str">
        <f>+PSSA3_4101!C31</f>
        <v>depreciation</v>
      </c>
      <c r="E31" s="436">
        <v>0</v>
      </c>
      <c r="F31" s="436">
        <v>0</v>
      </c>
      <c r="G31" s="502">
        <f>+PSSA3_4101!F31+PSSA3_4102!F31+PSSA3_4103!F31+PSSA3_4104!F31</f>
        <v>0</v>
      </c>
      <c r="H31" s="520">
        <f>+PSSA3_4101!G31+PSSA3_4102!G31+PSSA3_4103!G31+PSSA3_4104!G31</f>
        <v>0</v>
      </c>
      <c r="I31" s="520">
        <f>+PSSA3_4101!H31+PSSA3_4102!H31+PSSA3_4103!H31+PSSA3_4104!H31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+PSSA3_4101!C35+PSSA3_4102!C35+PSSA3_4103!C35+PSSA3_4104!C35</f>
        <v>0</v>
      </c>
      <c r="E35" s="449">
        <f>+PSSA3_4101!D35</f>
        <v>0</v>
      </c>
      <c r="F35" s="502">
        <f>+PSSA3_4101!E35+PSSA3_4102!E35+PSSA3_4103!E35+PSSA3_4104!E35</f>
        <v>0</v>
      </c>
      <c r="G35" s="502">
        <f>+PSSA3_4101!F35+PSSA3_4102!F35+PSSA3_4103!F35+PSSA3_4104!F35</f>
        <v>0</v>
      </c>
      <c r="H35" s="520">
        <f>+PSSA3_4101!G35+PSSA3_4102!G35+PSSA3_4103!G35+PSSA3_4104!G35</f>
        <v>0</v>
      </c>
      <c r="I35" s="520">
        <f>+PSSA3_4101!H35+PSSA3_4102!H35+PSSA3_4103!H35+PSSA3_4104!H35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+PSSA3_4101!C36+PSSA3_4102!C36+PSSA3_4103!C36+PSSA3_4104!C36</f>
        <v>0</v>
      </c>
      <c r="E36" s="449">
        <f>+PSSA3_4101!D36</f>
        <v>0</v>
      </c>
      <c r="F36" s="502">
        <f>+PSSA3_4101!E36+PSSA3_4102!E36+PSSA3_4103!E36+PSSA3_4104!E36</f>
        <v>0</v>
      </c>
      <c r="G36" s="502">
        <f>+PSSA3_4101!F36+PSSA3_4102!F36+PSSA3_4103!F36+PSSA3_4104!F36</f>
        <v>0</v>
      </c>
      <c r="H36" s="520">
        <f>+PSSA3_4101!G36+PSSA3_4102!G36+PSSA3_4103!G36+PSSA3_4104!G36</f>
        <v>0</v>
      </c>
      <c r="I36" s="520">
        <f>+PSSA3_4101!H36+PSSA3_4102!H36+PSSA3_4103!H36+PSSA3_4104!H36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+PSSA3_4101!C37+PSSA3_4102!C37+PSSA3_4103!C37+PSSA3_4104!C37</f>
        <v>0</v>
      </c>
      <c r="E37" s="449">
        <f>+PSSA3_4101!D37</f>
        <v>0</v>
      </c>
      <c r="F37" s="502">
        <f>+PSSA3_4101!E37+PSSA3_4102!E37+PSSA3_4103!E37+PSSA3_4104!E37</f>
        <v>0</v>
      </c>
      <c r="G37" s="502">
        <f>+PSSA3_4101!F37+PSSA3_4102!F37+PSSA3_4103!F37+PSSA3_4104!F37</f>
        <v>0</v>
      </c>
      <c r="H37" s="520">
        <f>+PSSA3_4101!G37+PSSA3_4102!G37+PSSA3_4103!G37+PSSA3_4104!G37</f>
        <v>0</v>
      </c>
      <c r="I37" s="520">
        <f>+PSSA3_4101!H37+PSSA3_4102!H37+PSSA3_4103!H37+PSSA3_4104!H37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+PSSA3_4101!C38+PSSA3_4102!C38+PSSA3_4103!C38+PSSA3_4104!C38</f>
        <v>0</v>
      </c>
      <c r="E38" s="449">
        <f>+PSSA3_4101!D38</f>
        <v>0</v>
      </c>
      <c r="F38" s="502">
        <f>+PSSA3_4101!E38+PSSA3_4102!E38+PSSA3_4103!E38+PSSA3_4104!E38</f>
        <v>0</v>
      </c>
      <c r="G38" s="502">
        <f>+PSSA3_4101!F38+PSSA3_4102!F38+PSSA3_4103!F38+PSSA3_4104!F38</f>
        <v>0</v>
      </c>
      <c r="H38" s="520">
        <f>+PSSA3_4101!G38+PSSA3_4102!G38+PSSA3_4103!G38+PSSA3_4104!G38</f>
        <v>0</v>
      </c>
      <c r="I38" s="520">
        <f>+PSSA3_4101!H38+PSSA3_4102!H38+PSSA3_4103!H38+PSSA3_4104!H38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+PSSA3_4101!C40+PSSA3_4102!C40+PSSA3_4103!C40+PSSA3_4104!C40</f>
        <v>0</v>
      </c>
      <c r="E40" s="449">
        <f>+PSSA3_4101!D40</f>
        <v>0</v>
      </c>
      <c r="F40" s="502">
        <f>+PSSA3_4101!E40+PSSA3_4102!E40+PSSA3_4103!E40+PSSA3_4104!E40</f>
        <v>0</v>
      </c>
      <c r="G40" s="502">
        <f>+PSSA3_4101!F40+PSSA3_4102!F40+PSSA3_4103!F40+PSSA3_4104!F40</f>
        <v>0</v>
      </c>
      <c r="H40" s="520">
        <f>+PSSA3_4101!G40+PSSA3_4102!G40+PSSA3_4103!G40+PSSA3_4104!G40</f>
        <v>0</v>
      </c>
      <c r="I40" s="520">
        <f>+PSSA3_4101!H40+PSSA3_4102!H40+PSSA3_4103!H40+PSSA3_4104!H40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+PSSA3_4101!C41+PSSA3_4102!C41+PSSA3_4103!C41+PSSA3_4104!C41</f>
        <v>0</v>
      </c>
      <c r="E41" s="449">
        <f>+PSSA3_4101!D41</f>
        <v>0</v>
      </c>
      <c r="F41" s="502">
        <f>+PSSA3_4101!E41+PSSA3_4102!E41+PSSA3_4103!E41+PSSA3_4104!E41</f>
        <v>0</v>
      </c>
      <c r="G41" s="502">
        <f>+PSSA3_4101!F41+PSSA3_4102!F41+PSSA3_4103!F41+PSSA3_4104!F41</f>
        <v>0</v>
      </c>
      <c r="H41" s="520">
        <f>+PSSA3_4101!G41+PSSA3_4102!G41+PSSA3_4103!G41+PSSA3_4104!G41</f>
        <v>0</v>
      </c>
      <c r="I41" s="520">
        <f>+PSSA3_4101!H41+PSSA3_4102!H41+PSSA3_4103!H41+PSSA3_4104!H41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+PSSA3_4101!C42+PSSA3_4102!C42+PSSA3_4103!C42+PSSA3_4104!C42</f>
        <v>0</v>
      </c>
      <c r="E42" s="449">
        <f>+PSSA3_4101!D42</f>
        <v>0</v>
      </c>
      <c r="F42" s="502">
        <f>+PSSA3_4101!E42+PSSA3_4102!E42+PSSA3_4103!E42+PSSA3_4104!E42</f>
        <v>0</v>
      </c>
      <c r="G42" s="502">
        <f>+PSSA3_4101!F42+PSSA3_4102!F42+PSSA3_4103!F42+PSSA3_4104!F42</f>
        <v>0</v>
      </c>
      <c r="H42" s="520">
        <f>+PSSA3_4101!G42+PSSA3_4102!G42+PSSA3_4103!G42+PSSA3_4104!G42</f>
        <v>0</v>
      </c>
      <c r="I42" s="520">
        <f>+PSSA3_4101!H42+PSSA3_4102!H42+PSSA3_4103!H42+PSSA3_4104!H42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+PSSA3_4101!C43+PSSA3_4102!C43+PSSA3_4103!C43+PSSA3_4104!C43</f>
        <v>0</v>
      </c>
      <c r="E43" s="449">
        <f>+PSSA3_4101!D43</f>
        <v>0</v>
      </c>
      <c r="F43" s="502">
        <f>+PSSA3_4101!E43+PSSA3_4102!E43+PSSA3_4103!E43+PSSA3_4104!E43</f>
        <v>0</v>
      </c>
      <c r="G43" s="502">
        <f>+PSSA3_4101!F43+PSSA3_4102!F43+PSSA3_4103!F43+PSSA3_4104!F43</f>
        <v>0</v>
      </c>
      <c r="H43" s="520">
        <f>+PSSA3_4101!G43+PSSA3_4102!G43+PSSA3_4103!G43+PSSA3_4104!G43</f>
        <v>0</v>
      </c>
      <c r="I43" s="520">
        <f>+PSSA3_4101!H43+PSSA3_4102!H43+PSSA3_4103!H43+PSSA3_4104!H43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+PSSA3_4101!C44+PSSA3_4102!C44+PSSA3_4103!C44+PSSA3_4104!C44</f>
        <v>0</v>
      </c>
      <c r="E44" s="449">
        <f>+PSSA3_4101!D44</f>
        <v>0</v>
      </c>
      <c r="F44" s="502">
        <f>+PSSA3_4101!E44+PSSA3_4102!E44+PSSA3_4103!E44+PSSA3_4104!E44</f>
        <v>0</v>
      </c>
      <c r="G44" s="502">
        <f>+PSSA3_4101!F44+PSSA3_4102!F44+PSSA3_4103!F44+PSSA3_4104!F44</f>
        <v>0</v>
      </c>
      <c r="H44" s="520">
        <f>+PSSA3_4101!G44+PSSA3_4102!G44+PSSA3_4103!G44+PSSA3_4104!G44</f>
        <v>0</v>
      </c>
      <c r="I44" s="520">
        <f>+PSSA3_4101!H44+PSSA3_4102!H44+PSSA3_4103!H44+PSSA3_4104!H44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+PSSA3_4101!C45+PSSA3_4102!C45+PSSA3_4103!C45+PSSA3_4104!C45</f>
        <v>0</v>
      </c>
      <c r="E45" s="449">
        <f>+PSSA3_4101!D45</f>
        <v>0</v>
      </c>
      <c r="F45" s="502">
        <f>+PSSA3_4101!E45+PSSA3_4102!E45+PSSA3_4103!E45+PSSA3_4104!E45</f>
        <v>0</v>
      </c>
      <c r="G45" s="502">
        <f>+PSSA3_4101!F45+PSSA3_4102!F45+PSSA3_4103!F45+PSSA3_4104!F45</f>
        <v>0</v>
      </c>
      <c r="H45" s="520">
        <f>+PSSA3_4101!G45+PSSA3_4102!G45+PSSA3_4103!G45+PSSA3_4104!G45</f>
        <v>0</v>
      </c>
      <c r="I45" s="520">
        <f>+PSSA3_4101!H45+PSSA3_4102!H45+PSSA3_4103!H45+PSSA3_4104!H45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+PSSA3_4101!C46+PSSA3_4102!C46+PSSA3_4103!C46+PSSA3_4104!C46</f>
        <v>0</v>
      </c>
      <c r="E46" s="449">
        <f>+PSSA3_4101!D46</f>
        <v>0</v>
      </c>
      <c r="F46" s="502">
        <f>+PSSA3_4101!E46+PSSA3_4102!E46+PSSA3_4103!E46+PSSA3_4104!E46</f>
        <v>0</v>
      </c>
      <c r="G46" s="502">
        <f>+PSSA3_4101!F46+PSSA3_4102!F46+PSSA3_4103!F46+PSSA3_4104!F46</f>
        <v>0</v>
      </c>
      <c r="H46" s="520">
        <f>+PSSA3_4101!G46+PSSA3_4102!G46+PSSA3_4103!G46+PSSA3_4104!G46</f>
        <v>0</v>
      </c>
      <c r="I46" s="520">
        <f>+PSSA3_4101!H46+PSSA3_4102!H46+PSSA3_4103!H46+PSSA3_4104!H46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131</v>
      </c>
      <c r="C50" s="372"/>
      <c r="D50" s="502">
        <f>+PSSA3_4101!C50+PSSA3_4102!C50+PSSA3_4103!C50+PSSA3_4104!C50</f>
        <v>0</v>
      </c>
      <c r="E50" s="464" t="str">
        <f>+'[1]PSS-A1_Prime'!G54</f>
        <v>1. LABOUR</v>
      </c>
      <c r="F50" s="465"/>
      <c r="G50" s="502">
        <f>+PSSA3_4101!F50+PSSA3_4102!F50+PSSA3_4103!F50+PSSA3_4104!F50</f>
        <v>0</v>
      </c>
      <c r="H50" s="461"/>
      <c r="I50" s="520">
        <f>+PSSA3_4101!H50+PSSA3_4102!H50+PSSA3_4103!H50+PSSA3_4104!H50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+PSSA3_4101!C51+PSSA3_4102!C51+PSSA3_4103!C51+PSSA3_4104!C51</f>
        <v>0</v>
      </c>
      <c r="E51" s="464">
        <f>+'[1]PSS-A1_Prime'!G55</f>
        <v>0</v>
      </c>
      <c r="F51" s="465"/>
      <c r="G51" s="502">
        <f>+PSSA3_4101!F51+PSSA3_4102!F51+PSSA3_4103!F51+PSSA3_4104!F51</f>
        <v>0</v>
      </c>
      <c r="H51" s="461"/>
      <c r="I51" s="520">
        <f>+PSSA3_4101!H51+PSSA3_4102!H51+PSSA3_4103!H51+PSSA3_4104!H51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+PSSA3_4101!H52+PSSA3_4102!H52+PSSA3_4103!H52+PSSA3_4104!H52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5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">
    <tabColor theme="0" tint="-0.14999847407452621"/>
    <pageSetUpPr fitToPage="1"/>
  </sheetPr>
  <dimension ref="A1:N88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6.28515625" style="21" customWidth="1"/>
    <col min="4" max="4" width="15.5703125" style="21" customWidth="1"/>
    <col min="5" max="5" width="18.140625" style="21" customWidth="1"/>
    <col min="6" max="6" width="24.42578125" style="21" customWidth="1"/>
    <col min="7" max="7" width="15.85546875" style="21" customWidth="1"/>
    <col min="8" max="8" width="17.140625" style="21" customWidth="1"/>
    <col min="9" max="9" width="17.42578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14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14" ht="15">
      <c r="A2" s="581" t="s">
        <v>0</v>
      </c>
      <c r="B2" s="582"/>
      <c r="C2" s="57" t="s">
        <v>1</v>
      </c>
      <c r="D2" s="583" t="s">
        <v>46</v>
      </c>
      <c r="E2" s="584" t="s">
        <v>2</v>
      </c>
      <c r="F2" s="585">
        <v>1</v>
      </c>
      <c r="G2" s="586"/>
      <c r="H2" s="587" t="s">
        <v>37</v>
      </c>
      <c r="I2" s="588">
        <v>1</v>
      </c>
      <c r="N2" s="21" t="s">
        <v>44</v>
      </c>
    </row>
    <row r="3" spans="1:14" ht="26.25" customHeight="1">
      <c r="A3" s="589" t="s">
        <v>151</v>
      </c>
      <c r="B3" s="329">
        <f>+Progetto!D8</f>
        <v>0</v>
      </c>
      <c r="C3" s="30"/>
      <c r="D3" s="30"/>
      <c r="E3" s="244" t="s">
        <v>43</v>
      </c>
      <c r="F3" s="272"/>
      <c r="G3" s="245"/>
      <c r="H3" s="244" t="s">
        <v>193</v>
      </c>
      <c r="I3" s="163"/>
      <c r="K3" s="21" t="s">
        <v>44</v>
      </c>
    </row>
    <row r="4" spans="1:14" ht="15">
      <c r="A4" s="589" t="s">
        <v>152</v>
      </c>
      <c r="B4" s="330">
        <f>+Progetto!D9</f>
        <v>0</v>
      </c>
      <c r="C4" s="300"/>
      <c r="D4" s="300"/>
      <c r="E4" s="324" t="s">
        <v>3</v>
      </c>
      <c r="F4" s="272"/>
      <c r="G4" s="245"/>
      <c r="H4" s="163"/>
      <c r="I4" s="163"/>
    </row>
    <row r="5" spans="1:14" ht="24" customHeight="1">
      <c r="A5" s="590"/>
      <c r="B5" s="326"/>
      <c r="C5" s="300"/>
      <c r="D5" s="323"/>
      <c r="E5" s="324" t="s">
        <v>4</v>
      </c>
      <c r="F5" s="272"/>
      <c r="G5" s="245"/>
      <c r="H5" s="163"/>
      <c r="I5" s="163"/>
    </row>
    <row r="6" spans="1:14">
      <c r="A6" s="680"/>
      <c r="B6" s="680"/>
      <c r="C6" s="680"/>
      <c r="D6" s="325" t="s">
        <v>5</v>
      </c>
      <c r="E6" s="22"/>
      <c r="F6" s="210"/>
      <c r="G6" s="22"/>
      <c r="H6" s="22"/>
      <c r="I6" s="23"/>
    </row>
    <row r="7" spans="1:14" ht="18" customHeight="1">
      <c r="A7" s="673"/>
      <c r="B7" s="673"/>
      <c r="C7" s="673"/>
      <c r="D7" s="674"/>
      <c r="E7" s="675"/>
      <c r="F7" s="676"/>
      <c r="G7" s="246"/>
      <c r="H7" s="243"/>
      <c r="I7" s="243"/>
    </row>
    <row r="8" spans="1:14">
      <c r="A8" s="591"/>
      <c r="B8" s="30"/>
      <c r="C8" s="31"/>
      <c r="D8" s="677"/>
      <c r="E8" s="678"/>
      <c r="F8" s="679"/>
      <c r="G8" s="246"/>
      <c r="H8" s="243"/>
      <c r="I8" s="243"/>
    </row>
    <row r="9" spans="1:14">
      <c r="A9" s="592"/>
      <c r="B9" s="25"/>
      <c r="C9" s="143" t="s">
        <v>99</v>
      </c>
      <c r="D9" s="292">
        <v>1101</v>
      </c>
      <c r="E9" s="69"/>
      <c r="F9" s="213"/>
      <c r="G9" s="25"/>
      <c r="H9" s="25"/>
      <c r="I9" s="32"/>
    </row>
    <row r="10" spans="1:14">
      <c r="A10" s="593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">
        <v>73</v>
      </c>
      <c r="H10" s="36" t="s">
        <v>71</v>
      </c>
      <c r="I10" s="594" t="s">
        <v>72</v>
      </c>
    </row>
    <row r="11" spans="1:14">
      <c r="A11" s="595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">
        <v>74</v>
      </c>
      <c r="H11" s="41" t="s">
        <v>42</v>
      </c>
      <c r="I11" s="40" t="s">
        <v>42</v>
      </c>
    </row>
    <row r="12" spans="1:14" ht="13.5" customHeight="1">
      <c r="A12" s="596"/>
      <c r="B12" s="42"/>
      <c r="C12" s="43"/>
      <c r="D12" s="273"/>
      <c r="E12" s="158"/>
      <c r="F12" s="258">
        <f t="shared" ref="F12:F23" si="0">+D12*E12</f>
        <v>0</v>
      </c>
      <c r="G12" s="248"/>
      <c r="H12" s="166">
        <f t="shared" ref="H12:H23" si="1">+G12*E12</f>
        <v>0</v>
      </c>
      <c r="I12" s="597">
        <f>+F12-H12</f>
        <v>0</v>
      </c>
    </row>
    <row r="13" spans="1:14" ht="13.5" customHeight="1">
      <c r="A13" s="596"/>
      <c r="B13" s="42"/>
      <c r="C13" s="43"/>
      <c r="D13" s="273"/>
      <c r="E13" s="158"/>
      <c r="F13" s="258">
        <f t="shared" si="0"/>
        <v>0</v>
      </c>
      <c r="G13" s="248"/>
      <c r="H13" s="166">
        <f t="shared" si="1"/>
        <v>0</v>
      </c>
      <c r="I13" s="597">
        <f t="shared" ref="I13:I23" si="2">+F13-H13</f>
        <v>0</v>
      </c>
      <c r="J13" s="21" t="s">
        <v>44</v>
      </c>
    </row>
    <row r="14" spans="1:14">
      <c r="A14" s="596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597">
        <f t="shared" si="2"/>
        <v>0</v>
      </c>
    </row>
    <row r="15" spans="1:14">
      <c r="A15" s="596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597">
        <f t="shared" si="2"/>
        <v>0</v>
      </c>
    </row>
    <row r="16" spans="1:14">
      <c r="A16" s="596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597">
        <f t="shared" si="2"/>
        <v>0</v>
      </c>
    </row>
    <row r="17" spans="1:14">
      <c r="A17" s="596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597">
        <f t="shared" si="2"/>
        <v>0</v>
      </c>
    </row>
    <row r="18" spans="1:14">
      <c r="A18" s="596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597">
        <f t="shared" si="2"/>
        <v>0</v>
      </c>
    </row>
    <row r="19" spans="1:14">
      <c r="A19" s="598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597">
        <f t="shared" si="2"/>
        <v>0</v>
      </c>
    </row>
    <row r="20" spans="1:14">
      <c r="A20" s="596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597">
        <f t="shared" si="2"/>
        <v>0</v>
      </c>
    </row>
    <row r="21" spans="1:14">
      <c r="A21" s="596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597">
        <f t="shared" si="2"/>
        <v>0</v>
      </c>
    </row>
    <row r="22" spans="1:14">
      <c r="A22" s="596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597">
        <f t="shared" si="2"/>
        <v>0</v>
      </c>
    </row>
    <row r="23" spans="1:14">
      <c r="A23" s="596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597">
        <f t="shared" si="2"/>
        <v>0</v>
      </c>
    </row>
    <row r="24" spans="1:14">
      <c r="A24" s="59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600">
        <f>SUM(I12:I23)</f>
        <v>0</v>
      </c>
    </row>
    <row r="25" spans="1:14" ht="25.5">
      <c r="A25" s="593" t="s">
        <v>13</v>
      </c>
      <c r="B25" s="33"/>
      <c r="C25" s="161" t="s">
        <v>113</v>
      </c>
      <c r="D25" s="46" t="s">
        <v>14</v>
      </c>
      <c r="E25" s="47" t="s">
        <v>15</v>
      </c>
      <c r="F25" s="260"/>
      <c r="G25" s="249" t="s">
        <v>114</v>
      </c>
      <c r="H25" s="48"/>
      <c r="I25" s="601"/>
    </row>
    <row r="26" spans="1:14">
      <c r="A26" s="671"/>
      <c r="B26" s="672"/>
      <c r="C26" s="162" t="s">
        <v>111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602">
        <f t="shared" ref="I26:I31" si="5">+F26-H26</f>
        <v>0</v>
      </c>
    </row>
    <row r="27" spans="1:14">
      <c r="A27" s="671"/>
      <c r="B27" s="672"/>
      <c r="C27" s="162" t="s">
        <v>111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602">
        <f t="shared" si="5"/>
        <v>0</v>
      </c>
    </row>
    <row r="28" spans="1:14">
      <c r="A28" s="671"/>
      <c r="B28" s="672"/>
      <c r="C28" s="162" t="s">
        <v>111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602">
        <f t="shared" si="5"/>
        <v>0</v>
      </c>
    </row>
    <row r="29" spans="1:14">
      <c r="A29" s="671"/>
      <c r="B29" s="672"/>
      <c r="C29" s="162" t="s">
        <v>111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602">
        <f t="shared" si="5"/>
        <v>0</v>
      </c>
      <c r="N29" s="21" t="s">
        <v>44</v>
      </c>
    </row>
    <row r="30" spans="1:14">
      <c r="A30" s="671"/>
      <c r="B30" s="672"/>
      <c r="C30" s="162" t="s">
        <v>111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602">
        <f t="shared" si="5"/>
        <v>0</v>
      </c>
    </row>
    <row r="31" spans="1:14">
      <c r="A31" s="671"/>
      <c r="B31" s="672"/>
      <c r="C31" s="162" t="s">
        <v>111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602">
        <f t="shared" si="5"/>
        <v>0</v>
      </c>
    </row>
    <row r="32" spans="1:14">
      <c r="A32" s="603"/>
      <c r="B32" s="25"/>
      <c r="C32" s="49"/>
      <c r="D32" s="167"/>
      <c r="E32" s="167"/>
      <c r="F32" s="262"/>
      <c r="G32" s="168"/>
      <c r="H32" s="172"/>
      <c r="I32" s="602" t="s">
        <v>44</v>
      </c>
    </row>
    <row r="33" spans="1:10">
      <c r="A33" s="60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605">
        <f>SUM(I26:I32)</f>
        <v>0</v>
      </c>
    </row>
    <row r="34" spans="1:10" ht="25.5">
      <c r="A34" s="593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">
        <v>115</v>
      </c>
      <c r="H34" s="48"/>
      <c r="I34" s="601"/>
      <c r="J34" s="53"/>
    </row>
    <row r="35" spans="1:10">
      <c r="A35" s="606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602">
        <f t="shared" ref="I35:I46" si="6">+F35-H35</f>
        <v>0</v>
      </c>
    </row>
    <row r="36" spans="1:10">
      <c r="A36" s="607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602">
        <f t="shared" si="6"/>
        <v>0</v>
      </c>
    </row>
    <row r="37" spans="1:10">
      <c r="A37" s="607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602">
        <f t="shared" si="6"/>
        <v>0</v>
      </c>
    </row>
    <row r="38" spans="1:10">
      <c r="A38" s="607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602">
        <f t="shared" si="6"/>
        <v>0</v>
      </c>
    </row>
    <row r="39" spans="1:10">
      <c r="A39" s="607" t="s">
        <v>23</v>
      </c>
      <c r="B39" s="54"/>
      <c r="C39" s="170"/>
      <c r="D39" s="55"/>
      <c r="E39" s="170"/>
      <c r="F39" s="264"/>
      <c r="G39" s="251"/>
      <c r="H39" s="174"/>
      <c r="I39" s="608"/>
    </row>
    <row r="40" spans="1:10">
      <c r="A40" s="607" t="s">
        <v>24</v>
      </c>
      <c r="B40" s="54"/>
      <c r="C40" s="169"/>
      <c r="D40" s="160"/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602">
        <f t="shared" si="6"/>
        <v>0</v>
      </c>
    </row>
    <row r="41" spans="1:10">
      <c r="A41" s="607" t="s">
        <v>25</v>
      </c>
      <c r="B41" s="54"/>
      <c r="C41" s="169"/>
      <c r="D41" s="160"/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602">
        <f t="shared" si="6"/>
        <v>0</v>
      </c>
    </row>
    <row r="42" spans="1:10">
      <c r="A42" s="607" t="s">
        <v>26</v>
      </c>
      <c r="B42" s="54"/>
      <c r="C42" s="169"/>
      <c r="D42" s="160"/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602">
        <f t="shared" si="6"/>
        <v>0</v>
      </c>
    </row>
    <row r="43" spans="1:10">
      <c r="A43" s="607" t="s">
        <v>27</v>
      </c>
      <c r="B43" s="54"/>
      <c r="C43" s="169"/>
      <c r="D43" s="160"/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602">
        <f t="shared" si="6"/>
        <v>0</v>
      </c>
    </row>
    <row r="44" spans="1:10">
      <c r="A44" s="607" t="s">
        <v>28</v>
      </c>
      <c r="B44" s="54"/>
      <c r="C44" s="169"/>
      <c r="D44" s="160"/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602">
        <f t="shared" si="6"/>
        <v>0</v>
      </c>
    </row>
    <row r="45" spans="1:10">
      <c r="A45" s="607" t="s">
        <v>29</v>
      </c>
      <c r="B45" s="54"/>
      <c r="C45" s="169"/>
      <c r="D45" s="160"/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602">
        <f t="shared" si="6"/>
        <v>0</v>
      </c>
    </row>
    <row r="46" spans="1:10">
      <c r="A46" s="592" t="s">
        <v>30</v>
      </c>
      <c r="B46" s="32"/>
      <c r="C46" s="169"/>
      <c r="D46" s="160"/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602">
        <f t="shared" si="6"/>
        <v>0</v>
      </c>
    </row>
    <row r="47" spans="1:10">
      <c r="A47" s="609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610">
        <f>SUM(I35:I46)</f>
        <v>0</v>
      </c>
    </row>
    <row r="48" spans="1:10" ht="14.25">
      <c r="A48" s="611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610">
        <f>+I24+I33+I47</f>
        <v>0</v>
      </c>
    </row>
    <row r="49" spans="1:9" ht="25.5">
      <c r="A49" s="612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34"/>
    </row>
    <row r="50" spans="1:9">
      <c r="A50" s="606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602">
        <f>+F50-H50</f>
        <v>0</v>
      </c>
    </row>
    <row r="51" spans="1:9">
      <c r="A51" s="607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602">
        <f>+F51-H51</f>
        <v>0</v>
      </c>
    </row>
    <row r="52" spans="1:9">
      <c r="A52" s="607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602">
        <f>+F52-H52</f>
        <v>0</v>
      </c>
    </row>
    <row r="53" spans="1:9">
      <c r="A53" s="59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602">
        <f>+F53-H53</f>
        <v>0</v>
      </c>
    </row>
    <row r="54" spans="1:9">
      <c r="A54" s="61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602">
        <f>+F54-H54</f>
        <v>0</v>
      </c>
    </row>
    <row r="55" spans="1:9">
      <c r="A55" s="61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602">
        <v>0</v>
      </c>
    </row>
    <row r="56" spans="1:9">
      <c r="A56" s="61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615">
        <f>+I54+I55</f>
        <v>0</v>
      </c>
    </row>
    <row r="57" spans="1:9">
      <c r="A57" s="61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615">
        <f t="shared" ref="I57:I62" si="10">+F57-H57</f>
        <v>0</v>
      </c>
    </row>
    <row r="58" spans="1:9">
      <c r="A58" s="61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615">
        <f t="shared" si="10"/>
        <v>0</v>
      </c>
    </row>
    <row r="59" spans="1:9">
      <c r="A59" s="26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615">
        <f t="shared" si="10"/>
        <v>0</v>
      </c>
    </row>
    <row r="60" spans="1:9">
      <c r="A60" s="61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617">
        <f t="shared" si="10"/>
        <v>0</v>
      </c>
    </row>
    <row r="61" spans="1:9">
      <c r="A61" s="61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617">
        <f t="shared" si="10"/>
        <v>0</v>
      </c>
    </row>
    <row r="62" spans="1:9" s="68" customFormat="1">
      <c r="A62" s="618" t="s">
        <v>103</v>
      </c>
      <c r="B62" s="67"/>
      <c r="C62" s="67"/>
      <c r="D62" s="67"/>
      <c r="E62" s="67"/>
      <c r="F62" s="619">
        <f>+F60-F61</f>
        <v>0</v>
      </c>
      <c r="G62" s="620"/>
      <c r="H62" s="621">
        <f>+H60-H61</f>
        <v>0</v>
      </c>
      <c r="I62" s="177">
        <f t="shared" si="10"/>
        <v>0</v>
      </c>
    </row>
    <row r="71" spans="5:5">
      <c r="E71" s="21" t="s">
        <v>44</v>
      </c>
    </row>
    <row r="88" spans="5:5">
      <c r="E88" s="21" t="s">
        <v>44</v>
      </c>
    </row>
  </sheetData>
  <sheetProtection password="CC7E" sheet="1" objects="1" scenarios="1"/>
  <mergeCells count="10">
    <mergeCell ref="D1:E1"/>
    <mergeCell ref="A26:B26"/>
    <mergeCell ref="A7:C7"/>
    <mergeCell ref="A31:B31"/>
    <mergeCell ref="A27:B27"/>
    <mergeCell ref="A28:B28"/>
    <mergeCell ref="D7:F8"/>
    <mergeCell ref="A29:B29"/>
    <mergeCell ref="A30:B30"/>
    <mergeCell ref="A6:C6"/>
  </mergeCells>
  <phoneticPr fontId="8" type="noConversion"/>
  <conditionalFormatting sqref="D35:D38 D40:D46">
    <cfRule type="cellIs" dxfId="40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+Progetto!E8</f>
        <v>0</v>
      </c>
      <c r="D3" s="371"/>
      <c r="E3" s="372"/>
      <c r="F3" s="373" t="s">
        <v>43</v>
      </c>
      <c r="G3" s="374">
        <f>+PSSA3_5101!F3</f>
        <v>0</v>
      </c>
      <c r="H3" s="375"/>
      <c r="I3" s="371"/>
      <c r="J3" s="376"/>
    </row>
    <row r="4" spans="2:10">
      <c r="B4" s="327" t="s">
        <v>152</v>
      </c>
      <c r="C4" s="330">
        <f>+Progetto!E9</f>
        <v>0</v>
      </c>
      <c r="D4" s="378" t="s">
        <v>177</v>
      </c>
      <c r="E4" s="379"/>
      <c r="F4" s="24" t="s">
        <v>3</v>
      </c>
      <c r="G4" s="683"/>
      <c r="H4" s="684"/>
      <c r="I4" s="684"/>
      <c r="J4" s="685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83"/>
      <c r="H5" s="684"/>
      <c r="I5" s="684"/>
      <c r="J5" s="685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6"/>
      <c r="F7" s="687"/>
      <c r="G7" s="687"/>
      <c r="H7" s="687"/>
      <c r="I7" s="687"/>
      <c r="J7" s="688"/>
    </row>
    <row r="8" spans="2:10">
      <c r="B8" s="387"/>
      <c r="C8" s="388"/>
      <c r="D8" s="389"/>
      <c r="E8" s="689"/>
      <c r="F8" s="690"/>
      <c r="G8" s="690"/>
      <c r="H8" s="690"/>
      <c r="I8" s="690"/>
      <c r="J8" s="691"/>
    </row>
    <row r="9" spans="2:10">
      <c r="B9" s="380"/>
      <c r="C9" s="382"/>
      <c r="D9" s="390"/>
      <c r="E9" s="391" t="s">
        <v>204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+PSSA3_5101!A12</f>
        <v>0</v>
      </c>
      <c r="C12" s="409"/>
      <c r="D12" s="410"/>
      <c r="E12" s="502">
        <f>+PSSA3_5101!D12+PSSA3_5102!D12+PSSA3_5103!D12+PSSA3_5104!D12</f>
        <v>0</v>
      </c>
      <c r="F12" s="502">
        <f>+PSSA3_5101!E12</f>
        <v>0</v>
      </c>
      <c r="G12" s="413">
        <f>+E12*F12</f>
        <v>0</v>
      </c>
      <c r="H12" s="502">
        <f>+PSSA3_5101!G12+PSSA3_5102!G12+PSSA3_5103!G12+PSSA3_5104!G12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+PSSA3_5101!A13</f>
        <v>0</v>
      </c>
      <c r="C13" s="409"/>
      <c r="D13" s="410"/>
      <c r="E13" s="502">
        <f>+PSSA3_5101!D13+PSSA3_5102!D13+PSSA3_5103!D13+PSSA3_5104!D13</f>
        <v>0</v>
      </c>
      <c r="F13" s="502">
        <f>+PSSA3_5101!E13</f>
        <v>0</v>
      </c>
      <c r="G13" s="413">
        <f t="shared" ref="G13:G23" si="0">+E13*F13</f>
        <v>0</v>
      </c>
      <c r="H13" s="502">
        <f>+PSSA3_5101!G13+PSSA3_5102!G13+PSSA3_5103!G13+PSSA3_5104!G13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+PSSA3_5101!A14</f>
        <v>0</v>
      </c>
      <c r="C14" s="409"/>
      <c r="D14" s="410"/>
      <c r="E14" s="502">
        <f>+PSSA3_5101!D14+PSSA3_5102!D14+PSSA3_5103!D14+PSSA3_5104!D14</f>
        <v>0</v>
      </c>
      <c r="F14" s="502">
        <f>+PSSA3_5101!E14</f>
        <v>0</v>
      </c>
      <c r="G14" s="413">
        <f t="shared" si="0"/>
        <v>0</v>
      </c>
      <c r="H14" s="502">
        <f>+PSSA3_5101!G14+PSSA3_5102!G14+PSSA3_5103!G14+PSSA3_5104!G14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+PSSA3_5101!A15</f>
        <v>0</v>
      </c>
      <c r="C15" s="409"/>
      <c r="D15" s="410"/>
      <c r="E15" s="502">
        <f>+PSSA3_5101!D15+PSSA3_5102!D15+PSSA3_5103!D15+PSSA3_5104!D15</f>
        <v>0</v>
      </c>
      <c r="F15" s="502">
        <f>+PSSA3_5101!E15</f>
        <v>0</v>
      </c>
      <c r="G15" s="413">
        <f t="shared" si="0"/>
        <v>0</v>
      </c>
      <c r="H15" s="502">
        <f>+PSSA3_5101!G15+PSSA3_5102!G15+PSSA3_5103!G15+PSSA3_5104!G15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+PSSA3_5101!A16</f>
        <v>0</v>
      </c>
      <c r="C16" s="409"/>
      <c r="D16" s="410"/>
      <c r="E16" s="502">
        <f>+PSSA3_5101!D16+PSSA3_5102!D16+PSSA3_5103!D16+PSSA3_5104!D16</f>
        <v>0</v>
      </c>
      <c r="F16" s="502">
        <f>+PSSA3_5101!E16</f>
        <v>0</v>
      </c>
      <c r="G16" s="413">
        <f t="shared" si="0"/>
        <v>0</v>
      </c>
      <c r="H16" s="502">
        <f>+PSSA3_5101!G16+PSSA3_5102!G16+PSSA3_5103!G16+PSSA3_5104!G16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+PSSA3_5101!A17</f>
        <v>0</v>
      </c>
      <c r="C17" s="409"/>
      <c r="D17" s="410"/>
      <c r="E17" s="502">
        <f>+PSSA3_5101!D17+PSSA3_5102!D17+PSSA3_5103!D17+PSSA3_5104!D17</f>
        <v>0</v>
      </c>
      <c r="F17" s="502">
        <f>+PSSA3_5101!E17</f>
        <v>0</v>
      </c>
      <c r="G17" s="413">
        <f t="shared" si="0"/>
        <v>0</v>
      </c>
      <c r="H17" s="502">
        <f>+PSSA3_5101!G17+PSSA3_5102!G17+PSSA3_5103!G17+PSSA3_5104!G17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+PSSA3_5101!A18</f>
        <v>0</v>
      </c>
      <c r="C18" s="409"/>
      <c r="D18" s="410"/>
      <c r="E18" s="502">
        <f>+PSSA3_5101!D18+PSSA3_5102!D18+PSSA3_5103!D18+PSSA3_5104!D18</f>
        <v>0</v>
      </c>
      <c r="F18" s="502">
        <f>+PSSA3_5101!E18</f>
        <v>0</v>
      </c>
      <c r="G18" s="413">
        <f t="shared" si="0"/>
        <v>0</v>
      </c>
      <c r="H18" s="502">
        <f>+PSSA3_5101!G18+PSSA3_5102!G18+PSSA3_5103!G18+PSSA3_5104!G18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+PSSA3_5101!A19</f>
        <v>0</v>
      </c>
      <c r="C19" s="409"/>
      <c r="D19" s="410"/>
      <c r="E19" s="502">
        <f>+PSSA3_5101!D19+PSSA3_5102!D19+PSSA3_5103!D19+PSSA3_5104!D19</f>
        <v>0</v>
      </c>
      <c r="F19" s="502">
        <f>+PSSA3_5101!E19</f>
        <v>0</v>
      </c>
      <c r="G19" s="413">
        <f t="shared" si="0"/>
        <v>0</v>
      </c>
      <c r="H19" s="502">
        <f>+PSSA3_5101!G19+PSSA3_5102!G19+PSSA3_5103!G19+PSSA3_5104!G19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+PSSA3_5101!A20</f>
        <v>0</v>
      </c>
      <c r="C20" s="409"/>
      <c r="D20" s="410"/>
      <c r="E20" s="502">
        <f>+PSSA3_5101!D20+PSSA3_5102!D20+PSSA3_5103!D20+PSSA3_5104!D20</f>
        <v>0</v>
      </c>
      <c r="F20" s="502">
        <f>+PSSA3_5101!E20</f>
        <v>0</v>
      </c>
      <c r="G20" s="413">
        <f t="shared" si="0"/>
        <v>0</v>
      </c>
      <c r="H20" s="502">
        <f>+PSSA3_5101!G20+PSSA3_5102!G20+PSSA3_5103!G20+PSSA3_5104!G20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+PSSA3_5101!A21</f>
        <v>0</v>
      </c>
      <c r="C21" s="409"/>
      <c r="D21" s="410"/>
      <c r="E21" s="502">
        <f>+PSSA3_5101!D21+PSSA3_5102!D21+PSSA3_5103!D21+PSSA3_5104!D21</f>
        <v>0</v>
      </c>
      <c r="F21" s="502">
        <f>+PSSA3_5101!E21</f>
        <v>0</v>
      </c>
      <c r="G21" s="413">
        <f t="shared" si="0"/>
        <v>0</v>
      </c>
      <c r="H21" s="502">
        <f>+PSSA3_5101!G21+PSSA3_5102!G21+PSSA3_5103!G21+PSSA3_5104!G21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+PSSA3_5101!A22</f>
        <v>0</v>
      </c>
      <c r="C22" s="409"/>
      <c r="D22" s="410"/>
      <c r="E22" s="502">
        <f>+PSSA3_5101!D22+PSSA3_5102!D22+PSSA3_5103!D22+PSSA3_5104!D22</f>
        <v>0</v>
      </c>
      <c r="F22" s="502">
        <f>+PSSA3_5101!E22</f>
        <v>0</v>
      </c>
      <c r="G22" s="413">
        <f t="shared" si="0"/>
        <v>0</v>
      </c>
      <c r="H22" s="502">
        <f>+PSSA3_5101!G22+PSSA3_5102!G22+PSSA3_5103!G22+PSSA3_5104!G22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+PSSA3_5101!A23</f>
        <v>0</v>
      </c>
      <c r="C23" s="409"/>
      <c r="D23" s="410"/>
      <c r="E23" s="502">
        <f>+PSSA3_5101!D23+PSSA3_5102!D23+PSSA3_5103!D23+PSSA3_5104!D23</f>
        <v>0</v>
      </c>
      <c r="F23" s="502">
        <f>+PSSA3_5101!E23</f>
        <v>0</v>
      </c>
      <c r="G23" s="413">
        <f t="shared" si="0"/>
        <v>0</v>
      </c>
      <c r="H23" s="502">
        <f>+PSSA3_5101!G23+PSSA3_5102!G23+PSSA3_5103!G23+PSSA3_5104!G23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+PSSA3_5101!A26</f>
        <v>0</v>
      </c>
      <c r="C26" s="502">
        <f>+PSSA3_5101!B26</f>
        <v>0</v>
      </c>
      <c r="D26" s="502" t="str">
        <f>+PSSA3_5101!C26</f>
        <v>depreciation</v>
      </c>
      <c r="E26" s="429">
        <v>0</v>
      </c>
      <c r="F26" s="430">
        <v>0</v>
      </c>
      <c r="G26" s="502">
        <f>+PSSA3_5101!F26+PSSA3_5102!F26+PSSA3_5103!F26+PSSA3_5104!F26</f>
        <v>0</v>
      </c>
      <c r="H26" s="520">
        <f>+PSSA3_5101!G26+PSSA3_5102!G26+PSSA3_5103!G26+PSSA3_5104!G26</f>
        <v>0</v>
      </c>
      <c r="I26" s="520">
        <f>+PSSA3_5101!H26+PSSA3_5102!H26+PSSA3_5103!H26+PSSA3_5104!H26</f>
        <v>0</v>
      </c>
      <c r="J26" s="416">
        <f t="shared" ref="J26:J31" si="3">+G26-I26</f>
        <v>0</v>
      </c>
    </row>
    <row r="27" spans="2:10">
      <c r="B27" s="502">
        <f>+PSSA3_5101!A27</f>
        <v>0</v>
      </c>
      <c r="C27" s="502">
        <f>+PSSA3_5101!B27</f>
        <v>0</v>
      </c>
      <c r="D27" s="502" t="str">
        <f>+PSSA3_5101!C27</f>
        <v>depreciation</v>
      </c>
      <c r="E27" s="411">
        <v>0</v>
      </c>
      <c r="F27" s="434">
        <v>0</v>
      </c>
      <c r="G27" s="502">
        <f>+PSSA3_5101!F27+PSSA3_5102!F27+PSSA3_5103!F27+PSSA3_5104!F27</f>
        <v>0</v>
      </c>
      <c r="H27" s="520">
        <f>+PSSA3_5101!G27+PSSA3_5102!G27+PSSA3_5103!G27+PSSA3_5104!G27</f>
        <v>0</v>
      </c>
      <c r="I27" s="520">
        <f>+PSSA3_5101!H27+PSSA3_5102!H27+PSSA3_5103!H27+PSSA3_5104!H27</f>
        <v>0</v>
      </c>
      <c r="J27" s="416">
        <f t="shared" si="3"/>
        <v>0</v>
      </c>
    </row>
    <row r="28" spans="2:10">
      <c r="B28" s="502">
        <f>+PSSA3_5101!A28</f>
        <v>0</v>
      </c>
      <c r="C28" s="502">
        <f>+PSSA3_5101!B28</f>
        <v>0</v>
      </c>
      <c r="D28" s="502" t="str">
        <f>+PSSA3_5101!C28</f>
        <v>depreciation</v>
      </c>
      <c r="E28" s="411">
        <v>0</v>
      </c>
      <c r="F28" s="434">
        <v>0</v>
      </c>
      <c r="G28" s="502">
        <f>+PSSA3_5101!F28+PSSA3_5102!F28+PSSA3_5103!F28+PSSA3_5104!F28</f>
        <v>0</v>
      </c>
      <c r="H28" s="520">
        <f>+PSSA3_5101!G28+PSSA3_5102!G28+PSSA3_5103!G28+PSSA3_5104!G28</f>
        <v>0</v>
      </c>
      <c r="I28" s="520">
        <f>+PSSA3_5101!H28+PSSA3_5102!H28+PSSA3_5103!H28+PSSA3_5104!H28</f>
        <v>0</v>
      </c>
      <c r="J28" s="416">
        <f t="shared" si="3"/>
        <v>0</v>
      </c>
    </row>
    <row r="29" spans="2:10">
      <c r="B29" s="502">
        <f>+PSSA3_5101!A29</f>
        <v>0</v>
      </c>
      <c r="C29" s="502">
        <f>+PSSA3_5101!B29</f>
        <v>0</v>
      </c>
      <c r="D29" s="502" t="str">
        <f>+PSSA3_5101!C29</f>
        <v>depreciation</v>
      </c>
      <c r="E29" s="411">
        <v>0</v>
      </c>
      <c r="F29" s="434">
        <v>0</v>
      </c>
      <c r="G29" s="502">
        <f>+PSSA3_5101!F29+PSSA3_5102!F29+PSSA3_5103!F29+PSSA3_5104!F29</f>
        <v>0</v>
      </c>
      <c r="H29" s="520">
        <f>+PSSA3_5101!G29+PSSA3_5102!G29+PSSA3_5103!G29+PSSA3_5104!G29</f>
        <v>0</v>
      </c>
      <c r="I29" s="520">
        <f>+PSSA3_5101!H29+PSSA3_5102!H29+PSSA3_5103!H29+PSSA3_5104!H29</f>
        <v>0</v>
      </c>
      <c r="J29" s="416">
        <f t="shared" si="3"/>
        <v>0</v>
      </c>
    </row>
    <row r="30" spans="2:10">
      <c r="B30" s="502">
        <f>+PSSA3_5101!A30</f>
        <v>0</v>
      </c>
      <c r="C30" s="502">
        <f>+PSSA3_5101!B30</f>
        <v>0</v>
      </c>
      <c r="D30" s="502" t="str">
        <f>+PSSA3_5101!C30</f>
        <v>depreciation</v>
      </c>
      <c r="E30" s="411">
        <v>0</v>
      </c>
      <c r="F30" s="434">
        <v>0</v>
      </c>
      <c r="G30" s="502">
        <f>+PSSA3_5101!F30+PSSA3_5102!F30+PSSA3_5103!F30+PSSA3_5104!F30</f>
        <v>0</v>
      </c>
      <c r="H30" s="520">
        <f>+PSSA3_5101!G30+PSSA3_5102!G30+PSSA3_5103!G30+PSSA3_5104!G30</f>
        <v>0</v>
      </c>
      <c r="I30" s="520">
        <f>+PSSA3_5101!H30+PSSA3_5102!H30+PSSA3_5103!H30+PSSA3_5104!H30</f>
        <v>0</v>
      </c>
      <c r="J30" s="416">
        <f t="shared" si="3"/>
        <v>0</v>
      </c>
    </row>
    <row r="31" spans="2:10">
      <c r="B31" s="502">
        <f>+PSSA3_5101!A31</f>
        <v>0</v>
      </c>
      <c r="C31" s="502">
        <f>+PSSA3_5101!B31</f>
        <v>0</v>
      </c>
      <c r="D31" s="502" t="str">
        <f>+PSSA3_5101!C31</f>
        <v>depreciation</v>
      </c>
      <c r="E31" s="436">
        <v>0</v>
      </c>
      <c r="F31" s="436">
        <v>0</v>
      </c>
      <c r="G31" s="502">
        <f>+PSSA3_5101!F31+PSSA3_5102!F31+PSSA3_5103!F31+PSSA3_5104!F31</f>
        <v>0</v>
      </c>
      <c r="H31" s="520">
        <f>+PSSA3_5101!G31+PSSA3_5102!G31+PSSA3_5103!G31+PSSA3_5104!G31</f>
        <v>0</v>
      </c>
      <c r="I31" s="520">
        <f>+PSSA3_5101!H31+PSSA3_5102!H31+PSSA3_5103!H31+PSSA3_5104!H31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+PSSA3_5101!C35+PSSA3_5102!C35+PSSA3_5103!C35+PSSA3_5104!C35</f>
        <v>0</v>
      </c>
      <c r="E35" s="449">
        <f>+PSSA3_5101!D35</f>
        <v>0</v>
      </c>
      <c r="F35" s="502">
        <f>+PSSA3_5101!E35+PSSA3_5102!E35+PSSA3_5103!E35+PSSA3_5104!E35</f>
        <v>0</v>
      </c>
      <c r="G35" s="502">
        <f>+PSSA3_5101!F35+PSSA3_5102!F35+PSSA3_5103!F35+PSSA3_5104!F35</f>
        <v>0</v>
      </c>
      <c r="H35" s="520">
        <f>+PSSA3_5101!G35+PSSA3_5102!G35+PSSA3_5103!G35+PSSA3_5104!G35</f>
        <v>0</v>
      </c>
      <c r="I35" s="520">
        <f>+PSSA3_5101!H35+PSSA3_5102!H35+PSSA3_5103!H35+PSSA3_5104!H35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+PSSA3_5101!C36+PSSA3_5102!C36+PSSA3_5103!C36+PSSA3_5104!C36</f>
        <v>0</v>
      </c>
      <c r="E36" s="449">
        <f>+PSSA3_5101!D36</f>
        <v>0</v>
      </c>
      <c r="F36" s="502">
        <f>+PSSA3_5101!E36+PSSA3_5102!E36+PSSA3_5103!E36+PSSA3_5104!E36</f>
        <v>0</v>
      </c>
      <c r="G36" s="502">
        <f>+PSSA3_5101!F36+PSSA3_5102!F36+PSSA3_5103!F36+PSSA3_5104!F36</f>
        <v>0</v>
      </c>
      <c r="H36" s="520">
        <f>+PSSA3_5101!G36+PSSA3_5102!G36+PSSA3_5103!G36+PSSA3_5104!G36</f>
        <v>0</v>
      </c>
      <c r="I36" s="520">
        <f>+PSSA3_5101!H36+PSSA3_5102!H36+PSSA3_5103!H36+PSSA3_5104!H36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+PSSA3_5101!C37+PSSA3_5102!C37+PSSA3_5103!C37+PSSA3_5104!C37</f>
        <v>0</v>
      </c>
      <c r="E37" s="449">
        <f>+PSSA3_5101!D37</f>
        <v>0</v>
      </c>
      <c r="F37" s="502">
        <f>+PSSA3_5101!E37+PSSA3_5102!E37+PSSA3_5103!E37+PSSA3_5104!E37</f>
        <v>0</v>
      </c>
      <c r="G37" s="502">
        <f>+PSSA3_5101!F37+PSSA3_5102!F37+PSSA3_5103!F37+PSSA3_5104!F37</f>
        <v>0</v>
      </c>
      <c r="H37" s="520">
        <f>+PSSA3_5101!G37+PSSA3_5102!G37+PSSA3_5103!G37+PSSA3_5104!G37</f>
        <v>0</v>
      </c>
      <c r="I37" s="520">
        <f>+PSSA3_5101!H37+PSSA3_5102!H37+PSSA3_5103!H37+PSSA3_5104!H37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+PSSA3_5101!C38+PSSA3_5102!C38+PSSA3_5103!C38+PSSA3_5104!C38</f>
        <v>0</v>
      </c>
      <c r="E38" s="449">
        <f>+PSSA3_5101!D38</f>
        <v>0</v>
      </c>
      <c r="F38" s="502">
        <f>+PSSA3_5101!E38+PSSA3_5102!E38+PSSA3_5103!E38+PSSA3_5104!E38</f>
        <v>0</v>
      </c>
      <c r="G38" s="502">
        <f>+PSSA3_5101!F38+PSSA3_5102!F38+PSSA3_5103!F38+PSSA3_5104!F38</f>
        <v>0</v>
      </c>
      <c r="H38" s="520">
        <f>+PSSA3_5101!G38+PSSA3_5102!G38+PSSA3_5103!G38+PSSA3_5104!G38</f>
        <v>0</v>
      </c>
      <c r="I38" s="520">
        <f>+PSSA3_5101!H38+PSSA3_5102!H38+PSSA3_5103!H38+PSSA3_5104!H38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+PSSA3_5101!C40+PSSA3_5102!C40+PSSA3_5103!C40+PSSA3_5104!C40</f>
        <v>0</v>
      </c>
      <c r="E40" s="449">
        <f>+PSSA3_5101!D40</f>
        <v>0</v>
      </c>
      <c r="F40" s="502">
        <f>+PSSA3_5101!E40+PSSA3_5102!E40+PSSA3_5103!E40+PSSA3_5104!E40</f>
        <v>0</v>
      </c>
      <c r="G40" s="502">
        <f>+PSSA3_5101!F40+PSSA3_5102!F40+PSSA3_5103!F40+PSSA3_5104!F40</f>
        <v>0</v>
      </c>
      <c r="H40" s="520">
        <f>+PSSA3_5101!G40+PSSA3_5102!G40+PSSA3_5103!G40+PSSA3_5104!G40</f>
        <v>0</v>
      </c>
      <c r="I40" s="520">
        <f>+PSSA3_5101!H40+PSSA3_5102!H40+PSSA3_5103!H40+PSSA3_5104!H40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+PSSA3_5101!C41+PSSA3_5102!C41+PSSA3_5103!C41+PSSA3_5104!C41</f>
        <v>0</v>
      </c>
      <c r="E41" s="449">
        <f>+PSSA3_5101!D41</f>
        <v>0</v>
      </c>
      <c r="F41" s="502">
        <f>+PSSA3_5101!E41+PSSA3_5102!E41+PSSA3_5103!E41+PSSA3_5104!E41</f>
        <v>0</v>
      </c>
      <c r="G41" s="502">
        <f>+PSSA3_5101!F41+PSSA3_5102!F41+PSSA3_5103!F41+PSSA3_5104!F41</f>
        <v>0</v>
      </c>
      <c r="H41" s="520">
        <f>+PSSA3_5101!G41+PSSA3_5102!G41+PSSA3_5103!G41+PSSA3_5104!G41</f>
        <v>0</v>
      </c>
      <c r="I41" s="520">
        <f>+PSSA3_5101!H41+PSSA3_5102!H41+PSSA3_5103!H41+PSSA3_5104!H41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+PSSA3_5101!C42+PSSA3_5102!C42+PSSA3_5103!C42+PSSA3_5104!C42</f>
        <v>0</v>
      </c>
      <c r="E42" s="449">
        <f>+PSSA3_5101!D42</f>
        <v>0</v>
      </c>
      <c r="F42" s="502">
        <f>+PSSA3_5101!E42+PSSA3_5102!E42+PSSA3_5103!E42+PSSA3_5104!E42</f>
        <v>0</v>
      </c>
      <c r="G42" s="502">
        <f>+PSSA3_5101!F42+PSSA3_5102!F42+PSSA3_5103!F42+PSSA3_5104!F42</f>
        <v>0</v>
      </c>
      <c r="H42" s="520">
        <f>+PSSA3_5101!G42+PSSA3_5102!G42+PSSA3_5103!G42+PSSA3_5104!G42</f>
        <v>0</v>
      </c>
      <c r="I42" s="520">
        <f>+PSSA3_5101!H42+PSSA3_5102!H42+PSSA3_5103!H42+PSSA3_5104!H42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+PSSA3_5101!C43+PSSA3_5102!C43+PSSA3_5103!C43+PSSA3_5104!C43</f>
        <v>0</v>
      </c>
      <c r="E43" s="449">
        <f>+PSSA3_5101!D43</f>
        <v>0</v>
      </c>
      <c r="F43" s="502">
        <f>+PSSA3_5101!E43+PSSA3_5102!E43+PSSA3_5103!E43+PSSA3_5104!E43</f>
        <v>0</v>
      </c>
      <c r="G43" s="502">
        <f>+PSSA3_5101!F43+PSSA3_5102!F43+PSSA3_5103!F43+PSSA3_5104!F43</f>
        <v>0</v>
      </c>
      <c r="H43" s="520">
        <f>+PSSA3_5101!G43+PSSA3_5102!G43+PSSA3_5103!G43+PSSA3_5104!G43</f>
        <v>0</v>
      </c>
      <c r="I43" s="520">
        <f>+PSSA3_5101!H43+PSSA3_5102!H43+PSSA3_5103!H43+PSSA3_5104!H43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+PSSA3_5101!C44+PSSA3_5102!C44+PSSA3_5103!C44+PSSA3_5104!C44</f>
        <v>0</v>
      </c>
      <c r="E44" s="449">
        <f>+PSSA3_5101!D44</f>
        <v>0</v>
      </c>
      <c r="F44" s="502">
        <f>+PSSA3_5101!E44+PSSA3_5102!E44+PSSA3_5103!E44+PSSA3_5104!E44</f>
        <v>0</v>
      </c>
      <c r="G44" s="502">
        <f>+PSSA3_5101!F44+PSSA3_5102!F44+PSSA3_5103!F44+PSSA3_5104!F44</f>
        <v>0</v>
      </c>
      <c r="H44" s="520">
        <f>+PSSA3_5101!G44+PSSA3_5102!G44+PSSA3_5103!G44+PSSA3_5104!G44</f>
        <v>0</v>
      </c>
      <c r="I44" s="520">
        <f>+PSSA3_5101!H44+PSSA3_5102!H44+PSSA3_5103!H44+PSSA3_5104!H44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+PSSA3_5101!C45+PSSA3_5102!C45+PSSA3_5103!C45+PSSA3_5104!C45</f>
        <v>0</v>
      </c>
      <c r="E45" s="449">
        <f>+PSSA3_5101!D45</f>
        <v>0</v>
      </c>
      <c r="F45" s="502">
        <f>+PSSA3_5101!E45+PSSA3_5102!E45+PSSA3_5103!E45+PSSA3_5104!E45</f>
        <v>0</v>
      </c>
      <c r="G45" s="502">
        <f>+PSSA3_5101!F45+PSSA3_5102!F45+PSSA3_5103!F45+PSSA3_5104!F45</f>
        <v>0</v>
      </c>
      <c r="H45" s="520">
        <f>+PSSA3_5101!G45+PSSA3_5102!G45+PSSA3_5103!G45+PSSA3_5104!G45</f>
        <v>0</v>
      </c>
      <c r="I45" s="520">
        <f>+PSSA3_5101!H45+PSSA3_5102!H45+PSSA3_5103!H45+PSSA3_5104!H45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+PSSA3_5101!C46+PSSA3_5102!C46+PSSA3_5103!C46+PSSA3_5104!C46</f>
        <v>0</v>
      </c>
      <c r="E46" s="449">
        <f>+PSSA3_5101!D46</f>
        <v>0</v>
      </c>
      <c r="F46" s="502">
        <f>+PSSA3_5101!E46+PSSA3_5102!E46+PSSA3_5103!E46+PSSA3_5104!E46</f>
        <v>0</v>
      </c>
      <c r="G46" s="502">
        <f>+PSSA3_5101!F46+PSSA3_5102!F46+PSSA3_5103!F46+PSSA3_5104!F46</f>
        <v>0</v>
      </c>
      <c r="H46" s="520">
        <f>+PSSA3_5101!G46+PSSA3_5102!G46+PSSA3_5103!G46+PSSA3_5104!G46</f>
        <v>0</v>
      </c>
      <c r="I46" s="520">
        <f>+PSSA3_5101!H46+PSSA3_5102!H46+PSSA3_5103!H46+PSSA3_5104!H46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131</v>
      </c>
      <c r="C50" s="372"/>
      <c r="D50" s="502">
        <f>+PSSA3_5101!C50+PSSA3_5102!C50+PSSA3_5103!C50+PSSA3_5104!C50</f>
        <v>0</v>
      </c>
      <c r="E50" s="464" t="str">
        <f>+'[1]PSS-A1_Prime'!G54</f>
        <v>1. LABOUR</v>
      </c>
      <c r="F50" s="465"/>
      <c r="G50" s="502">
        <f>+PSSA3_5101!F50+PSSA3_5102!F50+PSSA3_5103!F50+PSSA3_5104!F50</f>
        <v>0</v>
      </c>
      <c r="H50" s="461"/>
      <c r="I50" s="520">
        <f>+PSSA3_5101!H50+PSSA3_5102!H50+PSSA3_5103!H50+PSSA3_5104!H50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+PSSA3_5101!C51+PSSA3_5102!C51+PSSA3_5103!C51+PSSA3_5104!C51</f>
        <v>0</v>
      </c>
      <c r="E51" s="464">
        <f>+'[1]PSS-A1_Prime'!G55</f>
        <v>0</v>
      </c>
      <c r="F51" s="465"/>
      <c r="G51" s="502">
        <f>+PSSA3_5101!F51+PSSA3_5102!F51+PSSA3_5103!F51+PSSA3_5104!F51</f>
        <v>0</v>
      </c>
      <c r="H51" s="461"/>
      <c r="I51" s="520">
        <f>+PSSA3_5101!H51+PSSA3_5102!H51+PSSA3_5103!H51+PSSA3_5104!H51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+PSSA3_5101!H52+PSSA3_5102!H52+PSSA3_5103!H52+PSSA3_5104!H52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4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+Progetto!E8</f>
        <v>0</v>
      </c>
      <c r="D3" s="371"/>
      <c r="E3" s="372"/>
      <c r="F3" s="373" t="s">
        <v>43</v>
      </c>
      <c r="G3" s="374">
        <f>+PSSA3_6101!F3</f>
        <v>0</v>
      </c>
      <c r="H3" s="375"/>
      <c r="I3" s="371"/>
      <c r="J3" s="376"/>
    </row>
    <row r="4" spans="2:10">
      <c r="B4" s="327" t="s">
        <v>152</v>
      </c>
      <c r="C4" s="330">
        <f>+Progetto!E9</f>
        <v>0</v>
      </c>
      <c r="D4" s="378" t="s">
        <v>177</v>
      </c>
      <c r="E4" s="379"/>
      <c r="F4" s="24" t="s">
        <v>3</v>
      </c>
      <c r="G4" s="683"/>
      <c r="H4" s="684"/>
      <c r="I4" s="684"/>
      <c r="J4" s="685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83"/>
      <c r="H5" s="684"/>
      <c r="I5" s="684"/>
      <c r="J5" s="685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6"/>
      <c r="F7" s="687"/>
      <c r="G7" s="687"/>
      <c r="H7" s="687"/>
      <c r="I7" s="687"/>
      <c r="J7" s="688"/>
    </row>
    <row r="8" spans="2:10">
      <c r="B8" s="387"/>
      <c r="C8" s="388"/>
      <c r="D8" s="389"/>
      <c r="E8" s="689"/>
      <c r="F8" s="690"/>
      <c r="G8" s="690"/>
      <c r="H8" s="690"/>
      <c r="I8" s="690"/>
      <c r="J8" s="691"/>
    </row>
    <row r="9" spans="2:10">
      <c r="B9" s="380"/>
      <c r="C9" s="382"/>
      <c r="D9" s="390"/>
      <c r="E9" s="391" t="s">
        <v>205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537" t="s">
        <v>74</v>
      </c>
      <c r="I11" s="406" t="s">
        <v>42</v>
      </c>
      <c r="J11" s="407" t="s">
        <v>42</v>
      </c>
    </row>
    <row r="12" spans="2:10">
      <c r="B12" s="502">
        <f>+PSSA3_6101!A12</f>
        <v>0</v>
      </c>
      <c r="C12" s="409"/>
      <c r="D12" s="410"/>
      <c r="E12" s="502">
        <f>+PSSA3_6101!D12+PSSA3_6102!D12+PSSA3_6103!D12+PSSA3_6104!D12</f>
        <v>0</v>
      </c>
      <c r="F12" s="502">
        <f>+PSSA3_6101!E12</f>
        <v>0</v>
      </c>
      <c r="G12" s="413">
        <f>+E12*F12</f>
        <v>0</v>
      </c>
      <c r="H12" s="520">
        <f>+PSSA3_6101!G12+PSSA3_6102!G12+PSSA3_6103!G12+PSSA3_6104!G12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+PSSA3_6101!A13</f>
        <v>0</v>
      </c>
      <c r="C13" s="409"/>
      <c r="D13" s="410"/>
      <c r="E13" s="502">
        <f>+PSSA3_6101!D13+PSSA3_6102!D13+PSSA3_6103!D13+PSSA3_6104!D13</f>
        <v>0</v>
      </c>
      <c r="F13" s="502">
        <f>+PSSA3_6101!E13</f>
        <v>0</v>
      </c>
      <c r="G13" s="413">
        <f t="shared" ref="G13:G23" si="0">+E13*F13</f>
        <v>0</v>
      </c>
      <c r="H13" s="520">
        <f>+PSSA3_6101!G13+PSSA3_6102!G13+PSSA3_6103!G13+PSSA3_6104!G13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+PSSA3_6101!A14</f>
        <v>0</v>
      </c>
      <c r="C14" s="409"/>
      <c r="D14" s="410"/>
      <c r="E14" s="502">
        <f>+PSSA3_6101!D14+PSSA3_6102!D14+PSSA3_6103!D14+PSSA3_6104!D14</f>
        <v>0</v>
      </c>
      <c r="F14" s="502">
        <f>+PSSA3_6101!E14</f>
        <v>0</v>
      </c>
      <c r="G14" s="413">
        <f t="shared" si="0"/>
        <v>0</v>
      </c>
      <c r="H14" s="520">
        <f>+PSSA3_6101!G14+PSSA3_6102!G14+PSSA3_6103!G14+PSSA3_6104!G14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+PSSA3_6101!A15</f>
        <v>0</v>
      </c>
      <c r="C15" s="409"/>
      <c r="D15" s="410"/>
      <c r="E15" s="502">
        <f>+PSSA3_6101!D15+PSSA3_6102!D15+PSSA3_6103!D15+PSSA3_6104!D15</f>
        <v>0</v>
      </c>
      <c r="F15" s="502">
        <f>+PSSA3_6101!E15</f>
        <v>0</v>
      </c>
      <c r="G15" s="413">
        <f t="shared" si="0"/>
        <v>0</v>
      </c>
      <c r="H15" s="520">
        <f>+PSSA3_6101!G15+PSSA3_6102!G15+PSSA3_6103!G15+PSSA3_6104!G15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+PSSA3_6101!A16</f>
        <v>0</v>
      </c>
      <c r="C16" s="409"/>
      <c r="D16" s="410"/>
      <c r="E16" s="502">
        <f>+PSSA3_6101!D16+PSSA3_6102!D16+PSSA3_6103!D16+PSSA3_6104!D16</f>
        <v>0</v>
      </c>
      <c r="F16" s="502">
        <f>+PSSA3_6101!E16</f>
        <v>0</v>
      </c>
      <c r="G16" s="413">
        <f t="shared" si="0"/>
        <v>0</v>
      </c>
      <c r="H16" s="520">
        <f>+PSSA3_6101!G16+PSSA3_6102!G16+PSSA3_6103!G16+PSSA3_6104!G16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+PSSA3_6101!A17</f>
        <v>0</v>
      </c>
      <c r="C17" s="409"/>
      <c r="D17" s="410"/>
      <c r="E17" s="502">
        <f>+PSSA3_6101!D17+PSSA3_6102!D17+PSSA3_6103!D17+PSSA3_6104!D17</f>
        <v>0</v>
      </c>
      <c r="F17" s="502">
        <f>+PSSA3_6101!E17</f>
        <v>0</v>
      </c>
      <c r="G17" s="413">
        <f t="shared" si="0"/>
        <v>0</v>
      </c>
      <c r="H17" s="520">
        <f>+PSSA3_6101!G17+PSSA3_6102!G17+PSSA3_6103!G17+PSSA3_6104!G17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+PSSA3_6101!A18</f>
        <v>0</v>
      </c>
      <c r="C18" s="409"/>
      <c r="D18" s="410"/>
      <c r="E18" s="502">
        <f>+PSSA3_6101!D18+PSSA3_6102!D18+PSSA3_6103!D18+PSSA3_6104!D18</f>
        <v>0</v>
      </c>
      <c r="F18" s="502">
        <f>+PSSA3_6101!E18</f>
        <v>0</v>
      </c>
      <c r="G18" s="413">
        <f t="shared" si="0"/>
        <v>0</v>
      </c>
      <c r="H18" s="520">
        <f>+PSSA3_6101!G18+PSSA3_6102!G18+PSSA3_6103!G18+PSSA3_6104!G18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+PSSA3_6101!A19</f>
        <v>0</v>
      </c>
      <c r="C19" s="409"/>
      <c r="D19" s="410"/>
      <c r="E19" s="502">
        <f>+PSSA3_6101!D19+PSSA3_6102!D19+PSSA3_6103!D19+PSSA3_6104!D19</f>
        <v>0</v>
      </c>
      <c r="F19" s="502">
        <f>+PSSA3_6101!E19</f>
        <v>0</v>
      </c>
      <c r="G19" s="413">
        <f t="shared" si="0"/>
        <v>0</v>
      </c>
      <c r="H19" s="520">
        <f>+PSSA3_6101!G19+PSSA3_6102!G19+PSSA3_6103!G19+PSSA3_6104!G19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+PSSA3_6101!A20</f>
        <v>0</v>
      </c>
      <c r="C20" s="409"/>
      <c r="D20" s="410"/>
      <c r="E20" s="502">
        <f>+PSSA3_6101!D20+PSSA3_6102!D20+PSSA3_6103!D20+PSSA3_6104!D20</f>
        <v>0</v>
      </c>
      <c r="F20" s="502">
        <f>+PSSA3_6101!E20</f>
        <v>0</v>
      </c>
      <c r="G20" s="413">
        <f t="shared" si="0"/>
        <v>0</v>
      </c>
      <c r="H20" s="520">
        <f>+PSSA3_6101!G20+PSSA3_6102!G20+PSSA3_6103!G20+PSSA3_6104!G20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+PSSA3_6101!A21</f>
        <v>0</v>
      </c>
      <c r="C21" s="409"/>
      <c r="D21" s="410"/>
      <c r="E21" s="502">
        <f>+PSSA3_6101!D21+PSSA3_6102!D21+PSSA3_6103!D21+PSSA3_6104!D21</f>
        <v>0</v>
      </c>
      <c r="F21" s="502">
        <f>+PSSA3_6101!E21</f>
        <v>0</v>
      </c>
      <c r="G21" s="413">
        <f t="shared" si="0"/>
        <v>0</v>
      </c>
      <c r="H21" s="520">
        <f>+PSSA3_6101!G21+PSSA3_6102!G21+PSSA3_6103!G21+PSSA3_6104!G21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+PSSA3_6101!A22</f>
        <v>0</v>
      </c>
      <c r="C22" s="409"/>
      <c r="D22" s="410"/>
      <c r="E22" s="502">
        <f>+PSSA3_6101!D22+PSSA3_6102!D22+PSSA3_6103!D22+PSSA3_6104!D22</f>
        <v>0</v>
      </c>
      <c r="F22" s="502">
        <f>+PSSA3_6101!E22</f>
        <v>0</v>
      </c>
      <c r="G22" s="413">
        <f t="shared" si="0"/>
        <v>0</v>
      </c>
      <c r="H22" s="520">
        <f>+PSSA3_6101!G22+PSSA3_6102!G22+PSSA3_6103!G22+PSSA3_6104!G22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+PSSA3_6101!A23</f>
        <v>0</v>
      </c>
      <c r="C23" s="409"/>
      <c r="D23" s="410"/>
      <c r="E23" s="502">
        <f>+PSSA3_6101!D23+PSSA3_6102!D23+PSSA3_6103!D23+PSSA3_6104!D23</f>
        <v>0</v>
      </c>
      <c r="F23" s="502">
        <f>+PSSA3_6101!E23</f>
        <v>0</v>
      </c>
      <c r="G23" s="413">
        <f t="shared" si="0"/>
        <v>0</v>
      </c>
      <c r="H23" s="520">
        <f>+PSSA3_6101!G23+PSSA3_6102!G23+PSSA3_6103!G23+PSSA3_6104!G23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+PSSA3_6101!A26</f>
        <v>0</v>
      </c>
      <c r="C26" s="502">
        <f>+PSSA3_1101!B26</f>
        <v>0</v>
      </c>
      <c r="D26" s="502" t="str">
        <f>+PSSA3_6101!C26</f>
        <v>depreciation</v>
      </c>
      <c r="E26" s="429">
        <v>0</v>
      </c>
      <c r="F26" s="430">
        <v>0</v>
      </c>
      <c r="G26" s="502">
        <f>+PSSA3_6101!F26+PSSA3_6102!F26+PSSA3_6103!F26+PSSA3_6104!F26</f>
        <v>0</v>
      </c>
      <c r="H26" s="520">
        <f>+PSSA3_6101!G26+PSSA3_6102!G26+PSSA3_6103!G26+PSSA3_6104!G26</f>
        <v>0</v>
      </c>
      <c r="I26" s="520">
        <f>+PSSA3_6101!H26+PSSA3_6102!H26+PSSA3_6103!H26+PSSA3_6104!H26</f>
        <v>0</v>
      </c>
      <c r="J26" s="416">
        <f t="shared" ref="J26:J31" si="3">+G26-I26</f>
        <v>0</v>
      </c>
    </row>
    <row r="27" spans="2:10">
      <c r="B27" s="502">
        <f>+PSSA3_6101!A27</f>
        <v>0</v>
      </c>
      <c r="C27" s="502">
        <f>+PSSA3_1101!B27</f>
        <v>0</v>
      </c>
      <c r="D27" s="502" t="str">
        <f>+PSSA3_6101!C27</f>
        <v>depreciation</v>
      </c>
      <c r="E27" s="411">
        <v>0</v>
      </c>
      <c r="F27" s="434">
        <v>0</v>
      </c>
      <c r="G27" s="502">
        <f>+PSSA3_6101!F27+PSSA3_6102!F27+PSSA3_6103!F27+PSSA3_6104!F27</f>
        <v>0</v>
      </c>
      <c r="H27" s="520">
        <f>+PSSA3_6101!G27+PSSA3_6102!G27+PSSA3_6103!G27+PSSA3_6104!G27</f>
        <v>0</v>
      </c>
      <c r="I27" s="520">
        <f>+PSSA3_6101!H27+PSSA3_6102!H27+PSSA3_6103!H27+PSSA3_6104!H27</f>
        <v>0</v>
      </c>
      <c r="J27" s="416">
        <f t="shared" si="3"/>
        <v>0</v>
      </c>
    </row>
    <row r="28" spans="2:10">
      <c r="B28" s="502">
        <f>+PSSA3_6101!A28</f>
        <v>0</v>
      </c>
      <c r="C28" s="502">
        <f>+PSSA3_1101!B28</f>
        <v>0</v>
      </c>
      <c r="D28" s="502" t="str">
        <f>+PSSA3_6101!C28</f>
        <v>depreciation</v>
      </c>
      <c r="E28" s="411">
        <v>0</v>
      </c>
      <c r="F28" s="434">
        <v>0</v>
      </c>
      <c r="G28" s="502">
        <f>+PSSA3_6101!F28+PSSA3_6102!F28+PSSA3_6103!F28+PSSA3_6104!F28</f>
        <v>0</v>
      </c>
      <c r="H28" s="520">
        <f>+PSSA3_6101!G28+PSSA3_6102!G28+PSSA3_6103!G28+PSSA3_6104!G28</f>
        <v>0</v>
      </c>
      <c r="I28" s="520">
        <f>+PSSA3_6101!H28+PSSA3_6102!H28+PSSA3_6103!H28+PSSA3_6104!H28</f>
        <v>0</v>
      </c>
      <c r="J28" s="416">
        <f t="shared" si="3"/>
        <v>0</v>
      </c>
    </row>
    <row r="29" spans="2:10">
      <c r="B29" s="502">
        <f>+PSSA3_6101!A29</f>
        <v>0</v>
      </c>
      <c r="C29" s="502">
        <f>+PSSA3_1101!B29</f>
        <v>0</v>
      </c>
      <c r="D29" s="502" t="str">
        <f>+PSSA3_6101!C29</f>
        <v>depreciation</v>
      </c>
      <c r="E29" s="411">
        <v>0</v>
      </c>
      <c r="F29" s="434">
        <v>0</v>
      </c>
      <c r="G29" s="502">
        <f>+PSSA3_6101!F29+PSSA3_6102!F29+PSSA3_6103!F29+PSSA3_6104!F29</f>
        <v>0</v>
      </c>
      <c r="H29" s="520">
        <f>+PSSA3_6101!G29+PSSA3_6102!G29+PSSA3_6103!G29+PSSA3_6104!G29</f>
        <v>0</v>
      </c>
      <c r="I29" s="520">
        <f>+PSSA3_6101!H29+PSSA3_6102!H29+PSSA3_6103!H29+PSSA3_6104!H29</f>
        <v>0</v>
      </c>
      <c r="J29" s="416">
        <f t="shared" si="3"/>
        <v>0</v>
      </c>
    </row>
    <row r="30" spans="2:10">
      <c r="B30" s="502">
        <f>+PSSA3_6101!A30</f>
        <v>0</v>
      </c>
      <c r="C30" s="502">
        <f>+PSSA3_1101!B30</f>
        <v>0</v>
      </c>
      <c r="D30" s="502" t="str">
        <f>+PSSA3_6101!C30</f>
        <v>depreciation</v>
      </c>
      <c r="E30" s="411">
        <v>0</v>
      </c>
      <c r="F30" s="434">
        <v>0</v>
      </c>
      <c r="G30" s="502">
        <f>+PSSA3_6101!F30+PSSA3_6102!F30+PSSA3_6103!F30+PSSA3_6104!F30</f>
        <v>0</v>
      </c>
      <c r="H30" s="520">
        <f>+PSSA3_6101!G30+PSSA3_6102!G30+PSSA3_6103!G30+PSSA3_6104!G30</f>
        <v>0</v>
      </c>
      <c r="I30" s="520">
        <f>+PSSA3_6101!H30+PSSA3_6102!H30+PSSA3_6103!H30+PSSA3_6104!H30</f>
        <v>0</v>
      </c>
      <c r="J30" s="416">
        <f t="shared" si="3"/>
        <v>0</v>
      </c>
    </row>
    <row r="31" spans="2:10">
      <c r="B31" s="502">
        <f>+PSSA3_6101!A31</f>
        <v>0</v>
      </c>
      <c r="C31" s="502">
        <f>+PSSA3_1101!B31</f>
        <v>0</v>
      </c>
      <c r="D31" s="502" t="str">
        <f>+PSSA3_6101!C31</f>
        <v>depreciation</v>
      </c>
      <c r="E31" s="436">
        <v>0</v>
      </c>
      <c r="F31" s="436">
        <v>0</v>
      </c>
      <c r="G31" s="502">
        <f>+PSSA3_6101!F31+PSSA3_6102!F31+PSSA3_6103!F31+PSSA3_6104!F31</f>
        <v>0</v>
      </c>
      <c r="H31" s="520">
        <f>+PSSA3_6101!G31+PSSA3_6102!G31+PSSA3_6103!G31+PSSA3_6104!G31</f>
        <v>0</v>
      </c>
      <c r="I31" s="520">
        <f>+PSSA3_6101!H31+PSSA3_6102!H31+PSSA3_6103!H31+PSSA3_6104!H31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+PSSA3_6101!C35+PSSA3_6102!C35+PSSA3_6103!C35+PSSA3_6104!C35</f>
        <v>0</v>
      </c>
      <c r="E35" s="449">
        <f>+PSSA3_6101!D35</f>
        <v>0</v>
      </c>
      <c r="F35" s="502">
        <f>+PSSA3_6101!E35+PSSA3_6102!E35+PSSA3_6103!E35+PSSA3_6104!E35</f>
        <v>0</v>
      </c>
      <c r="G35" s="502">
        <f>+PSSA3_6101!F35+PSSA3_6102!F35+PSSA3_6103!F35+PSSA3_6104!F35</f>
        <v>0</v>
      </c>
      <c r="H35" s="520">
        <f>+PSSA3_6101!G35+PSSA3_6102!G35+PSSA3_6103!G35+PSSA3_6104!G35</f>
        <v>0</v>
      </c>
      <c r="I35" s="520">
        <f>+PSSA3_6101!H35+PSSA3_6102!H35+PSSA3_6103!H35+PSSA3_6104!H35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+PSSA3_6101!C36+PSSA3_6102!C36+PSSA3_6103!C36+PSSA3_6104!C36</f>
        <v>0</v>
      </c>
      <c r="E36" s="449">
        <f>+PSSA3_6101!D36</f>
        <v>0</v>
      </c>
      <c r="F36" s="502">
        <f>+PSSA3_6101!E36+PSSA3_6102!E36+PSSA3_6103!E36+PSSA3_6104!E36</f>
        <v>0</v>
      </c>
      <c r="G36" s="502">
        <f>+PSSA3_6101!F36+PSSA3_6102!F36+PSSA3_6103!F36+PSSA3_6104!F36</f>
        <v>0</v>
      </c>
      <c r="H36" s="520">
        <f>+PSSA3_6101!G36+PSSA3_6102!G36+PSSA3_6103!G36+PSSA3_6104!G36</f>
        <v>0</v>
      </c>
      <c r="I36" s="520">
        <f>+PSSA3_6101!H36+PSSA3_6102!H36+PSSA3_6103!H36+PSSA3_6104!H36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+PSSA3_6101!C37+PSSA3_6102!C37+PSSA3_6103!C37+PSSA3_6104!C37</f>
        <v>0</v>
      </c>
      <c r="E37" s="449">
        <f>+PSSA3_6101!D37</f>
        <v>0</v>
      </c>
      <c r="F37" s="502">
        <f>+PSSA3_6101!E37+PSSA3_6102!E37+PSSA3_6103!E37+PSSA3_6104!E37</f>
        <v>0</v>
      </c>
      <c r="G37" s="502">
        <f>+PSSA3_6101!F37+PSSA3_6102!F37+PSSA3_6103!F37+PSSA3_6104!F37</f>
        <v>0</v>
      </c>
      <c r="H37" s="520">
        <f>+PSSA3_6101!G37+PSSA3_6102!G37+PSSA3_6103!G37+PSSA3_6104!G37</f>
        <v>0</v>
      </c>
      <c r="I37" s="520">
        <f>+PSSA3_6101!H37+PSSA3_6102!H37+PSSA3_6103!H37+PSSA3_6104!H37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+PSSA3_6101!C38+PSSA3_6102!C38+PSSA3_6103!C38+PSSA3_6104!C38</f>
        <v>0</v>
      </c>
      <c r="E38" s="449">
        <f>+PSSA3_6101!D38</f>
        <v>0</v>
      </c>
      <c r="F38" s="502">
        <f>+PSSA3_6101!E38+PSSA3_6102!E38+PSSA3_6103!E38+PSSA3_6104!E38</f>
        <v>0</v>
      </c>
      <c r="G38" s="502">
        <f>+PSSA3_6101!F38+PSSA3_6102!F38+PSSA3_6103!F38+PSSA3_6104!F38</f>
        <v>0</v>
      </c>
      <c r="H38" s="520">
        <f>+PSSA3_6101!G38+PSSA3_6102!G38+PSSA3_6103!G38+PSSA3_6104!G38</f>
        <v>0</v>
      </c>
      <c r="I38" s="520">
        <f>+PSSA3_6101!H38+PSSA3_6102!H38+PSSA3_6103!H38+PSSA3_6104!H38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+PSSA3_6101!C40+PSSA3_6102!C40+PSSA3_6103!C40+PSSA3_6104!C40</f>
        <v>0</v>
      </c>
      <c r="E40" s="449">
        <f>+PSSA3_6101!D40</f>
        <v>0</v>
      </c>
      <c r="F40" s="502">
        <f>+PSSA3_6101!E40+PSSA3_6102!E40+PSSA3_6103!E40+PSSA3_6104!E40</f>
        <v>0</v>
      </c>
      <c r="G40" s="502">
        <f>+PSSA3_6101!F40+PSSA3_6102!F40+PSSA3_6103!F40+PSSA3_6104!F40</f>
        <v>0</v>
      </c>
      <c r="H40" s="520">
        <f>+PSSA3_6101!G40+PSSA3_6102!G40+PSSA3_6103!G40+PSSA3_6104!G40</f>
        <v>0</v>
      </c>
      <c r="I40" s="520">
        <f>+PSSA3_6101!H40+PSSA3_6102!H40+PSSA3_6103!H40+PSSA3_6104!H40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+PSSA3_6101!C41+PSSA3_6102!C41+PSSA3_6103!C41+PSSA3_6104!C41</f>
        <v>0</v>
      </c>
      <c r="E41" s="449">
        <f>+PSSA3_6101!D41</f>
        <v>0</v>
      </c>
      <c r="F41" s="502">
        <f>+PSSA3_6101!E41+PSSA3_6102!E41+PSSA3_6103!E41+PSSA3_6104!E41</f>
        <v>0</v>
      </c>
      <c r="G41" s="502">
        <f>+PSSA3_6101!F41+PSSA3_6102!F41+PSSA3_6103!F41+PSSA3_6104!F41</f>
        <v>0</v>
      </c>
      <c r="H41" s="520">
        <f>+PSSA3_6101!G41+PSSA3_6102!G41+PSSA3_6103!G41+PSSA3_6104!G41</f>
        <v>0</v>
      </c>
      <c r="I41" s="520">
        <f>+PSSA3_6101!H41+PSSA3_6102!H41+PSSA3_6103!H41+PSSA3_6104!H41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+PSSA3_6101!C42+PSSA3_6102!C42+PSSA3_6103!C42+PSSA3_6104!C42</f>
        <v>0</v>
      </c>
      <c r="E42" s="449">
        <f>+PSSA3_6101!D42</f>
        <v>0</v>
      </c>
      <c r="F42" s="502">
        <f>+PSSA3_6101!E42+PSSA3_6102!E42+PSSA3_6103!E42+PSSA3_6104!E42</f>
        <v>0</v>
      </c>
      <c r="G42" s="502">
        <f>+PSSA3_6101!F42+PSSA3_6102!F42+PSSA3_6103!F42+PSSA3_6104!F42</f>
        <v>0</v>
      </c>
      <c r="H42" s="520">
        <f>+PSSA3_6101!G42+PSSA3_6102!G42+PSSA3_6103!G42+PSSA3_6104!G42</f>
        <v>0</v>
      </c>
      <c r="I42" s="520">
        <f>+PSSA3_6101!H42+PSSA3_6102!H42+PSSA3_6103!H42+PSSA3_6104!H42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+PSSA3_6101!C43+PSSA3_6102!C43+PSSA3_6103!C43+PSSA3_6104!C43</f>
        <v>0</v>
      </c>
      <c r="E43" s="449">
        <f>+PSSA3_6101!D43</f>
        <v>0</v>
      </c>
      <c r="F43" s="502">
        <f>+PSSA3_6101!E43+PSSA3_6102!E43+PSSA3_6103!E43+PSSA3_6104!E43</f>
        <v>0</v>
      </c>
      <c r="G43" s="502">
        <f>+PSSA3_6101!F43+PSSA3_6102!F43+PSSA3_6103!F43+PSSA3_6104!F43</f>
        <v>0</v>
      </c>
      <c r="H43" s="520">
        <f>+PSSA3_6101!G43+PSSA3_6102!G43+PSSA3_6103!G43+PSSA3_6104!G43</f>
        <v>0</v>
      </c>
      <c r="I43" s="520">
        <f>+PSSA3_6101!H43+PSSA3_6102!H43+PSSA3_6103!H43+PSSA3_6104!H43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+PSSA3_6101!C44+PSSA3_6102!C44+PSSA3_6103!C44+PSSA3_6104!C44</f>
        <v>0</v>
      </c>
      <c r="E44" s="449">
        <f>+PSSA3_6101!D44</f>
        <v>0</v>
      </c>
      <c r="F44" s="502">
        <f>+PSSA3_6101!E44+PSSA3_6102!E44+PSSA3_6103!E44+PSSA3_6104!E44</f>
        <v>0</v>
      </c>
      <c r="G44" s="502">
        <f>+PSSA3_6101!F44+PSSA3_6102!F44+PSSA3_6103!F44+PSSA3_6104!F44</f>
        <v>0</v>
      </c>
      <c r="H44" s="520">
        <f>+PSSA3_6101!G44+PSSA3_6102!G44+PSSA3_6103!G44+PSSA3_6104!G44</f>
        <v>0</v>
      </c>
      <c r="I44" s="520">
        <f>+PSSA3_6101!H44+PSSA3_6102!H44+PSSA3_6103!H44+PSSA3_6104!H44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+PSSA3_6101!C45+PSSA3_6102!C45+PSSA3_6103!C45+PSSA3_6104!C45</f>
        <v>0</v>
      </c>
      <c r="E45" s="449">
        <f>+PSSA3_6101!D45</f>
        <v>0</v>
      </c>
      <c r="F45" s="502">
        <f>+PSSA3_6101!E45+PSSA3_6102!E45+PSSA3_6103!E45+PSSA3_6104!E45</f>
        <v>0</v>
      </c>
      <c r="G45" s="502">
        <f>+PSSA3_6101!F45+PSSA3_6102!F45+PSSA3_6103!F45+PSSA3_6104!F45</f>
        <v>0</v>
      </c>
      <c r="H45" s="520">
        <f>+PSSA3_6101!G45+PSSA3_6102!G45+PSSA3_6103!G45+PSSA3_6104!G45</f>
        <v>0</v>
      </c>
      <c r="I45" s="520">
        <f>+PSSA3_6101!H45+PSSA3_6102!H45+PSSA3_6103!H45+PSSA3_6104!H45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+PSSA3_6101!C46+PSSA3_6102!C46+PSSA3_6103!C46+PSSA3_6104!C46</f>
        <v>0</v>
      </c>
      <c r="E46" s="449">
        <f>+PSSA3_6101!D46</f>
        <v>0</v>
      </c>
      <c r="F46" s="502">
        <f>+PSSA3_6101!E46+PSSA3_6102!E46+PSSA3_6103!E46+PSSA3_6104!E46</f>
        <v>0</v>
      </c>
      <c r="G46" s="502">
        <f>+PSSA3_6101!F46+PSSA3_6102!F46+PSSA3_6103!F46+PSSA3_6104!F46</f>
        <v>0</v>
      </c>
      <c r="H46" s="520">
        <f>+PSSA3_6101!G46+PSSA3_6102!G46+PSSA3_6103!G46+PSSA3_6104!G46</f>
        <v>0</v>
      </c>
      <c r="I46" s="520">
        <f>+PSSA3_6101!H46+PSSA3_6102!H46+PSSA3_6103!H46+PSSA3_6104!H46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131</v>
      </c>
      <c r="C50" s="372"/>
      <c r="D50" s="502">
        <f>+PSSA3_6101!C50+PSSA3_6102!C50+PSSA3_6103!C50+PSSA3_6104!C50</f>
        <v>0</v>
      </c>
      <c r="E50" s="464" t="str">
        <f>+'[1]PSS-A1_Prime'!G54</f>
        <v>1. LABOUR</v>
      </c>
      <c r="F50" s="465"/>
      <c r="G50" s="502">
        <f>+PSSA3_6101!F50+PSSA3_6102!F50+PSSA3_6103!F50+PSSA3_6104!F50</f>
        <v>0</v>
      </c>
      <c r="H50" s="461"/>
      <c r="I50" s="520">
        <f>+PSSA3_6101!H50+PSSA3_6102!H50+PSSA3_6103!H50+PSSA3_6104!H50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+PSSA3_6101!C51+PSSA3_6102!C51+PSSA3_6103!C51+PSSA3_6104!C51</f>
        <v>0</v>
      </c>
      <c r="E51" s="464">
        <f>+'[1]PSS-A1_Prime'!G55</f>
        <v>0</v>
      </c>
      <c r="F51" s="465"/>
      <c r="G51" s="502">
        <f>+PSSA3_6101!F51+PSSA3_6102!F51+PSSA3_6103!F51+PSSA3_6104!F51</f>
        <v>0</v>
      </c>
      <c r="H51" s="461"/>
      <c r="I51" s="520">
        <f>+PSSA3_6101!H51+PSSA3_6102!H51+PSSA3_6103!H51+PSSA3_6104!H51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+PSSA3_6101!H52+PSSA3_6102!H52+PSSA3_6103!H52+PSSA3_6104!H52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3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+Progetto!E8</f>
        <v>0</v>
      </c>
      <c r="D3" s="371"/>
      <c r="E3" s="372"/>
      <c r="F3" s="373" t="s">
        <v>43</v>
      </c>
      <c r="G3" s="374">
        <f>+PSSA3_7101!F3</f>
        <v>0</v>
      </c>
      <c r="H3" s="375"/>
      <c r="I3" s="371"/>
      <c r="J3" s="376"/>
    </row>
    <row r="4" spans="2:10">
      <c r="B4" s="327" t="s">
        <v>152</v>
      </c>
      <c r="C4" s="330">
        <f>+Progetto!E9</f>
        <v>0</v>
      </c>
      <c r="D4" s="378" t="s">
        <v>177</v>
      </c>
      <c r="E4" s="379"/>
      <c r="F4" s="24" t="s">
        <v>3</v>
      </c>
      <c r="G4" s="683"/>
      <c r="H4" s="684"/>
      <c r="I4" s="684"/>
      <c r="J4" s="685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83"/>
      <c r="H5" s="684"/>
      <c r="I5" s="684"/>
      <c r="J5" s="685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6"/>
      <c r="F7" s="687"/>
      <c r="G7" s="687"/>
      <c r="H7" s="687"/>
      <c r="I7" s="687"/>
      <c r="J7" s="688"/>
    </row>
    <row r="8" spans="2:10">
      <c r="B8" s="387"/>
      <c r="C8" s="388"/>
      <c r="D8" s="389"/>
      <c r="E8" s="689"/>
      <c r="F8" s="690"/>
      <c r="G8" s="690"/>
      <c r="H8" s="690"/>
      <c r="I8" s="690"/>
      <c r="J8" s="691"/>
    </row>
    <row r="9" spans="2:10">
      <c r="B9" s="380"/>
      <c r="C9" s="382"/>
      <c r="D9" s="390"/>
      <c r="E9" s="391" t="s">
        <v>206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+PSSA3_7101!A12</f>
        <v>0</v>
      </c>
      <c r="C12" s="409"/>
      <c r="D12" s="410"/>
      <c r="E12" s="502">
        <f>+PSSA3_7101!D12+PSSA3_7102!D12+PSSA3_7103!D12+PSSA3_7104!D12</f>
        <v>0</v>
      </c>
      <c r="F12" s="502">
        <f>+PSSA3_7101!E12</f>
        <v>0</v>
      </c>
      <c r="G12" s="413">
        <f>+E12*F12</f>
        <v>0</v>
      </c>
      <c r="H12" s="520">
        <f>+PSSA3_7101!G12+PSSA3_7102!G12+PSSA3_7103!G12+PSSA3_7104!G12</f>
        <v>0</v>
      </c>
      <c r="I12" s="532">
        <f>+H12*F12</f>
        <v>0</v>
      </c>
      <c r="J12" s="416">
        <f>+G12-I12</f>
        <v>0</v>
      </c>
    </row>
    <row r="13" spans="2:10">
      <c r="B13" s="502">
        <f>+PSSA3_7101!A13</f>
        <v>0</v>
      </c>
      <c r="C13" s="409"/>
      <c r="D13" s="410"/>
      <c r="E13" s="502">
        <f>+PSSA3_7101!D13+PSSA3_7102!D13+PSSA3_7103!D13+PSSA3_7104!D13</f>
        <v>0</v>
      </c>
      <c r="F13" s="502">
        <f>+PSSA3_7101!E13</f>
        <v>0</v>
      </c>
      <c r="G13" s="413">
        <f t="shared" ref="G13:G23" si="0">+E13*F13</f>
        <v>0</v>
      </c>
      <c r="H13" s="520">
        <f>+PSSA3_7101!G13+PSSA3_7102!G13+PSSA3_7103!G13+PSSA3_7104!G13</f>
        <v>0</v>
      </c>
      <c r="I13" s="532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+PSSA3_7101!A14</f>
        <v>0</v>
      </c>
      <c r="C14" s="409"/>
      <c r="D14" s="410"/>
      <c r="E14" s="502">
        <f>+PSSA3_7101!D14+PSSA3_7102!D14+PSSA3_7103!D14+PSSA3_7104!D14</f>
        <v>0</v>
      </c>
      <c r="F14" s="502">
        <f>+PSSA3_7101!E14</f>
        <v>0</v>
      </c>
      <c r="G14" s="413">
        <f t="shared" si="0"/>
        <v>0</v>
      </c>
      <c r="H14" s="520">
        <f>+PSSA3_7101!G14+PSSA3_7102!G14+PSSA3_7103!G14+PSSA3_7104!G14</f>
        <v>0</v>
      </c>
      <c r="I14" s="532">
        <f t="shared" si="1"/>
        <v>0</v>
      </c>
      <c r="J14" s="416">
        <f t="shared" si="2"/>
        <v>0</v>
      </c>
    </row>
    <row r="15" spans="2:10">
      <c r="B15" s="502">
        <f>+PSSA3_7101!A15</f>
        <v>0</v>
      </c>
      <c r="C15" s="409"/>
      <c r="D15" s="410"/>
      <c r="E15" s="502">
        <f>+PSSA3_7101!D15+PSSA3_7102!D15+PSSA3_7103!D15+PSSA3_7104!D15</f>
        <v>0</v>
      </c>
      <c r="F15" s="502">
        <f>+PSSA3_7101!E15</f>
        <v>0</v>
      </c>
      <c r="G15" s="413">
        <f t="shared" si="0"/>
        <v>0</v>
      </c>
      <c r="H15" s="520">
        <f>+PSSA3_7101!G15+PSSA3_7102!G15+PSSA3_7103!G15+PSSA3_7104!G15</f>
        <v>0</v>
      </c>
      <c r="I15" s="532">
        <f t="shared" si="1"/>
        <v>0</v>
      </c>
      <c r="J15" s="416">
        <f t="shared" si="2"/>
        <v>0</v>
      </c>
    </row>
    <row r="16" spans="2:10">
      <c r="B16" s="502">
        <f>+PSSA3_7101!A16</f>
        <v>0</v>
      </c>
      <c r="C16" s="409"/>
      <c r="D16" s="410"/>
      <c r="E16" s="502">
        <f>+PSSA3_7101!D16+PSSA3_7102!D16+PSSA3_7103!D16+PSSA3_7104!D16</f>
        <v>0</v>
      </c>
      <c r="F16" s="502">
        <f>+PSSA3_7101!E16</f>
        <v>0</v>
      </c>
      <c r="G16" s="413">
        <f t="shared" si="0"/>
        <v>0</v>
      </c>
      <c r="H16" s="520">
        <f>+PSSA3_7101!G16+PSSA3_7102!G16+PSSA3_7103!G16+PSSA3_7104!G16</f>
        <v>0</v>
      </c>
      <c r="I16" s="532">
        <f t="shared" si="1"/>
        <v>0</v>
      </c>
      <c r="J16" s="416">
        <f t="shared" si="2"/>
        <v>0</v>
      </c>
    </row>
    <row r="17" spans="2:10">
      <c r="B17" s="502">
        <f>+PSSA3_7101!A17</f>
        <v>0</v>
      </c>
      <c r="C17" s="409"/>
      <c r="D17" s="410"/>
      <c r="E17" s="502">
        <f>+PSSA3_7101!D17+PSSA3_7102!D17+PSSA3_7103!D17+PSSA3_7104!D17</f>
        <v>0</v>
      </c>
      <c r="F17" s="502">
        <f>+PSSA3_7101!E17</f>
        <v>0</v>
      </c>
      <c r="G17" s="413">
        <f t="shared" si="0"/>
        <v>0</v>
      </c>
      <c r="H17" s="520">
        <f>+PSSA3_7101!G17+PSSA3_7102!G17+PSSA3_7103!G17+PSSA3_7104!G17</f>
        <v>0</v>
      </c>
      <c r="I17" s="532">
        <f t="shared" si="1"/>
        <v>0</v>
      </c>
      <c r="J17" s="416">
        <f t="shared" si="2"/>
        <v>0</v>
      </c>
    </row>
    <row r="18" spans="2:10">
      <c r="B18" s="502">
        <f>+PSSA3_7101!A18</f>
        <v>0</v>
      </c>
      <c r="C18" s="409"/>
      <c r="D18" s="410"/>
      <c r="E18" s="502">
        <f>+PSSA3_7101!D18+PSSA3_7102!D18+PSSA3_7103!D18+PSSA3_7104!D18</f>
        <v>0</v>
      </c>
      <c r="F18" s="502">
        <f>+PSSA3_7101!E18</f>
        <v>0</v>
      </c>
      <c r="G18" s="413">
        <f t="shared" si="0"/>
        <v>0</v>
      </c>
      <c r="H18" s="520">
        <f>+PSSA3_7101!G18+PSSA3_7102!G18+PSSA3_7103!G18+PSSA3_7104!G18</f>
        <v>0</v>
      </c>
      <c r="I18" s="532">
        <f t="shared" si="1"/>
        <v>0</v>
      </c>
      <c r="J18" s="416">
        <f t="shared" si="2"/>
        <v>0</v>
      </c>
    </row>
    <row r="19" spans="2:10">
      <c r="B19" s="502">
        <f>+PSSA3_7101!A19</f>
        <v>0</v>
      </c>
      <c r="C19" s="409"/>
      <c r="D19" s="410"/>
      <c r="E19" s="502">
        <f>+PSSA3_7101!D19+PSSA3_7102!D19+PSSA3_7103!D19+PSSA3_7104!D19</f>
        <v>0</v>
      </c>
      <c r="F19" s="502">
        <f>+PSSA3_7101!E19</f>
        <v>0</v>
      </c>
      <c r="G19" s="413">
        <f t="shared" si="0"/>
        <v>0</v>
      </c>
      <c r="H19" s="520">
        <f>+PSSA3_7101!G19+PSSA3_7102!G19+PSSA3_7103!G19+PSSA3_7104!G19</f>
        <v>0</v>
      </c>
      <c r="I19" s="532">
        <f t="shared" si="1"/>
        <v>0</v>
      </c>
      <c r="J19" s="416">
        <f t="shared" si="2"/>
        <v>0</v>
      </c>
    </row>
    <row r="20" spans="2:10">
      <c r="B20" s="502">
        <f>+PSSA3_7101!A20</f>
        <v>0</v>
      </c>
      <c r="C20" s="409"/>
      <c r="D20" s="410"/>
      <c r="E20" s="502">
        <f>+PSSA3_7101!D20+PSSA3_7102!D20+PSSA3_7103!D20+PSSA3_7104!D20</f>
        <v>0</v>
      </c>
      <c r="F20" s="502">
        <f>+PSSA3_7101!E20</f>
        <v>0</v>
      </c>
      <c r="G20" s="413">
        <f t="shared" si="0"/>
        <v>0</v>
      </c>
      <c r="H20" s="520">
        <f>+PSSA3_7101!G20+PSSA3_7102!G20+PSSA3_7103!G20+PSSA3_7104!G20</f>
        <v>0</v>
      </c>
      <c r="I20" s="532">
        <f t="shared" si="1"/>
        <v>0</v>
      </c>
      <c r="J20" s="416">
        <f t="shared" si="2"/>
        <v>0</v>
      </c>
    </row>
    <row r="21" spans="2:10">
      <c r="B21" s="502">
        <f>+PSSA3_7101!A21</f>
        <v>0</v>
      </c>
      <c r="C21" s="409"/>
      <c r="D21" s="410"/>
      <c r="E21" s="502">
        <f>+PSSA3_7101!D21+PSSA3_7102!D21+PSSA3_7103!D21+PSSA3_7104!D21</f>
        <v>0</v>
      </c>
      <c r="F21" s="502">
        <f>+PSSA3_7101!E21</f>
        <v>0</v>
      </c>
      <c r="G21" s="413">
        <f t="shared" si="0"/>
        <v>0</v>
      </c>
      <c r="H21" s="520">
        <f>+PSSA3_7101!G21+PSSA3_7102!G21+PSSA3_7103!G21+PSSA3_7104!G21</f>
        <v>0</v>
      </c>
      <c r="I21" s="532">
        <f t="shared" si="1"/>
        <v>0</v>
      </c>
      <c r="J21" s="416">
        <f t="shared" si="2"/>
        <v>0</v>
      </c>
    </row>
    <row r="22" spans="2:10">
      <c r="B22" s="502">
        <f>+PSSA3_7101!A22</f>
        <v>0</v>
      </c>
      <c r="C22" s="409"/>
      <c r="D22" s="410"/>
      <c r="E22" s="502">
        <f>+PSSA3_7101!D22+PSSA3_7102!D22+PSSA3_7103!D22+PSSA3_7104!D22</f>
        <v>0</v>
      </c>
      <c r="F22" s="502">
        <f>+PSSA3_7101!E22</f>
        <v>0</v>
      </c>
      <c r="G22" s="413">
        <f t="shared" si="0"/>
        <v>0</v>
      </c>
      <c r="H22" s="520">
        <f>+PSSA3_7101!G22+PSSA3_7102!G22+PSSA3_7103!G22+PSSA3_7104!G22</f>
        <v>0</v>
      </c>
      <c r="I22" s="532">
        <f t="shared" si="1"/>
        <v>0</v>
      </c>
      <c r="J22" s="416">
        <f t="shared" si="2"/>
        <v>0</v>
      </c>
    </row>
    <row r="23" spans="2:10">
      <c r="B23" s="502">
        <f>+PSSA3_7101!A23</f>
        <v>0</v>
      </c>
      <c r="C23" s="409"/>
      <c r="D23" s="410"/>
      <c r="E23" s="502">
        <f>+PSSA3_7101!D23+PSSA3_7102!D23+PSSA3_7103!D23+PSSA3_7104!D23</f>
        <v>0</v>
      </c>
      <c r="F23" s="502">
        <f>+PSSA3_7101!E23</f>
        <v>0</v>
      </c>
      <c r="G23" s="413">
        <f t="shared" si="0"/>
        <v>0</v>
      </c>
      <c r="H23" s="520">
        <f>+PSSA3_7101!G23+PSSA3_7102!G23+PSSA3_7103!G23+PSSA3_7104!G23</f>
        <v>0</v>
      </c>
      <c r="I23" s="532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536">
        <f>SUM(H12:H23)</f>
        <v>0</v>
      </c>
      <c r="I24" s="536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506"/>
      <c r="I25" s="506"/>
      <c r="J25" s="428"/>
    </row>
    <row r="26" spans="2:10">
      <c r="B26" s="502">
        <f>+PSSA3_1101!A26</f>
        <v>0</v>
      </c>
      <c r="C26" s="502">
        <f>+PSSA3_1101!B26</f>
        <v>0</v>
      </c>
      <c r="D26" s="502" t="str">
        <f>+PSSA3_7101!C26</f>
        <v>depreciation</v>
      </c>
      <c r="E26" s="429">
        <v>0</v>
      </c>
      <c r="F26" s="430">
        <v>0</v>
      </c>
      <c r="G26" s="502">
        <f>+PSSA3_7101!F26+PSSA3_7102!F26+PSSA3_7103!F26+PSSA3_7104!F26</f>
        <v>0</v>
      </c>
      <c r="H26" s="520">
        <f>+PSSA3_7101!G26+PSSA3_7102!G26+PSSA3_7103!G26+PSSA3_7104!G26</f>
        <v>0</v>
      </c>
      <c r="I26" s="520">
        <f>+PSSA3_7101!H26+PSSA3_7102!H26+PSSA3_7103!H26+PSSA3_7104!H26</f>
        <v>0</v>
      </c>
      <c r="J26" s="416">
        <f t="shared" ref="J26:J31" si="3">+G26-I26</f>
        <v>0</v>
      </c>
    </row>
    <row r="27" spans="2:10">
      <c r="B27" s="502">
        <f>+PSSA3_1101!A27</f>
        <v>0</v>
      </c>
      <c r="C27" s="502">
        <f>+PSSA3_1101!B27</f>
        <v>0</v>
      </c>
      <c r="D27" s="502" t="str">
        <f>+PSSA3_7101!C27</f>
        <v>depreciation</v>
      </c>
      <c r="E27" s="411">
        <v>0</v>
      </c>
      <c r="F27" s="434">
        <v>0</v>
      </c>
      <c r="G27" s="502">
        <f>+PSSA3_7101!F27+PSSA3_7102!F27+PSSA3_7103!F27+PSSA3_7104!F27</f>
        <v>0</v>
      </c>
      <c r="H27" s="520">
        <f>+PSSA3_7101!G27+PSSA3_7102!G27+PSSA3_7103!G27+PSSA3_7104!G27</f>
        <v>0</v>
      </c>
      <c r="I27" s="520">
        <f>+PSSA3_7101!H27+PSSA3_7102!H27+PSSA3_7103!H27+PSSA3_7104!H27</f>
        <v>0</v>
      </c>
      <c r="J27" s="416">
        <f t="shared" si="3"/>
        <v>0</v>
      </c>
    </row>
    <row r="28" spans="2:10">
      <c r="B28" s="502">
        <f>+PSSA3_1101!A28</f>
        <v>0</v>
      </c>
      <c r="C28" s="502">
        <f>+PSSA3_1101!B28</f>
        <v>0</v>
      </c>
      <c r="D28" s="502" t="str">
        <f>+PSSA3_7101!C28</f>
        <v>depreciation</v>
      </c>
      <c r="E28" s="411">
        <v>0</v>
      </c>
      <c r="F28" s="434">
        <v>0</v>
      </c>
      <c r="G28" s="502">
        <f>+PSSA3_7101!F28+PSSA3_7102!F28+PSSA3_7103!F28+PSSA3_7104!F28</f>
        <v>0</v>
      </c>
      <c r="H28" s="520">
        <f>+PSSA3_7101!G28+PSSA3_7102!G28+PSSA3_7103!G28+PSSA3_7104!G28</f>
        <v>0</v>
      </c>
      <c r="I28" s="520">
        <f>+PSSA3_7101!H28+PSSA3_7102!H28+PSSA3_7103!H28+PSSA3_7104!H28</f>
        <v>0</v>
      </c>
      <c r="J28" s="416">
        <f t="shared" si="3"/>
        <v>0</v>
      </c>
    </row>
    <row r="29" spans="2:10">
      <c r="B29" s="502">
        <f>+PSSA3_1101!A29</f>
        <v>0</v>
      </c>
      <c r="C29" s="502">
        <f>+PSSA3_1101!B29</f>
        <v>0</v>
      </c>
      <c r="D29" s="502" t="str">
        <f>+PSSA3_7101!C29</f>
        <v>depreciation</v>
      </c>
      <c r="E29" s="411">
        <v>0</v>
      </c>
      <c r="F29" s="434">
        <v>0</v>
      </c>
      <c r="G29" s="502">
        <f>+PSSA3_7101!F29+PSSA3_7102!F29+PSSA3_7103!F29+PSSA3_7104!F29</f>
        <v>0</v>
      </c>
      <c r="H29" s="520">
        <f>+PSSA3_7101!G29+PSSA3_7102!G29+PSSA3_7103!G29+PSSA3_7104!G29</f>
        <v>0</v>
      </c>
      <c r="I29" s="520">
        <f>+PSSA3_7101!H29+PSSA3_7102!H29+PSSA3_7103!H29+PSSA3_7104!H29</f>
        <v>0</v>
      </c>
      <c r="J29" s="416">
        <f t="shared" si="3"/>
        <v>0</v>
      </c>
    </row>
    <row r="30" spans="2:10">
      <c r="B30" s="502">
        <f>+PSSA3_1101!A30</f>
        <v>0</v>
      </c>
      <c r="C30" s="502">
        <f>+PSSA3_1101!B30</f>
        <v>0</v>
      </c>
      <c r="D30" s="502" t="str">
        <f>+PSSA3_7101!C30</f>
        <v>depreciation</v>
      </c>
      <c r="E30" s="411">
        <v>0</v>
      </c>
      <c r="F30" s="434">
        <v>0</v>
      </c>
      <c r="G30" s="502">
        <f>+PSSA3_7101!F30+PSSA3_7102!F30+PSSA3_7103!F30+PSSA3_7104!F30</f>
        <v>0</v>
      </c>
      <c r="H30" s="520">
        <f>+PSSA3_7101!G30+PSSA3_7102!G30+PSSA3_7103!G30+PSSA3_7104!G30</f>
        <v>0</v>
      </c>
      <c r="I30" s="520">
        <f>+PSSA3_7101!H30+PSSA3_7102!H30+PSSA3_7103!H30+PSSA3_7104!H30</f>
        <v>0</v>
      </c>
      <c r="J30" s="416">
        <f t="shared" si="3"/>
        <v>0</v>
      </c>
    </row>
    <row r="31" spans="2:10">
      <c r="B31" s="502">
        <f>+PSSA3_1101!A31</f>
        <v>0</v>
      </c>
      <c r="C31" s="502">
        <f>+PSSA3_1101!B31</f>
        <v>0</v>
      </c>
      <c r="D31" s="502" t="str">
        <f>+PSSA3_7101!C31</f>
        <v>depreciation</v>
      </c>
      <c r="E31" s="436">
        <v>0</v>
      </c>
      <c r="F31" s="436">
        <v>0</v>
      </c>
      <c r="G31" s="502">
        <f>+PSSA3_7101!F31+PSSA3_7102!F31+PSSA3_7103!F31+PSSA3_7104!F31</f>
        <v>0</v>
      </c>
      <c r="H31" s="520">
        <f>+PSSA3_7101!G31+PSSA3_7102!G31+PSSA3_7103!G31+PSSA3_7104!G31</f>
        <v>0</v>
      </c>
      <c r="I31" s="520">
        <f>+PSSA3_7101!H31+PSSA3_7102!H31+PSSA3_7103!H31+PSSA3_7104!H31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+PSSA3_7101!C35+PSSA3_7102!C35+PSSA3_7103!C35+PSSA3_7104!C35</f>
        <v>0</v>
      </c>
      <c r="E35" s="449">
        <f>+PSSA3_7101!D35</f>
        <v>0</v>
      </c>
      <c r="F35" s="502">
        <f>+PSSA3_7101!E35+PSSA3_7102!E35+PSSA3_7103!E35+PSSA3_7104!E35</f>
        <v>0</v>
      </c>
      <c r="G35" s="502">
        <f>+PSSA3_7101!F35+PSSA3_7102!F35+PSSA3_7103!F35+PSSA3_7104!F35</f>
        <v>0</v>
      </c>
      <c r="H35" s="520">
        <f>+PSSA3_7101!G35+PSSA3_7102!G35+PSSA3_7103!G35+PSSA3_7104!G35</f>
        <v>0</v>
      </c>
      <c r="I35" s="520">
        <f>+PSSA3_7101!H35+PSSA3_7102!H35+PSSA3_7103!H35+PSSA3_7104!H35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+PSSA3_7101!C36+PSSA3_7102!C36+PSSA3_7103!C36+PSSA3_7104!C36</f>
        <v>0</v>
      </c>
      <c r="E36" s="449">
        <f>+PSSA3_7101!D36</f>
        <v>0</v>
      </c>
      <c r="F36" s="502">
        <f>+PSSA3_7101!E36+PSSA3_7102!E36+PSSA3_7103!E36+PSSA3_7104!E36</f>
        <v>0</v>
      </c>
      <c r="G36" s="502">
        <f>+PSSA3_7101!F36+PSSA3_7102!F36+PSSA3_7103!F36+PSSA3_7104!F36</f>
        <v>0</v>
      </c>
      <c r="H36" s="520">
        <f>+PSSA3_7101!G36+PSSA3_7102!G36+PSSA3_7103!G36+PSSA3_7104!G36</f>
        <v>0</v>
      </c>
      <c r="I36" s="520">
        <f>+PSSA3_7101!H36+PSSA3_7102!H36+PSSA3_7103!H36+PSSA3_7104!H36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+PSSA3_7101!C37+PSSA3_7102!C37+PSSA3_7103!C37+PSSA3_7104!C37</f>
        <v>0</v>
      </c>
      <c r="E37" s="449">
        <f>+PSSA3_7101!D37</f>
        <v>0</v>
      </c>
      <c r="F37" s="502">
        <f>+PSSA3_7101!E37+PSSA3_7102!E37+PSSA3_7103!E37+PSSA3_7104!E37</f>
        <v>0</v>
      </c>
      <c r="G37" s="502">
        <f>+PSSA3_7101!F37+PSSA3_7102!F37+PSSA3_7103!F37+PSSA3_7104!F37</f>
        <v>0</v>
      </c>
      <c r="H37" s="520">
        <f>+PSSA3_7101!G37+PSSA3_7102!G37+PSSA3_7103!G37+PSSA3_7104!G37</f>
        <v>0</v>
      </c>
      <c r="I37" s="520">
        <f>+PSSA3_7101!H37+PSSA3_7102!H37+PSSA3_7103!H37+PSSA3_7104!H37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+PSSA3_7101!C38+PSSA3_7102!C38+PSSA3_7103!C38+PSSA3_7104!C38</f>
        <v>0</v>
      </c>
      <c r="E38" s="449">
        <f>+PSSA3_7101!D38</f>
        <v>0</v>
      </c>
      <c r="F38" s="502">
        <f>+PSSA3_7101!E38+PSSA3_7102!E38+PSSA3_7103!E38+PSSA3_7104!E38</f>
        <v>0</v>
      </c>
      <c r="G38" s="502">
        <f>+PSSA3_7101!F38+PSSA3_7102!F38+PSSA3_7103!F38+PSSA3_7104!F38</f>
        <v>0</v>
      </c>
      <c r="H38" s="520">
        <f>+PSSA3_7101!G38+PSSA3_7102!G38+PSSA3_7103!G38+PSSA3_7104!G38</f>
        <v>0</v>
      </c>
      <c r="I38" s="520">
        <f>+PSSA3_7101!H38+PSSA3_7102!H38+PSSA3_7103!H38+PSSA3_7104!H38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+PSSA3_7101!C40+PSSA3_7102!C40+PSSA3_7103!C40+PSSA3_7104!C40</f>
        <v>0</v>
      </c>
      <c r="E40" s="449">
        <f>+PSSA3_7101!D40</f>
        <v>0</v>
      </c>
      <c r="F40" s="502">
        <f>+PSSA3_7101!E40+PSSA3_7102!E40+PSSA3_7103!E40+PSSA3_7104!E40</f>
        <v>0</v>
      </c>
      <c r="G40" s="502">
        <f>+PSSA3_7101!F40+PSSA3_7102!F40+PSSA3_7103!F40+PSSA3_7104!F40</f>
        <v>0</v>
      </c>
      <c r="H40" s="520">
        <f>+PSSA3_7101!G40+PSSA3_7102!G40+PSSA3_7103!G40+PSSA3_7104!G40</f>
        <v>0</v>
      </c>
      <c r="I40" s="520">
        <f>+PSSA3_7101!H40+PSSA3_7102!H40+PSSA3_7103!H40+PSSA3_7104!H40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+PSSA3_7101!C41+PSSA3_7102!C41+PSSA3_7103!C41+PSSA3_7104!C41</f>
        <v>0</v>
      </c>
      <c r="E41" s="449">
        <f>+PSSA3_7101!D41</f>
        <v>0</v>
      </c>
      <c r="F41" s="502">
        <f>+PSSA3_7101!E41+PSSA3_7102!E41+PSSA3_7103!E41+PSSA3_7104!E41</f>
        <v>0</v>
      </c>
      <c r="G41" s="502">
        <f>+PSSA3_7101!F41+PSSA3_7102!F41+PSSA3_7103!F41+PSSA3_7104!F41</f>
        <v>0</v>
      </c>
      <c r="H41" s="520">
        <f>+PSSA3_7101!G41+PSSA3_7102!G41+PSSA3_7103!G41+PSSA3_7104!G41</f>
        <v>0</v>
      </c>
      <c r="I41" s="520">
        <f>+PSSA3_7101!H41+PSSA3_7102!H41+PSSA3_7103!H41+PSSA3_7104!H41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+PSSA3_7101!C42+PSSA3_7102!C42+PSSA3_7103!C42+PSSA3_7104!C42</f>
        <v>0</v>
      </c>
      <c r="E42" s="449">
        <f>+PSSA3_7101!D42</f>
        <v>0</v>
      </c>
      <c r="F42" s="502">
        <f>+PSSA3_7101!E42+PSSA3_7102!E42+PSSA3_7103!E42+PSSA3_7104!E42</f>
        <v>0</v>
      </c>
      <c r="G42" s="502">
        <f>+PSSA3_7101!F42+PSSA3_7102!F42+PSSA3_7103!F42+PSSA3_7104!F42</f>
        <v>0</v>
      </c>
      <c r="H42" s="520">
        <f>+PSSA3_7101!G42+PSSA3_7102!G42+PSSA3_7103!G42+PSSA3_7104!G42</f>
        <v>0</v>
      </c>
      <c r="I42" s="520">
        <f>+PSSA3_7101!H42+PSSA3_7102!H42+PSSA3_7103!H42+PSSA3_7104!H42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+PSSA3_7101!C43+PSSA3_7102!C43+PSSA3_7103!C43+PSSA3_7104!C43</f>
        <v>0</v>
      </c>
      <c r="E43" s="449">
        <f>+PSSA3_7101!D43</f>
        <v>0</v>
      </c>
      <c r="F43" s="502">
        <f>+PSSA3_7101!E43+PSSA3_7102!E43+PSSA3_7103!E43+PSSA3_7104!E43</f>
        <v>0</v>
      </c>
      <c r="G43" s="502">
        <f>+PSSA3_7101!F43+PSSA3_7102!F43+PSSA3_7103!F43+PSSA3_7104!F43</f>
        <v>0</v>
      </c>
      <c r="H43" s="520">
        <f>+PSSA3_7101!G43+PSSA3_7102!G43+PSSA3_7103!G43+PSSA3_7104!G43</f>
        <v>0</v>
      </c>
      <c r="I43" s="520">
        <f>+PSSA3_7101!H43+PSSA3_7102!H43+PSSA3_7103!H43+PSSA3_7104!H43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+PSSA3_7101!C44+PSSA3_7102!C44+PSSA3_7103!C44+PSSA3_7104!C44</f>
        <v>0</v>
      </c>
      <c r="E44" s="449">
        <f>+PSSA3_7101!D44</f>
        <v>0</v>
      </c>
      <c r="F44" s="502">
        <f>+PSSA3_7101!E44+PSSA3_7102!E44+PSSA3_7103!E44+PSSA3_7104!E44</f>
        <v>0</v>
      </c>
      <c r="G44" s="502">
        <f>+PSSA3_7101!F44+PSSA3_7102!F44+PSSA3_7103!F44+PSSA3_7104!F44</f>
        <v>0</v>
      </c>
      <c r="H44" s="520">
        <f>+PSSA3_7101!G44+PSSA3_7102!G44+PSSA3_7103!G44+PSSA3_7104!G44</f>
        <v>0</v>
      </c>
      <c r="I44" s="520">
        <f>+PSSA3_7101!H44+PSSA3_7102!H44+PSSA3_7103!H44+PSSA3_7104!H44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+PSSA3_7101!C45+PSSA3_7102!C45+PSSA3_7103!C45+PSSA3_7104!C45</f>
        <v>0</v>
      </c>
      <c r="E45" s="449">
        <f>+PSSA3_7101!D45</f>
        <v>0</v>
      </c>
      <c r="F45" s="502">
        <f>+PSSA3_7101!E45+PSSA3_7102!E45+PSSA3_7103!E45+PSSA3_7104!E45</f>
        <v>0</v>
      </c>
      <c r="G45" s="502">
        <f>+PSSA3_7101!F45+PSSA3_7102!F45+PSSA3_7103!F45+PSSA3_7104!F45</f>
        <v>0</v>
      </c>
      <c r="H45" s="520">
        <f>+PSSA3_7101!G45+PSSA3_7102!G45+PSSA3_7103!G45+PSSA3_7104!G45</f>
        <v>0</v>
      </c>
      <c r="I45" s="520">
        <f>+PSSA3_7101!H45+PSSA3_7102!H45+PSSA3_7103!H45+PSSA3_7104!H45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+PSSA3_7101!C46+PSSA3_7102!C46+PSSA3_7103!C46+PSSA3_7104!C46</f>
        <v>0</v>
      </c>
      <c r="E46" s="449">
        <f>+PSSA3_7101!D46</f>
        <v>0</v>
      </c>
      <c r="F46" s="502">
        <f>+PSSA3_7101!E46+PSSA3_7102!E46+PSSA3_7103!E46+PSSA3_7104!E46</f>
        <v>0</v>
      </c>
      <c r="G46" s="502">
        <f>+PSSA3_7101!F46+PSSA3_7102!F46+PSSA3_7103!F46+PSSA3_7104!F46</f>
        <v>0</v>
      </c>
      <c r="H46" s="520">
        <f>+PSSA3_7101!G46+PSSA3_7102!G46+PSSA3_7103!G46+PSSA3_7104!G46</f>
        <v>0</v>
      </c>
      <c r="I46" s="520">
        <f>+PSSA3_7101!H46+PSSA3_7102!H46+PSSA3_7103!H46+PSSA3_7104!H46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53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131</v>
      </c>
      <c r="C50" s="372"/>
      <c r="D50" s="502">
        <f>+PSSA3_7101!C50+PSSA3_7102!C50+PSSA3_7103!C50+PSSA3_7104!C50</f>
        <v>0</v>
      </c>
      <c r="E50" s="464" t="str">
        <f>+'[1]PSS-A1_Prime'!G54</f>
        <v>1. LABOUR</v>
      </c>
      <c r="F50" s="465"/>
      <c r="G50" s="502">
        <f>+PSSA3_7101!F50+PSSA3_7102!F50+PSSA3_7103!F50+PSSA3_7104!F50</f>
        <v>0</v>
      </c>
      <c r="H50" s="461"/>
      <c r="I50" s="520">
        <f>+PSSA3_7101!H50+PSSA3_7102!H50+PSSA3_7103!H50+PSSA3_7104!H50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+PSSA3_7101!C51+PSSA3_7102!C51+PSSA3_7103!C51+PSSA3_7104!C51</f>
        <v>0</v>
      </c>
      <c r="E51" s="464">
        <f>+'[1]PSS-A1_Prime'!G55</f>
        <v>0</v>
      </c>
      <c r="F51" s="465"/>
      <c r="G51" s="502">
        <f>+PSSA3_7101!F51+PSSA3_7102!F51+PSSA3_7103!F51+PSSA3_7104!F51</f>
        <v>0</v>
      </c>
      <c r="H51" s="461"/>
      <c r="I51" s="520">
        <f>+PSSA3_7101!H51+PSSA3_7102!H51+PSSA3_7103!H51+PSSA3_7104!H51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+PSSA3_7101!H52+PSSA3_7102!H52+PSSA3_7103!H52+PSSA3_7104!H52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2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+Progetto!E8</f>
        <v>0</v>
      </c>
      <c r="D3" s="371"/>
      <c r="E3" s="372"/>
      <c r="F3" s="373" t="s">
        <v>43</v>
      </c>
      <c r="G3" s="374">
        <f>+PSSA3_8101!F3</f>
        <v>0</v>
      </c>
      <c r="H3" s="375"/>
      <c r="I3" s="371"/>
      <c r="J3" s="376"/>
    </row>
    <row r="4" spans="2:10">
      <c r="B4" s="327" t="s">
        <v>152</v>
      </c>
      <c r="C4" s="330">
        <f>+Progetto!E9</f>
        <v>0</v>
      </c>
      <c r="D4" s="378" t="s">
        <v>177</v>
      </c>
      <c r="E4" s="379"/>
      <c r="F4" s="24" t="s">
        <v>3</v>
      </c>
      <c r="G4" s="683"/>
      <c r="H4" s="684"/>
      <c r="I4" s="684"/>
      <c r="J4" s="685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83"/>
      <c r="H5" s="684"/>
      <c r="I5" s="684"/>
      <c r="J5" s="685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6"/>
      <c r="F7" s="687"/>
      <c r="G7" s="687"/>
      <c r="H7" s="687"/>
      <c r="I7" s="687"/>
      <c r="J7" s="688"/>
    </row>
    <row r="8" spans="2:10">
      <c r="B8" s="387"/>
      <c r="C8" s="388"/>
      <c r="D8" s="389"/>
      <c r="E8" s="689"/>
      <c r="F8" s="690"/>
      <c r="G8" s="690"/>
      <c r="H8" s="690"/>
      <c r="I8" s="690"/>
      <c r="J8" s="691"/>
    </row>
    <row r="9" spans="2:10">
      <c r="B9" s="380"/>
      <c r="C9" s="382"/>
      <c r="D9" s="390"/>
      <c r="E9" s="391" t="s">
        <v>188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+PSSA3_8101!A12</f>
        <v>0</v>
      </c>
      <c r="C12" s="409"/>
      <c r="D12" s="410"/>
      <c r="E12" s="411">
        <f>+PSSA3_8101!D12+PSSA3_8102!D12+PSSA3_8103!D12+PSSA3_8104!D12</f>
        <v>0</v>
      </c>
      <c r="F12" s="412">
        <f>+PSSA3_8101!E12</f>
        <v>0</v>
      </c>
      <c r="G12" s="413">
        <f>+E12*F12</f>
        <v>0</v>
      </c>
      <c r="H12" s="505">
        <f>+PSSA3_8101!G12+PSSA3_8102!G12+PSSA3_8103!G12+PSSA3_8104!G12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+PSSA3_8101!A13</f>
        <v>0</v>
      </c>
      <c r="C13" s="409"/>
      <c r="D13" s="410"/>
      <c r="E13" s="411">
        <f>+PSSA3_8101!D13+PSSA3_8102!D13+PSSA3_8103!D13+PSSA3_8104!D13</f>
        <v>0</v>
      </c>
      <c r="F13" s="412">
        <f>+PSSA3_8101!E13</f>
        <v>0</v>
      </c>
      <c r="G13" s="413">
        <f t="shared" ref="G13:G23" si="0">+E13*F13</f>
        <v>0</v>
      </c>
      <c r="H13" s="505">
        <f>+PSSA3_8101!G13+PSSA3_8102!G13+PSSA3_8103!G13+PSSA3_8104!G13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+PSSA3_8101!A14</f>
        <v>0</v>
      </c>
      <c r="C14" s="409"/>
      <c r="D14" s="410"/>
      <c r="E14" s="411">
        <f>+PSSA3_8101!D14+PSSA3_8102!D14+PSSA3_8103!D14+PSSA3_8104!D14</f>
        <v>0</v>
      </c>
      <c r="F14" s="412">
        <f>+PSSA3_8101!E14</f>
        <v>0</v>
      </c>
      <c r="G14" s="413">
        <f t="shared" si="0"/>
        <v>0</v>
      </c>
      <c r="H14" s="505">
        <f>+PSSA3_8101!G14+PSSA3_8102!G14+PSSA3_8103!G14+PSSA3_8104!G14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+PSSA3_8101!A15</f>
        <v>0</v>
      </c>
      <c r="C15" s="409"/>
      <c r="D15" s="410"/>
      <c r="E15" s="411">
        <f>+PSSA3_8101!D15+PSSA3_8102!D15+PSSA3_8103!D15+PSSA3_8104!D15</f>
        <v>0</v>
      </c>
      <c r="F15" s="412">
        <f>+PSSA3_8101!E15</f>
        <v>0</v>
      </c>
      <c r="G15" s="413">
        <f t="shared" si="0"/>
        <v>0</v>
      </c>
      <c r="H15" s="505">
        <f>+PSSA3_8101!G15+PSSA3_8102!G15+PSSA3_8103!G15+PSSA3_8104!G15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+PSSA3_8101!A16</f>
        <v>0</v>
      </c>
      <c r="C16" s="409"/>
      <c r="D16" s="410"/>
      <c r="E16" s="411">
        <f>+PSSA3_8101!D16+PSSA3_8102!D16+PSSA3_8103!D16+PSSA3_8104!D16</f>
        <v>0</v>
      </c>
      <c r="F16" s="412">
        <f>+PSSA3_8101!E16</f>
        <v>0</v>
      </c>
      <c r="G16" s="413">
        <f t="shared" si="0"/>
        <v>0</v>
      </c>
      <c r="H16" s="505">
        <f>+PSSA3_8101!G16+PSSA3_8102!G16+PSSA3_8103!G16+PSSA3_8104!G16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+PSSA3_8101!A17</f>
        <v>0</v>
      </c>
      <c r="C17" s="409"/>
      <c r="D17" s="410"/>
      <c r="E17" s="411">
        <f>+PSSA3_8101!D17+PSSA3_8102!D17+PSSA3_8103!D17+PSSA3_8104!D17</f>
        <v>0</v>
      </c>
      <c r="F17" s="412">
        <f>+PSSA3_8101!E17</f>
        <v>0</v>
      </c>
      <c r="G17" s="413">
        <f t="shared" si="0"/>
        <v>0</v>
      </c>
      <c r="H17" s="505">
        <f>+PSSA3_8101!G17+PSSA3_8102!G17+PSSA3_8103!G17+PSSA3_8104!G17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+PSSA3_8101!A18</f>
        <v>0</v>
      </c>
      <c r="C18" s="409"/>
      <c r="D18" s="410"/>
      <c r="E18" s="411">
        <f>+PSSA3_8101!D18+PSSA3_8102!D18+PSSA3_8103!D18+PSSA3_8104!D18</f>
        <v>0</v>
      </c>
      <c r="F18" s="412">
        <f>+PSSA3_8101!E18</f>
        <v>0</v>
      </c>
      <c r="G18" s="413">
        <f t="shared" si="0"/>
        <v>0</v>
      </c>
      <c r="H18" s="505">
        <f>+PSSA3_8101!G18+PSSA3_8102!G18+PSSA3_8103!G18+PSSA3_8104!G18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+PSSA3_8101!A19</f>
        <v>0</v>
      </c>
      <c r="C19" s="409"/>
      <c r="D19" s="410"/>
      <c r="E19" s="411">
        <f>+PSSA3_8101!D19+PSSA3_8102!D19+PSSA3_8103!D19+PSSA3_8104!D19</f>
        <v>0</v>
      </c>
      <c r="F19" s="412">
        <f>+PSSA3_8101!E19</f>
        <v>0</v>
      </c>
      <c r="G19" s="413">
        <f t="shared" si="0"/>
        <v>0</v>
      </c>
      <c r="H19" s="505">
        <f>+PSSA3_8101!G19+PSSA3_8102!G19+PSSA3_8103!G19+PSSA3_8104!G19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+PSSA3_8101!A20</f>
        <v>0</v>
      </c>
      <c r="C20" s="409"/>
      <c r="D20" s="410"/>
      <c r="E20" s="411">
        <f>+PSSA3_8101!D20+PSSA3_8102!D20+PSSA3_8103!D20+PSSA3_8104!D20</f>
        <v>0</v>
      </c>
      <c r="F20" s="412">
        <f>+PSSA3_8101!E20</f>
        <v>0</v>
      </c>
      <c r="G20" s="413">
        <f t="shared" si="0"/>
        <v>0</v>
      </c>
      <c r="H20" s="505">
        <f>+PSSA3_8101!G20+PSSA3_8102!G20+PSSA3_8103!G20+PSSA3_8104!G20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+PSSA3_8101!A21</f>
        <v>0</v>
      </c>
      <c r="C21" s="409"/>
      <c r="D21" s="410"/>
      <c r="E21" s="411">
        <f>+PSSA3_8101!D21+PSSA3_8102!D21+PSSA3_8103!D21+PSSA3_8104!D21</f>
        <v>0</v>
      </c>
      <c r="F21" s="412">
        <f>+PSSA3_8101!E21</f>
        <v>0</v>
      </c>
      <c r="G21" s="413">
        <f t="shared" si="0"/>
        <v>0</v>
      </c>
      <c r="H21" s="505">
        <f>+PSSA3_8101!G21+PSSA3_8102!G21+PSSA3_8103!G21+PSSA3_8104!G21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+PSSA3_8101!A22</f>
        <v>0</v>
      </c>
      <c r="C22" s="409"/>
      <c r="D22" s="410"/>
      <c r="E22" s="411">
        <f>+PSSA3_8101!D22+PSSA3_8102!D22+PSSA3_8103!D22+PSSA3_8104!D22</f>
        <v>0</v>
      </c>
      <c r="F22" s="412">
        <f>+PSSA3_8101!E22</f>
        <v>0</v>
      </c>
      <c r="G22" s="413">
        <f t="shared" si="0"/>
        <v>0</v>
      </c>
      <c r="H22" s="505">
        <f>+PSSA3_8101!G22+PSSA3_8102!G22+PSSA3_8103!G22+PSSA3_8104!G22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+PSSA3_8101!A23</f>
        <v>0</v>
      </c>
      <c r="C23" s="409"/>
      <c r="D23" s="410"/>
      <c r="E23" s="411">
        <f>+PSSA3_8101!D23+PSSA3_8102!D23+PSSA3_8103!D23+PSSA3_8104!D23</f>
        <v>0</v>
      </c>
      <c r="F23" s="412">
        <f>+PSSA3_8101!E23</f>
        <v>0</v>
      </c>
      <c r="G23" s="413">
        <f t="shared" si="0"/>
        <v>0</v>
      </c>
      <c r="H23" s="505">
        <f>+PSSA3_8101!G23+PSSA3_8102!G23+PSSA3_8103!G23+PSSA3_8104!G23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692">
        <f>+PSSA3_8101!A26</f>
        <v>0</v>
      </c>
      <c r="C26" s="693"/>
      <c r="D26" s="502" t="str">
        <f>+PSSA3_8101!C26</f>
        <v>depreciation</v>
      </c>
      <c r="E26" s="429">
        <v>0</v>
      </c>
      <c r="F26" s="430">
        <v>0</v>
      </c>
      <c r="G26" s="431">
        <f>+PSSA3_8101!F26+PSSA3_8102!F26+PSSA3_8103!F26+PSSA3_8104!F26</f>
        <v>0</v>
      </c>
      <c r="H26" s="432">
        <v>0</v>
      </c>
      <c r="I26" s="504">
        <f>+PSSA3_8101!H26+PSSA3_8102!H26+PSSA3_8103!H26+PSSA3_8104!H26</f>
        <v>0</v>
      </c>
      <c r="J26" s="416">
        <f t="shared" ref="J26:J31" si="3">+G26-I26</f>
        <v>0</v>
      </c>
    </row>
    <row r="27" spans="2:10">
      <c r="B27" s="692">
        <f>+PSSA3_8101!A27</f>
        <v>0</v>
      </c>
      <c r="C27" s="693"/>
      <c r="D27" s="502" t="str">
        <f>+PSSA3_8101!C27</f>
        <v>depreciation</v>
      </c>
      <c r="E27" s="411">
        <v>0</v>
      </c>
      <c r="F27" s="434">
        <v>0</v>
      </c>
      <c r="G27" s="431">
        <f>+PSSA3_8101!F27+PSSA3_8102!F27+PSSA3_8103!F27+PSSA3_8104!F27</f>
        <v>0</v>
      </c>
      <c r="H27" s="414">
        <v>0</v>
      </c>
      <c r="I27" s="504">
        <f>+PSSA3_8101!H27+PSSA3_8102!H27+PSSA3_8103!H27+PSSA3_8104!H27</f>
        <v>0</v>
      </c>
      <c r="J27" s="416">
        <f t="shared" si="3"/>
        <v>0</v>
      </c>
    </row>
    <row r="28" spans="2:10">
      <c r="B28" s="692">
        <f>+PSSA3_8101!A28</f>
        <v>0</v>
      </c>
      <c r="C28" s="693"/>
      <c r="D28" s="502" t="str">
        <f>+PSSA3_8101!C28</f>
        <v>depreciation</v>
      </c>
      <c r="E28" s="411">
        <v>0</v>
      </c>
      <c r="F28" s="434">
        <v>0</v>
      </c>
      <c r="G28" s="431">
        <f>+PSSA3_8101!F28+PSSA3_8102!F28+PSSA3_8103!F28+PSSA3_8104!F28</f>
        <v>0</v>
      </c>
      <c r="H28" s="414">
        <v>0</v>
      </c>
      <c r="I28" s="504">
        <f>+PSSA3_8101!H28+PSSA3_8102!H28+PSSA3_8103!H28+PSSA3_8104!H28</f>
        <v>0</v>
      </c>
      <c r="J28" s="416">
        <f t="shared" si="3"/>
        <v>0</v>
      </c>
    </row>
    <row r="29" spans="2:10">
      <c r="B29" s="692">
        <f>+PSSA3_8101!A29</f>
        <v>0</v>
      </c>
      <c r="C29" s="693"/>
      <c r="D29" s="502" t="str">
        <f>+PSSA3_8101!C29</f>
        <v>depreciation</v>
      </c>
      <c r="E29" s="411">
        <v>0</v>
      </c>
      <c r="F29" s="434">
        <v>0</v>
      </c>
      <c r="G29" s="431">
        <f>+PSSA3_8101!F29+PSSA3_8102!F29+PSSA3_8103!F29+PSSA3_8104!F29</f>
        <v>0</v>
      </c>
      <c r="H29" s="414">
        <v>0</v>
      </c>
      <c r="I29" s="504">
        <f>+PSSA3_8101!H29+PSSA3_8102!H29+PSSA3_8103!H29+PSSA3_8104!H29</f>
        <v>0</v>
      </c>
      <c r="J29" s="416">
        <f t="shared" si="3"/>
        <v>0</v>
      </c>
    </row>
    <row r="30" spans="2:10">
      <c r="B30" s="692">
        <f>+PSSA3_8101!A30</f>
        <v>0</v>
      </c>
      <c r="C30" s="693"/>
      <c r="D30" s="502" t="str">
        <f>+PSSA3_8101!C30</f>
        <v>depreciation</v>
      </c>
      <c r="E30" s="411">
        <v>0</v>
      </c>
      <c r="F30" s="434">
        <v>0</v>
      </c>
      <c r="G30" s="431">
        <f>+PSSA3_8101!F30+PSSA3_8102!F30+PSSA3_8103!F30+PSSA3_8104!F30</f>
        <v>0</v>
      </c>
      <c r="H30" s="414">
        <v>0</v>
      </c>
      <c r="I30" s="504">
        <f>+PSSA3_8101!H30+PSSA3_8102!H30+PSSA3_8103!H30+PSSA3_8104!H30</f>
        <v>0</v>
      </c>
      <c r="J30" s="416">
        <f t="shared" si="3"/>
        <v>0</v>
      </c>
    </row>
    <row r="31" spans="2:10">
      <c r="B31" s="692">
        <f>+PSSA3_8101!A31</f>
        <v>0</v>
      </c>
      <c r="C31" s="693"/>
      <c r="D31" s="502" t="str">
        <f>+PSSA3_8101!C31</f>
        <v>depreciation</v>
      </c>
      <c r="E31" s="436">
        <v>0</v>
      </c>
      <c r="F31" s="436">
        <v>0</v>
      </c>
      <c r="G31" s="431">
        <f>+PSSA3_8101!F31+PSSA3_8102!F31+PSSA3_8103!F31+PSSA3_8104!F31</f>
        <v>0</v>
      </c>
      <c r="H31" s="437">
        <v>0</v>
      </c>
      <c r="I31" s="504">
        <f>+PSSA3_8101!H31+PSSA3_8102!H31+PSSA3_8103!H31+PSSA3_8104!H31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435"/>
      <c r="H32" s="442"/>
      <c r="I32" s="435"/>
      <c r="J32" s="416" t="s">
        <v>44</v>
      </c>
    </row>
    <row r="33" spans="2:14">
      <c r="B33" s="380" t="s">
        <v>38</v>
      </c>
      <c r="C33" s="385"/>
      <c r="D33" s="427"/>
      <c r="E33" s="427"/>
      <c r="F33" s="420"/>
      <c r="G33" s="443">
        <f>SUM(G26:G32)</f>
        <v>0</v>
      </c>
      <c r="H33" s="444">
        <f>SUM(H26:H32)</f>
        <v>0</v>
      </c>
      <c r="I33" s="444">
        <f>SUM(I26:I32)</f>
        <v>0</v>
      </c>
      <c r="J33" s="445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446"/>
      <c r="H34" s="447"/>
      <c r="I34" s="433"/>
      <c r="J34" s="448"/>
      <c r="K34" s="53"/>
    </row>
    <row r="35" spans="2:14">
      <c r="B35" s="370" t="s">
        <v>19</v>
      </c>
      <c r="C35" s="372"/>
      <c r="D35" s="411">
        <f>+PSSA3_8101!C35+PSSA3_8102!C35+PSSA3_8103!C35+PSSA3_8104!C35</f>
        <v>0</v>
      </c>
      <c r="E35" s="449">
        <v>0</v>
      </c>
      <c r="F35" s="411">
        <f>+PSSA3_8101!E35+PSSA3_8102!E35+PSSA3_8103!E35+PSSA3_8104!E35</f>
        <v>0</v>
      </c>
      <c r="G35" s="411">
        <f>+PSSA3_8101!F35+PSSA3_8102!F35+PSSA3_8103!F35+PSSA3_8104!F35</f>
        <v>0</v>
      </c>
      <c r="H35" s="505">
        <f>+PSSA3_8101!G35+PSSA3_8102!G35+PSSA3_8103!G35+PSSA3_8104!G35</f>
        <v>0</v>
      </c>
      <c r="I35" s="505">
        <f>+PSSA3_8101!H35+PSSA3_8102!H35+PSSA3_8103!H35+PSSA3_8104!H35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411">
        <f>+PSSA3_8101!C36+PSSA3_8102!C36+PSSA3_8103!C36+PSSA3_8104!C36</f>
        <v>0</v>
      </c>
      <c r="E36" s="449">
        <v>0</v>
      </c>
      <c r="F36" s="411">
        <f>+PSSA3_8101!E36+PSSA3_8102!E36+PSSA3_8103!E36+PSSA3_8104!E36</f>
        <v>0</v>
      </c>
      <c r="G36" s="411">
        <f>+PSSA3_8101!F36+PSSA3_8102!F36+PSSA3_8103!F36+PSSA3_8104!F36</f>
        <v>0</v>
      </c>
      <c r="H36" s="505">
        <f>+PSSA3_8101!G36+PSSA3_8102!G36+PSSA3_8103!G36+PSSA3_8104!G36</f>
        <v>0</v>
      </c>
      <c r="I36" s="505">
        <f>+PSSA3_8101!H36+PSSA3_8102!H36+PSSA3_8103!H36+PSSA3_8104!H36</f>
        <v>0</v>
      </c>
      <c r="J36" s="416">
        <f t="shared" si="4"/>
        <v>0</v>
      </c>
    </row>
    <row r="37" spans="2:14">
      <c r="B37" s="377" t="s">
        <v>21</v>
      </c>
      <c r="C37" s="450"/>
      <c r="D37" s="411">
        <f>+PSSA3_8101!C37+PSSA3_8102!C37+PSSA3_8103!C37+PSSA3_8104!C37</f>
        <v>0</v>
      </c>
      <c r="E37" s="449">
        <v>0</v>
      </c>
      <c r="F37" s="411">
        <f>+PSSA3_8101!E37+PSSA3_8102!E37+PSSA3_8103!E37+PSSA3_8104!E37</f>
        <v>0</v>
      </c>
      <c r="G37" s="411">
        <f>+PSSA3_8101!F37+PSSA3_8102!F37+PSSA3_8103!F37+PSSA3_8104!F37</f>
        <v>0</v>
      </c>
      <c r="H37" s="505">
        <f>+PSSA3_8101!G37+PSSA3_8102!G37+PSSA3_8103!G37+PSSA3_8104!G37</f>
        <v>0</v>
      </c>
      <c r="I37" s="505">
        <f>+PSSA3_8101!H37+PSSA3_8102!H37+PSSA3_8103!H37+PSSA3_8104!H37</f>
        <v>0</v>
      </c>
      <c r="J37" s="416">
        <f t="shared" si="4"/>
        <v>0</v>
      </c>
    </row>
    <row r="38" spans="2:14">
      <c r="B38" s="377" t="s">
        <v>22</v>
      </c>
      <c r="C38" s="450"/>
      <c r="D38" s="411">
        <f>+PSSA3_8101!C38+PSSA3_8102!C38+PSSA3_8103!C38+PSSA3_8104!C38</f>
        <v>0</v>
      </c>
      <c r="E38" s="449">
        <v>0</v>
      </c>
      <c r="F38" s="411">
        <f>+PSSA3_8101!E38+PSSA3_8102!E38+PSSA3_8103!E38+PSSA3_8104!E38</f>
        <v>0</v>
      </c>
      <c r="G38" s="411">
        <f>+PSSA3_8101!F38+PSSA3_8102!F38+PSSA3_8103!F38+PSSA3_8104!F38</f>
        <v>0</v>
      </c>
      <c r="H38" s="505">
        <f>+PSSA3_8101!G38+PSSA3_8102!G38+PSSA3_8103!G38+PSSA3_8104!G38</f>
        <v>0</v>
      </c>
      <c r="I38" s="505">
        <f>+PSSA3_8101!H38+PSSA3_8102!H38+PSSA3_8103!H38+PSSA3_8104!H38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428"/>
    </row>
    <row r="40" spans="2:14">
      <c r="B40" s="377" t="s">
        <v>24</v>
      </c>
      <c r="C40" s="450"/>
      <c r="D40" s="411">
        <f>+PSSA3_8101!C40+PSSA3_8102!C40+PSSA3_8103!C40+PSSA3_8104!C40</f>
        <v>0</v>
      </c>
      <c r="E40" s="449">
        <v>0</v>
      </c>
      <c r="F40" s="411">
        <f>+PSSA3_8101!E40+PSSA3_8102!E40+PSSA3_8103!E40+PSSA3_8104!E40</f>
        <v>0</v>
      </c>
      <c r="G40" s="411">
        <f>+PSSA3_8101!F40+PSSA3_8102!F40+PSSA3_8103!F40+PSSA3_8104!F40</f>
        <v>0</v>
      </c>
      <c r="H40" s="505">
        <f>+PSSA3_8101!G40+PSSA3_8102!G40+PSSA3_8103!G40+PSSA3_8104!G40</f>
        <v>0</v>
      </c>
      <c r="I40" s="505">
        <f>+PSSA3_8101!H40+PSSA3_8102!H40+PSSA3_8103!H40+PSSA3_8104!H40</f>
        <v>0</v>
      </c>
      <c r="J40" s="416">
        <f t="shared" si="4"/>
        <v>0</v>
      </c>
    </row>
    <row r="41" spans="2:14">
      <c r="B41" s="377" t="s">
        <v>25</v>
      </c>
      <c r="C41" s="450"/>
      <c r="D41" s="411">
        <f>+PSSA3_8101!C41+PSSA3_8102!C41+PSSA3_8103!C41+PSSA3_8104!C41</f>
        <v>0</v>
      </c>
      <c r="E41" s="449">
        <v>0</v>
      </c>
      <c r="F41" s="411">
        <f>+PSSA3_8101!E41+PSSA3_8102!E41+PSSA3_8103!E41+PSSA3_8104!E41</f>
        <v>0</v>
      </c>
      <c r="G41" s="411">
        <f>+PSSA3_8101!F41+PSSA3_8102!F41+PSSA3_8103!F41+PSSA3_8104!F41</f>
        <v>0</v>
      </c>
      <c r="H41" s="505">
        <f>+PSSA3_8101!G41+PSSA3_8102!G41+PSSA3_8103!G41+PSSA3_8104!G41</f>
        <v>0</v>
      </c>
      <c r="I41" s="505">
        <f>+PSSA3_8101!H41+PSSA3_8102!H41+PSSA3_8103!H41+PSSA3_8104!H41</f>
        <v>0</v>
      </c>
      <c r="J41" s="416">
        <f t="shared" si="4"/>
        <v>0</v>
      </c>
    </row>
    <row r="42" spans="2:14">
      <c r="B42" s="377" t="s">
        <v>26</v>
      </c>
      <c r="C42" s="450"/>
      <c r="D42" s="411">
        <f>+PSSA3_8101!C42+PSSA3_8102!C42+PSSA3_8103!C42+PSSA3_8104!C42</f>
        <v>0</v>
      </c>
      <c r="E42" s="449">
        <v>0</v>
      </c>
      <c r="F42" s="411">
        <f>+PSSA3_8101!E42+PSSA3_8102!E42+PSSA3_8103!E42+PSSA3_8104!E42</f>
        <v>0</v>
      </c>
      <c r="G42" s="411">
        <f>+PSSA3_8101!F42+PSSA3_8102!F42+PSSA3_8103!F42+PSSA3_8104!F42</f>
        <v>0</v>
      </c>
      <c r="H42" s="505">
        <f>+PSSA3_8101!G42+PSSA3_8102!G42+PSSA3_8103!G42+PSSA3_8104!G42</f>
        <v>0</v>
      </c>
      <c r="I42" s="505">
        <f>+PSSA3_8101!H42+PSSA3_8102!H42+PSSA3_8103!H42+PSSA3_8104!H42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411">
        <f>+PSSA3_8101!C43+PSSA3_8102!C43+PSSA3_8103!C43+PSSA3_8104!C43</f>
        <v>0</v>
      </c>
      <c r="E43" s="449">
        <v>0</v>
      </c>
      <c r="F43" s="411">
        <f>+PSSA3_8101!E43+PSSA3_8102!E43+PSSA3_8103!E43+PSSA3_8104!E43</f>
        <v>0</v>
      </c>
      <c r="G43" s="411">
        <f>+PSSA3_8101!F43+PSSA3_8102!F43+PSSA3_8103!F43+PSSA3_8104!F43</f>
        <v>0</v>
      </c>
      <c r="H43" s="505">
        <f>+PSSA3_8101!G43+PSSA3_8102!G43+PSSA3_8103!G43+PSSA3_8104!G43</f>
        <v>0</v>
      </c>
      <c r="I43" s="505">
        <f>+PSSA3_8101!H43+PSSA3_8102!H43+PSSA3_8103!H43+PSSA3_8104!H43</f>
        <v>0</v>
      </c>
      <c r="J43" s="416">
        <f t="shared" si="4"/>
        <v>0</v>
      </c>
    </row>
    <row r="44" spans="2:14">
      <c r="B44" s="377" t="s">
        <v>28</v>
      </c>
      <c r="C44" s="450"/>
      <c r="D44" s="411">
        <f>+PSSA3_8101!C44+PSSA3_8102!C44+PSSA3_8103!C44+PSSA3_8104!C44</f>
        <v>0</v>
      </c>
      <c r="E44" s="449">
        <v>0</v>
      </c>
      <c r="F44" s="411">
        <f>+PSSA3_8101!E44+PSSA3_8102!E44+PSSA3_8103!E44+PSSA3_8104!E44</f>
        <v>0</v>
      </c>
      <c r="G44" s="411">
        <f>+PSSA3_8101!F44+PSSA3_8102!F44+PSSA3_8103!F44+PSSA3_8104!F44</f>
        <v>0</v>
      </c>
      <c r="H44" s="505">
        <f>+PSSA3_8101!G44+PSSA3_8102!G44+PSSA3_8103!G44+PSSA3_8104!G44</f>
        <v>0</v>
      </c>
      <c r="I44" s="505">
        <f>+PSSA3_8101!H44+PSSA3_8102!H44+PSSA3_8103!H44+PSSA3_8104!H44</f>
        <v>0</v>
      </c>
      <c r="J44" s="416">
        <f t="shared" si="4"/>
        <v>0</v>
      </c>
    </row>
    <row r="45" spans="2:14">
      <c r="B45" s="377" t="s">
        <v>29</v>
      </c>
      <c r="C45" s="450"/>
      <c r="D45" s="411">
        <f>+PSSA3_8101!C45+PSSA3_8102!C45+PSSA3_8103!C45+PSSA3_8104!C45</f>
        <v>0</v>
      </c>
      <c r="E45" s="449">
        <v>0</v>
      </c>
      <c r="F45" s="411">
        <f>+PSSA3_8101!E45+PSSA3_8102!E45+PSSA3_8103!E45+PSSA3_8104!E45</f>
        <v>0</v>
      </c>
      <c r="G45" s="411">
        <f>+PSSA3_8101!F45+PSSA3_8102!F45+PSSA3_8103!F45+PSSA3_8104!F45</f>
        <v>0</v>
      </c>
      <c r="H45" s="505">
        <f>+PSSA3_8101!G45+PSSA3_8102!G45+PSSA3_8103!G45+PSSA3_8104!G45</f>
        <v>0</v>
      </c>
      <c r="I45" s="505">
        <f>+PSSA3_8101!H45+PSSA3_8102!H45+PSSA3_8103!H45+PSSA3_8104!H45</f>
        <v>0</v>
      </c>
      <c r="J45" s="416">
        <f t="shared" si="4"/>
        <v>0</v>
      </c>
    </row>
    <row r="46" spans="2:14">
      <c r="B46" s="380" t="s">
        <v>30</v>
      </c>
      <c r="C46" s="390"/>
      <c r="D46" s="411">
        <f>+PSSA3_8101!C46+PSSA3_8102!C46+PSSA3_8103!C46+PSSA3_8104!C46</f>
        <v>0</v>
      </c>
      <c r="E46" s="449">
        <v>0</v>
      </c>
      <c r="F46" s="411">
        <f>+PSSA3_8101!E46+PSSA3_8102!E46+PSSA3_8103!E46+PSSA3_8104!E46</f>
        <v>0</v>
      </c>
      <c r="G46" s="411">
        <f>+PSSA3_8101!F46+PSSA3_8102!F46+PSSA3_8103!F46+PSSA3_8104!F46</f>
        <v>0</v>
      </c>
      <c r="H46" s="505">
        <f>+PSSA3_8101!G46+PSSA3_8102!G46+PSSA3_8103!G46+PSSA3_8104!G46</f>
        <v>0</v>
      </c>
      <c r="I46" s="505">
        <f>+PSSA3_8101!H46+PSSA3_8102!H46+PSSA3_8103!H46+PSSA3_8104!H46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131</v>
      </c>
      <c r="C50" s="372"/>
      <c r="D50" s="411">
        <f>+PSSA3_8101!C50+PSSA3_8102!C50+PSSA3_8103!C50+PSSA3_8104!C50</f>
        <v>0</v>
      </c>
      <c r="E50" s="464" t="str">
        <f>+'[1]PSS-A1_Prime'!G54</f>
        <v>1. LABOUR</v>
      </c>
      <c r="F50" s="465"/>
      <c r="G50" s="411">
        <f>+PSSA3_8101!F50+PSSA3_8102!F50+PSSA3_8103!F50+PSSA3_8104!F50</f>
        <v>0</v>
      </c>
      <c r="H50" s="461"/>
      <c r="I50" s="505">
        <f>+PSSA3_8101!H50+PSSA3_8102!H50+PSSA3_8103!H50+PSSA3_8104!H50</f>
        <v>0</v>
      </c>
      <c r="J50" s="466">
        <f>+G50-I50</f>
        <v>0</v>
      </c>
    </row>
    <row r="51" spans="2:12">
      <c r="B51" s="377" t="s">
        <v>183</v>
      </c>
      <c r="C51" s="450"/>
      <c r="D51" s="411">
        <f>+PSSA3_8101!C51+PSSA3_8102!C51+PSSA3_8103!C51+PSSA3_8104!C51</f>
        <v>0</v>
      </c>
      <c r="E51" s="464">
        <f>+'[1]PSS-A1_Prime'!G55</f>
        <v>0</v>
      </c>
      <c r="F51" s="465"/>
      <c r="G51" s="411">
        <f>+PSSA3_8101!F51+PSSA3_8102!F51+PSSA3_8103!F51+PSSA3_8104!F51</f>
        <v>0</v>
      </c>
      <c r="H51" s="461"/>
      <c r="I51" s="505">
        <f>+PSSA3_8101!H51+PSSA3_8102!H51+PSSA3_8103!H51+PSSA3_8104!H51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07"/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9">
    <mergeCell ref="B29:C29"/>
    <mergeCell ref="B30:C30"/>
    <mergeCell ref="B31:C31"/>
    <mergeCell ref="G4:J4"/>
    <mergeCell ref="G5:J5"/>
    <mergeCell ref="E7:J8"/>
    <mergeCell ref="B26:C26"/>
    <mergeCell ref="B27:C27"/>
    <mergeCell ref="B28:C28"/>
  </mergeCells>
  <conditionalFormatting sqref="E35:E38 E40:E46">
    <cfRule type="cellIs" dxfId="1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N67"/>
  <sheetViews>
    <sheetView topLeftCell="A10"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.42578125" style="21" customWidth="1"/>
    <col min="8" max="8" width="12.28515625" style="21" customWidth="1"/>
    <col min="9" max="10" width="14.855468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+Progetto!E8</f>
        <v>0</v>
      </c>
      <c r="D3" s="371"/>
      <c r="E3" s="372"/>
      <c r="F3" s="373" t="s">
        <v>43</v>
      </c>
      <c r="G3" s="374"/>
      <c r="H3" s="375"/>
      <c r="I3" s="371"/>
      <c r="J3" s="376"/>
    </row>
    <row r="4" spans="2:10">
      <c r="B4" s="327" t="s">
        <v>152</v>
      </c>
      <c r="C4" s="330">
        <f>+Progetto!E9</f>
        <v>0</v>
      </c>
      <c r="D4" s="378" t="s">
        <v>177</v>
      </c>
      <c r="E4" s="379"/>
      <c r="F4" s="24" t="s">
        <v>3</v>
      </c>
      <c r="G4" s="683"/>
      <c r="H4" s="684"/>
      <c r="I4" s="684"/>
      <c r="J4" s="685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83"/>
      <c r="H5" s="684"/>
      <c r="I5" s="684"/>
      <c r="J5" s="685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6"/>
      <c r="F7" s="687"/>
      <c r="G7" s="687"/>
      <c r="H7" s="687"/>
      <c r="I7" s="687"/>
      <c r="J7" s="688"/>
    </row>
    <row r="8" spans="2:10">
      <c r="B8" s="387"/>
      <c r="C8" s="388"/>
      <c r="D8" s="389"/>
      <c r="E8" s="689"/>
      <c r="F8" s="690"/>
      <c r="G8" s="690"/>
      <c r="H8" s="690"/>
      <c r="I8" s="690"/>
      <c r="J8" s="691"/>
    </row>
    <row r="9" spans="2:10">
      <c r="B9" s="380"/>
      <c r="C9" s="382"/>
      <c r="D9" s="390"/>
      <c r="E9" s="391" t="s">
        <v>58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408"/>
      <c r="C12" s="409"/>
      <c r="D12" s="410"/>
      <c r="E12" s="411">
        <f>+'WP1000'!E12+'WP2000'!E12+'WP3000'!E12+'WP4000'!E12+'WP5000'!E12+'WP6000'!E12+'WP7000'!E12+'WP8000'!E12</f>
        <v>0</v>
      </c>
      <c r="F12" s="412"/>
      <c r="G12" s="411">
        <f>+'WP1000'!G12+'WP2000'!G12+'WP3000'!G12+'WP4000'!G12+'WP5000'!G12+'WP6000'!G12+'WP7000'!G12+'WP8000'!G12</f>
        <v>0</v>
      </c>
      <c r="H12" s="505">
        <f>+'WP1000'!H12+'WP2000'!H12+'WP3000'!H12+'WP4000'!H12+'WP5000'!H12+'WP6000'!H12+'WP7000'!H12+'WP8000'!H12</f>
        <v>20</v>
      </c>
      <c r="I12" s="505">
        <f>+'WP1000'!I12+'WP2000'!I12+'WP3000'!I12+'WP4000'!I12+'WP5000'!I12+'WP6000'!I12+'WP7000'!I12+'WP8000'!I12</f>
        <v>0</v>
      </c>
      <c r="J12" s="416">
        <f>+G12-I12</f>
        <v>0</v>
      </c>
    </row>
    <row r="13" spans="2:10">
      <c r="B13" s="408"/>
      <c r="C13" s="409"/>
      <c r="D13" s="410"/>
      <c r="E13" s="411">
        <f>+'WP1000'!E13+'WP2000'!E13+'WP3000'!E13+'WP4000'!E13+'WP5000'!E13+'WP6000'!E13+'WP7000'!E13+'WP8000'!E13</f>
        <v>0</v>
      </c>
      <c r="F13" s="412"/>
      <c r="G13" s="411">
        <f>+'WP1000'!G13+'WP2000'!G13+'WP3000'!G13+'WP4000'!G13+'WP5000'!G13+'WP6000'!G13+'WP7000'!G13+'WP8000'!G13</f>
        <v>0</v>
      </c>
      <c r="H13" s="505">
        <f>+'WP1000'!H13+'WP2000'!H13+'WP3000'!H13+'WP4000'!H13+'WP5000'!H13+'WP6000'!H13+'WP7000'!H13+'WP8000'!H13</f>
        <v>0</v>
      </c>
      <c r="I13" s="505">
        <f>+'WP1000'!I13+'WP2000'!I13+'WP3000'!I13+'WP4000'!I13+'WP5000'!I13+'WP6000'!I13+'WP7000'!I13+'WP8000'!I13</f>
        <v>0</v>
      </c>
      <c r="J13" s="416">
        <f t="shared" ref="J13:J23" si="0">+G13-I13</f>
        <v>0</v>
      </c>
    </row>
    <row r="14" spans="2:10">
      <c r="B14" s="408"/>
      <c r="C14" s="409"/>
      <c r="D14" s="410"/>
      <c r="E14" s="411">
        <f>+'WP1000'!E14+'WP2000'!E14+'WP3000'!E14+'WP4000'!E14+'WP5000'!E14+'WP6000'!E14+'WP7000'!E14+'WP8000'!E14</f>
        <v>0</v>
      </c>
      <c r="F14" s="412"/>
      <c r="G14" s="411">
        <f>+'WP1000'!G14+'WP2000'!G14+'WP3000'!G14+'WP4000'!G14+'WP5000'!G14+'WP6000'!G14+'WP7000'!G14+'WP8000'!G14</f>
        <v>0</v>
      </c>
      <c r="H14" s="505">
        <f>+'WP1000'!H14+'WP2000'!H14+'WP3000'!H14+'WP4000'!H14+'WP5000'!H14+'WP6000'!H14+'WP7000'!H14+'WP8000'!H14</f>
        <v>0</v>
      </c>
      <c r="I14" s="505">
        <f>+'WP1000'!I14+'WP2000'!I14+'WP3000'!I14+'WP4000'!I14+'WP5000'!I14+'WP6000'!I14+'WP7000'!I14+'WP8000'!I14</f>
        <v>0</v>
      </c>
      <c r="J14" s="416">
        <f t="shared" si="0"/>
        <v>0</v>
      </c>
    </row>
    <row r="15" spans="2:10">
      <c r="B15" s="408"/>
      <c r="C15" s="409"/>
      <c r="D15" s="410"/>
      <c r="E15" s="411">
        <f>+'WP1000'!E15+'WP2000'!E15+'WP3000'!E15+'WP4000'!E15+'WP5000'!E15+'WP6000'!E15+'WP7000'!E15+'WP8000'!E15</f>
        <v>0</v>
      </c>
      <c r="F15" s="412"/>
      <c r="G15" s="411">
        <f>+'WP1000'!G15+'WP2000'!G15+'WP3000'!G15+'WP4000'!G15+'WP5000'!G15+'WP6000'!G15+'WP7000'!G15+'WP8000'!G15</f>
        <v>0</v>
      </c>
      <c r="H15" s="505">
        <f>+'WP1000'!H15+'WP2000'!H15+'WP3000'!H15+'WP4000'!H15+'WP5000'!H15+'WP6000'!H15+'WP7000'!H15+'WP8000'!H15</f>
        <v>0</v>
      </c>
      <c r="I15" s="505">
        <f>+'WP1000'!I15+'WP2000'!I15+'WP3000'!I15+'WP4000'!I15+'WP5000'!I15+'WP6000'!I15+'WP7000'!I15+'WP8000'!I15</f>
        <v>0</v>
      </c>
      <c r="J15" s="416">
        <f t="shared" si="0"/>
        <v>0</v>
      </c>
    </row>
    <row r="16" spans="2:10">
      <c r="B16" s="408"/>
      <c r="C16" s="409"/>
      <c r="D16" s="410"/>
      <c r="E16" s="411">
        <f>+'WP1000'!E16+'WP2000'!E16+'WP3000'!E16+'WP4000'!E16+'WP5000'!E16+'WP6000'!E16+'WP7000'!E16+'WP8000'!E16</f>
        <v>0</v>
      </c>
      <c r="F16" s="412"/>
      <c r="G16" s="411">
        <f>+'WP1000'!G16+'WP2000'!G16+'WP3000'!G16+'WP4000'!G16+'WP5000'!G16+'WP6000'!G16+'WP7000'!G16+'WP8000'!G16</f>
        <v>0</v>
      </c>
      <c r="H16" s="505">
        <f>+'WP1000'!H16+'WP2000'!H16+'WP3000'!H16+'WP4000'!H16+'WP5000'!H16+'WP6000'!H16+'WP7000'!H16+'WP8000'!H16</f>
        <v>0</v>
      </c>
      <c r="I16" s="505">
        <f>+'WP1000'!I16+'WP2000'!I16+'WP3000'!I16+'WP4000'!I16+'WP5000'!I16+'WP6000'!I16+'WP7000'!I16+'WP8000'!I16</f>
        <v>0</v>
      </c>
      <c r="J16" s="416">
        <f t="shared" si="0"/>
        <v>0</v>
      </c>
    </row>
    <row r="17" spans="2:10">
      <c r="B17" s="408"/>
      <c r="C17" s="409"/>
      <c r="D17" s="410"/>
      <c r="E17" s="411">
        <f>+'WP1000'!E17+'WP2000'!E17+'WP3000'!E17+'WP4000'!E17+'WP5000'!E17+'WP6000'!E17+'WP7000'!E17+'WP8000'!E17</f>
        <v>0</v>
      </c>
      <c r="F17" s="412"/>
      <c r="G17" s="411">
        <f>+'WP1000'!G17+'WP2000'!G17+'WP3000'!G17+'WP4000'!G17+'WP5000'!G17+'WP6000'!G17+'WP7000'!G17+'WP8000'!G17</f>
        <v>0</v>
      </c>
      <c r="H17" s="505">
        <f>+'WP1000'!H17+'WP2000'!H17+'WP3000'!H17+'WP4000'!H17+'WP5000'!H17+'WP6000'!H17+'WP7000'!H17+'WP8000'!H17</f>
        <v>0</v>
      </c>
      <c r="I17" s="505">
        <f>+'WP1000'!I17+'WP2000'!I17+'WP3000'!I17+'WP4000'!I17+'WP5000'!I17+'WP6000'!I17+'WP7000'!I17+'WP8000'!I17</f>
        <v>0</v>
      </c>
      <c r="J17" s="416">
        <f t="shared" si="0"/>
        <v>0</v>
      </c>
    </row>
    <row r="18" spans="2:10">
      <c r="B18" s="408"/>
      <c r="C18" s="409"/>
      <c r="D18" s="410"/>
      <c r="E18" s="411">
        <f>+'WP1000'!E18+'WP2000'!E18+'WP3000'!E18+'WP4000'!E18+'WP5000'!E18+'WP6000'!E18+'WP7000'!E18+'WP8000'!E18</f>
        <v>0</v>
      </c>
      <c r="F18" s="412"/>
      <c r="G18" s="411">
        <f>+'WP1000'!G18+'WP2000'!G18+'WP3000'!G18+'WP4000'!G18+'WP5000'!G18+'WP6000'!G18+'WP7000'!G18+'WP8000'!G18</f>
        <v>0</v>
      </c>
      <c r="H18" s="505">
        <f>+'WP1000'!H18+'WP2000'!H18+'WP3000'!H18+'WP4000'!H18+'WP5000'!H18+'WP6000'!H18+'WP7000'!H18+'WP8000'!H18</f>
        <v>0</v>
      </c>
      <c r="I18" s="505">
        <f>+'WP1000'!I18+'WP2000'!I18+'WP3000'!I18+'WP4000'!I18+'WP5000'!I18+'WP6000'!I18+'WP7000'!I18+'WP8000'!I18</f>
        <v>0</v>
      </c>
      <c r="J18" s="416">
        <f t="shared" si="0"/>
        <v>0</v>
      </c>
    </row>
    <row r="19" spans="2:10">
      <c r="B19" s="408"/>
      <c r="C19" s="409"/>
      <c r="D19" s="410"/>
      <c r="E19" s="411">
        <f>+'WP1000'!E19+'WP2000'!E19+'WP3000'!E19+'WP4000'!E19+'WP5000'!E19+'WP6000'!E19+'WP7000'!E19+'WP8000'!E19</f>
        <v>0</v>
      </c>
      <c r="F19" s="412"/>
      <c r="G19" s="411">
        <f>+'WP1000'!G19+'WP2000'!G19+'WP3000'!G19+'WP4000'!G19+'WP5000'!G19+'WP6000'!G19+'WP7000'!G19+'WP8000'!G19</f>
        <v>0</v>
      </c>
      <c r="H19" s="505">
        <f>+'WP1000'!H19+'WP2000'!H19+'WP3000'!H19+'WP4000'!H19+'WP5000'!H19+'WP6000'!H19+'WP7000'!H19+'WP8000'!H19</f>
        <v>0</v>
      </c>
      <c r="I19" s="505">
        <f>+'WP1000'!I19+'WP2000'!I19+'WP3000'!I19+'WP4000'!I19+'WP5000'!I19+'WP6000'!I19+'WP7000'!I19+'WP8000'!I19</f>
        <v>0</v>
      </c>
      <c r="J19" s="416">
        <f t="shared" si="0"/>
        <v>0</v>
      </c>
    </row>
    <row r="20" spans="2:10">
      <c r="B20" s="408"/>
      <c r="C20" s="409"/>
      <c r="D20" s="410"/>
      <c r="E20" s="411">
        <f>+'WP1000'!E20+'WP2000'!E20+'WP3000'!E20+'WP4000'!E20+'WP5000'!E20+'WP6000'!E20+'WP7000'!E20+'WP8000'!E20</f>
        <v>0</v>
      </c>
      <c r="F20" s="412"/>
      <c r="G20" s="411">
        <f>+'WP1000'!G20+'WP2000'!G20+'WP3000'!G20+'WP4000'!G20+'WP5000'!G20+'WP6000'!G20+'WP7000'!G20+'WP8000'!G20</f>
        <v>0</v>
      </c>
      <c r="H20" s="505">
        <f>+'WP1000'!H20+'WP2000'!H20+'WP3000'!H20+'WP4000'!H20+'WP5000'!H20+'WP6000'!H20+'WP7000'!H20+'WP8000'!H20</f>
        <v>0</v>
      </c>
      <c r="I20" s="505">
        <f>+'WP1000'!I20+'WP2000'!I20+'WP3000'!I20+'WP4000'!I20+'WP5000'!I20+'WP6000'!I20+'WP7000'!I20+'WP8000'!I20</f>
        <v>0</v>
      </c>
      <c r="J20" s="416">
        <f t="shared" si="0"/>
        <v>0</v>
      </c>
    </row>
    <row r="21" spans="2:10">
      <c r="B21" s="408"/>
      <c r="C21" s="409"/>
      <c r="D21" s="410"/>
      <c r="E21" s="411">
        <f>+'WP1000'!E21+'WP2000'!E21+'WP3000'!E21+'WP4000'!E21+'WP5000'!E21+'WP6000'!E21+'WP7000'!E21+'WP8000'!E21</f>
        <v>0</v>
      </c>
      <c r="F21" s="412"/>
      <c r="G21" s="411">
        <f>+'WP1000'!G21+'WP2000'!G21+'WP3000'!G21+'WP4000'!G21+'WP5000'!G21+'WP6000'!G21+'WP7000'!G21+'WP8000'!G21</f>
        <v>0</v>
      </c>
      <c r="H21" s="505">
        <f>+'WP1000'!H21+'WP2000'!H21+'WP3000'!H21+'WP4000'!H21+'WP5000'!H21+'WP6000'!H21+'WP7000'!H21+'WP8000'!H21</f>
        <v>0</v>
      </c>
      <c r="I21" s="505">
        <f>+'WP1000'!I21+'WP2000'!I21+'WP3000'!I21+'WP4000'!I21+'WP5000'!I21+'WP6000'!I21+'WP7000'!I21+'WP8000'!I21</f>
        <v>0</v>
      </c>
      <c r="J21" s="416">
        <f t="shared" si="0"/>
        <v>0</v>
      </c>
    </row>
    <row r="22" spans="2:10">
      <c r="B22" s="408"/>
      <c r="C22" s="409"/>
      <c r="D22" s="410"/>
      <c r="E22" s="411">
        <f>+'WP1000'!E22+'WP2000'!E22+'WP3000'!E22+'WP4000'!E22+'WP5000'!E22+'WP6000'!E22+'WP7000'!E22+'WP8000'!E22</f>
        <v>0</v>
      </c>
      <c r="F22" s="412"/>
      <c r="G22" s="411">
        <f>+'WP1000'!G22+'WP2000'!G22+'WP3000'!G22+'WP4000'!G22+'WP5000'!G22+'WP6000'!G22+'WP7000'!G22+'WP8000'!G22</f>
        <v>0</v>
      </c>
      <c r="H22" s="505">
        <f>+'WP1000'!H22+'WP2000'!H22+'WP3000'!H22+'WP4000'!H22+'WP5000'!H22+'WP6000'!H22+'WP7000'!H22+'WP8000'!H22</f>
        <v>0</v>
      </c>
      <c r="I22" s="505">
        <f>+'WP1000'!I22+'WP2000'!I22+'WP3000'!I22+'WP4000'!I22+'WP5000'!I22+'WP6000'!I22+'WP7000'!I22+'WP8000'!I22</f>
        <v>0</v>
      </c>
      <c r="J22" s="416">
        <f t="shared" si="0"/>
        <v>0</v>
      </c>
    </row>
    <row r="23" spans="2:10">
      <c r="B23" s="408"/>
      <c r="C23" s="409"/>
      <c r="D23" s="410"/>
      <c r="E23" s="411">
        <f>+'WP1000'!E23+'WP2000'!E23+'WP3000'!E23+'WP4000'!E23+'WP5000'!E23+'WP6000'!E23+'WP7000'!E23+'WP8000'!E23</f>
        <v>0</v>
      </c>
      <c r="F23" s="412"/>
      <c r="G23" s="411">
        <f>+'WP1000'!G23+'WP2000'!G23+'WP3000'!G23+'WP4000'!G23+'WP5000'!G23+'WP6000'!G23+'WP7000'!G23+'WP8000'!G23</f>
        <v>0</v>
      </c>
      <c r="H23" s="505">
        <f>+'WP1000'!H23+'WP2000'!H23+'WP3000'!H23+'WP4000'!H23+'WP5000'!H23+'WP6000'!H23+'WP7000'!H23+'WP8000'!H23</f>
        <v>0</v>
      </c>
      <c r="I23" s="505">
        <f>+'WP1000'!I23+'WP2000'!I23+'WP3000'!I23+'WP4000'!I23+'WP5000'!I23+'WP6000'!I23+'WP7000'!I23+'WP8000'!I23</f>
        <v>0</v>
      </c>
      <c r="J23" s="416">
        <f t="shared" si="0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20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692">
        <v>0</v>
      </c>
      <c r="C26" s="693"/>
      <c r="D26" s="429">
        <v>0</v>
      </c>
      <c r="E26" s="429">
        <v>0</v>
      </c>
      <c r="F26" s="430">
        <v>0</v>
      </c>
      <c r="G26" s="411">
        <f>+'WP1000'!G26+'WP2000'!G26+'WP3000'!G26+'WP4000'!G26+'WP5000'!G26+'WP6000'!G26+'WP7000'!G26+'WP8000'!G26</f>
        <v>0</v>
      </c>
      <c r="H26" s="505">
        <f>+'WP1000'!H26+'WP2000'!H26+'WP3000'!H26+'WP4000'!H26+'WP5000'!H26+'WP6000'!H26+'WP7000'!H26+'WP8000'!H26</f>
        <v>0</v>
      </c>
      <c r="I26" s="505">
        <f>+'WP1000'!I26+'WP2000'!I26+'WP3000'!I26+'WP4000'!I26+'WP5000'!I26+'WP6000'!I26+'WP7000'!I26+'WP8000'!I26</f>
        <v>0</v>
      </c>
      <c r="J26" s="416">
        <f t="shared" ref="J26:J31" si="1">+G26-I26</f>
        <v>0</v>
      </c>
    </row>
    <row r="27" spans="2:10">
      <c r="B27" s="692">
        <v>0</v>
      </c>
      <c r="C27" s="693"/>
      <c r="D27" s="411">
        <v>0</v>
      </c>
      <c r="E27" s="411">
        <v>0</v>
      </c>
      <c r="F27" s="434">
        <v>0</v>
      </c>
      <c r="G27" s="411">
        <f>+'WP1000'!G27+'WP2000'!G27+'WP3000'!G27+'WP4000'!G27+'WP5000'!G27+'WP6000'!G27+'WP7000'!G27+'WP8000'!G27</f>
        <v>0</v>
      </c>
      <c r="H27" s="505">
        <f>+'WP1000'!H27+'WP2000'!H27+'WP3000'!H27+'WP4000'!H27+'WP5000'!H27+'WP6000'!H27+'WP7000'!H27+'WP8000'!H27</f>
        <v>0</v>
      </c>
      <c r="I27" s="505">
        <f>+'WP1000'!I27+'WP2000'!I27+'WP3000'!I27+'WP4000'!I27+'WP5000'!I27+'WP6000'!I27+'WP7000'!I27+'WP8000'!I27</f>
        <v>0</v>
      </c>
      <c r="J27" s="416">
        <f t="shared" si="1"/>
        <v>0</v>
      </c>
    </row>
    <row r="28" spans="2:10">
      <c r="B28" s="692">
        <v>0</v>
      </c>
      <c r="C28" s="693"/>
      <c r="D28" s="411">
        <v>0</v>
      </c>
      <c r="E28" s="411">
        <v>0</v>
      </c>
      <c r="F28" s="434">
        <v>0</v>
      </c>
      <c r="G28" s="411">
        <f>+'WP1000'!G28+'WP2000'!G28+'WP3000'!G28+'WP4000'!G28+'WP5000'!G28+'WP6000'!G28+'WP7000'!G28+'WP8000'!G28</f>
        <v>0</v>
      </c>
      <c r="H28" s="505">
        <f>+'WP1000'!H28+'WP2000'!H28+'WP3000'!H28+'WP4000'!H28+'WP5000'!H28+'WP6000'!H28+'WP7000'!H28+'WP8000'!H28</f>
        <v>0</v>
      </c>
      <c r="I28" s="505">
        <f>+'WP1000'!I28+'WP2000'!I28+'WP3000'!I28+'WP4000'!I28+'WP5000'!I28+'WP6000'!I28+'WP7000'!I28+'WP8000'!I28</f>
        <v>0</v>
      </c>
      <c r="J28" s="416">
        <f t="shared" si="1"/>
        <v>0</v>
      </c>
    </row>
    <row r="29" spans="2:10">
      <c r="B29" s="692">
        <v>0</v>
      </c>
      <c r="C29" s="693"/>
      <c r="D29" s="411">
        <v>0</v>
      </c>
      <c r="E29" s="411">
        <v>0</v>
      </c>
      <c r="F29" s="434">
        <v>0</v>
      </c>
      <c r="G29" s="411">
        <f>+'WP1000'!G29+'WP2000'!G29+'WP3000'!G29+'WP4000'!G29+'WP5000'!G29+'WP6000'!G29+'WP7000'!G29+'WP8000'!G29</f>
        <v>0</v>
      </c>
      <c r="H29" s="505">
        <f>+'WP1000'!H29+'WP2000'!H29+'WP3000'!H29+'WP4000'!H29+'WP5000'!H29+'WP6000'!H29+'WP7000'!H29+'WP8000'!H29</f>
        <v>0</v>
      </c>
      <c r="I29" s="505">
        <f>+'WP1000'!I29+'WP2000'!I29+'WP3000'!I29+'WP4000'!I29+'WP5000'!I29+'WP6000'!I29+'WP7000'!I29+'WP8000'!I29</f>
        <v>0</v>
      </c>
      <c r="J29" s="416">
        <f t="shared" si="1"/>
        <v>0</v>
      </c>
    </row>
    <row r="30" spans="2:10">
      <c r="B30" s="692">
        <v>0</v>
      </c>
      <c r="C30" s="693"/>
      <c r="D30" s="411">
        <v>0</v>
      </c>
      <c r="E30" s="411">
        <v>0</v>
      </c>
      <c r="F30" s="434">
        <v>0</v>
      </c>
      <c r="G30" s="411">
        <f>+'WP1000'!G30+'WP2000'!G30+'WP3000'!G30+'WP4000'!G30+'WP5000'!G30+'WP6000'!G30+'WP7000'!G30+'WP8000'!G30</f>
        <v>0</v>
      </c>
      <c r="H30" s="505">
        <f>+'WP1000'!H30+'WP2000'!H30+'WP3000'!H30+'WP4000'!H30+'WP5000'!H30+'WP6000'!H30+'WP7000'!H30+'WP8000'!H30</f>
        <v>0</v>
      </c>
      <c r="I30" s="505">
        <f>+'WP1000'!I30+'WP2000'!I30+'WP3000'!I30+'WP4000'!I30+'WP5000'!I30+'WP6000'!I30+'WP7000'!I30+'WP8000'!I30</f>
        <v>0</v>
      </c>
      <c r="J30" s="416">
        <f t="shared" si="1"/>
        <v>0</v>
      </c>
    </row>
    <row r="31" spans="2:10">
      <c r="B31" s="694">
        <v>0</v>
      </c>
      <c r="C31" s="695"/>
      <c r="D31" s="436">
        <v>0</v>
      </c>
      <c r="E31" s="436">
        <v>0</v>
      </c>
      <c r="F31" s="436">
        <v>0</v>
      </c>
      <c r="G31" s="411">
        <f>+'WP1000'!G31+'WP2000'!G31+'WP3000'!G31+'WP4000'!G31+'WP5000'!G31+'WP6000'!G31+'WP7000'!G31+'WP8000'!G31</f>
        <v>0</v>
      </c>
      <c r="H31" s="505">
        <f>+'WP1000'!H31+'WP2000'!H31+'WP3000'!H31+'WP4000'!H31+'WP5000'!H31+'WP6000'!H31+'WP7000'!H31+'WP8000'!H31</f>
        <v>0</v>
      </c>
      <c r="I31" s="505">
        <f>+'WP1000'!I31+'WP2000'!I31+'WP3000'!I31+'WP4000'!I31+'WP5000'!I31+'WP6000'!I31+'WP7000'!I31+'WP8000'!I31</f>
        <v>0</v>
      </c>
      <c r="J31" s="416">
        <f t="shared" si="1"/>
        <v>0</v>
      </c>
    </row>
    <row r="32" spans="2:10">
      <c r="B32" s="438"/>
      <c r="C32" s="439"/>
      <c r="D32" s="436"/>
      <c r="E32" s="440"/>
      <c r="F32" s="441"/>
      <c r="G32" s="435"/>
      <c r="H32" s="522"/>
      <c r="I32" s="522"/>
      <c r="J32" s="416" t="s">
        <v>44</v>
      </c>
    </row>
    <row r="33" spans="2:14">
      <c r="B33" s="380" t="s">
        <v>38</v>
      </c>
      <c r="C33" s="385"/>
      <c r="D33" s="427"/>
      <c r="E33" s="427"/>
      <c r="F33" s="420"/>
      <c r="G33" s="443">
        <f>SUM(G26:G32)</f>
        <v>0</v>
      </c>
      <c r="H33" s="523">
        <f>SUM(H26:H32)</f>
        <v>0</v>
      </c>
      <c r="I33" s="523">
        <f>SUM(I26:I32)</f>
        <v>0</v>
      </c>
      <c r="J33" s="445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446"/>
      <c r="H34" s="525"/>
      <c r="I34" s="505">
        <f>+'WP1000'!I34+'WP2000'!I34+'WP3000'!I34+'WP4000'!I34+'WP5000'!I34+'WP6000'!I34+'WP7000'!I34+'WP8000'!I34</f>
        <v>0</v>
      </c>
      <c r="J34" s="448"/>
      <c r="K34" s="53"/>
    </row>
    <row r="35" spans="2:14">
      <c r="B35" s="370" t="s">
        <v>19</v>
      </c>
      <c r="C35" s="372"/>
      <c r="D35" s="411">
        <f>+'WP1000'!D35+'WP2000'!D35+'WP3000'!D35+'WP4000'!D35+'WP5000'!D35+'WP6000'!D35+'WP7000'!D35+'WP8000'!D35</f>
        <v>0</v>
      </c>
      <c r="E35" s="449">
        <v>0</v>
      </c>
      <c r="F35" s="411">
        <f>+'WP1000'!F35+'WP2000'!F35+'WP3000'!F35+'WP4000'!F35+'WP5000'!F35+'WP6000'!F35+'WP7000'!F35+'WP8000'!F35</f>
        <v>0</v>
      </c>
      <c r="G35" s="411">
        <f>+'WP1000'!G35+'WP2000'!G35+'WP3000'!G35+'WP4000'!G35+'WP5000'!G35+'WP6000'!G35+'WP7000'!G35+'WP8000'!G35</f>
        <v>0</v>
      </c>
      <c r="H35" s="505">
        <f>+'WP1000'!H35+'WP2000'!H35+'WP3000'!H35+'WP4000'!H35+'WP5000'!H35+'WP6000'!H35+'WP7000'!H35+'WP8000'!H35</f>
        <v>0</v>
      </c>
      <c r="I35" s="505">
        <f>+'WP1000'!I35+'WP2000'!I35+'WP3000'!I35+'WP4000'!I35+'WP5000'!I35+'WP6000'!I35+'WP7000'!I35+'WP8000'!I35</f>
        <v>0</v>
      </c>
      <c r="J35" s="416">
        <f t="shared" ref="J35:J46" si="2">+G35-I35</f>
        <v>0</v>
      </c>
    </row>
    <row r="36" spans="2:14">
      <c r="B36" s="377" t="s">
        <v>20</v>
      </c>
      <c r="C36" s="450"/>
      <c r="D36" s="411">
        <f>+'WP1000'!D36+'WP2000'!D36+'WP3000'!D36+'WP4000'!D36+'WP5000'!D36+'WP6000'!D36+'WP7000'!D36+'WP8000'!D36</f>
        <v>0</v>
      </c>
      <c r="E36" s="449">
        <v>0</v>
      </c>
      <c r="F36" s="411">
        <f>+'WP1000'!F36+'WP2000'!F36+'WP3000'!F36+'WP4000'!F36+'WP5000'!F36+'WP6000'!F36+'WP7000'!F36+'WP8000'!F36</f>
        <v>0</v>
      </c>
      <c r="G36" s="411">
        <f>+'WP1000'!G36+'WP2000'!G36+'WP3000'!G36+'WP4000'!G36+'WP5000'!G36+'WP6000'!G36+'WP7000'!G36+'WP8000'!G36</f>
        <v>0</v>
      </c>
      <c r="H36" s="505">
        <f>+'WP1000'!H36+'WP2000'!H36+'WP3000'!H36+'WP4000'!H36+'WP5000'!H36+'WP6000'!H36+'WP7000'!H36+'WP8000'!H36</f>
        <v>0</v>
      </c>
      <c r="I36" s="505">
        <f>+'WP1000'!I36+'WP2000'!I36+'WP3000'!I36+'WP4000'!I36+'WP5000'!I36+'WP6000'!I36+'WP7000'!I36+'WP8000'!I36</f>
        <v>0</v>
      </c>
      <c r="J36" s="416">
        <f t="shared" si="2"/>
        <v>0</v>
      </c>
    </row>
    <row r="37" spans="2:14">
      <c r="B37" s="377" t="s">
        <v>21</v>
      </c>
      <c r="C37" s="450"/>
      <c r="D37" s="411">
        <f>+'WP1000'!D37+'WP2000'!D37+'WP3000'!D37+'WP4000'!D37+'WP5000'!D37+'WP6000'!D37+'WP7000'!D37+'WP8000'!D37</f>
        <v>0</v>
      </c>
      <c r="E37" s="449">
        <v>0</v>
      </c>
      <c r="F37" s="411">
        <f>+'WP1000'!F37+'WP2000'!F37+'WP3000'!F37+'WP4000'!F37+'WP5000'!F37+'WP6000'!F37+'WP7000'!F37+'WP8000'!F37</f>
        <v>0</v>
      </c>
      <c r="G37" s="411">
        <f>+'WP1000'!G37+'WP2000'!G37+'WP3000'!G37+'WP4000'!G37+'WP5000'!G37+'WP6000'!G37+'WP7000'!G37+'WP8000'!G37</f>
        <v>0</v>
      </c>
      <c r="H37" s="505">
        <f>+'WP1000'!H37+'WP2000'!H37+'WP3000'!H37+'WP4000'!H37+'WP5000'!H37+'WP6000'!H37+'WP7000'!H37+'WP8000'!H37</f>
        <v>0</v>
      </c>
      <c r="I37" s="505">
        <f>+'WP1000'!I37+'WP2000'!I37+'WP3000'!I37+'WP4000'!I37+'WP5000'!I37+'WP6000'!I37+'WP7000'!I37+'WP8000'!I37</f>
        <v>0</v>
      </c>
      <c r="J37" s="416">
        <f t="shared" si="2"/>
        <v>0</v>
      </c>
    </row>
    <row r="38" spans="2:14">
      <c r="B38" s="377" t="s">
        <v>22</v>
      </c>
      <c r="C38" s="450"/>
      <c r="D38" s="411">
        <f>+'WP1000'!D38+'WP2000'!D38+'WP3000'!D38+'WP4000'!D38+'WP5000'!D38+'WP6000'!D38+'WP7000'!D38+'WP8000'!D38</f>
        <v>0</v>
      </c>
      <c r="E38" s="449">
        <v>0</v>
      </c>
      <c r="F38" s="411">
        <f>+'WP1000'!F38+'WP2000'!F38+'WP3000'!F38+'WP4000'!F38+'WP5000'!F38+'WP6000'!F38+'WP7000'!F38+'WP8000'!F38</f>
        <v>0</v>
      </c>
      <c r="G38" s="411">
        <f>+'WP1000'!G38+'WP2000'!G38+'WP3000'!G38+'WP4000'!G38+'WP5000'!G38+'WP6000'!G38+'WP7000'!G38+'WP8000'!G38</f>
        <v>0</v>
      </c>
      <c r="H38" s="505">
        <f>+'WP1000'!H38+'WP2000'!H38+'WP3000'!H38+'WP4000'!H38+'WP5000'!H38+'WP6000'!H38+'WP7000'!H38+'WP8000'!H38</f>
        <v>0</v>
      </c>
      <c r="I38" s="505">
        <f>+'WP1000'!I38+'WP2000'!I38+'WP3000'!I38+'WP4000'!I38+'WP5000'!I38+'WP6000'!I38+'WP7000'!I38+'WP8000'!I38</f>
        <v>0</v>
      </c>
      <c r="J38" s="416">
        <f t="shared" si="2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428"/>
    </row>
    <row r="40" spans="2:14">
      <c r="B40" s="377" t="s">
        <v>24</v>
      </c>
      <c r="C40" s="450"/>
      <c r="D40" s="411">
        <f>+'WP1000'!D40+'WP2000'!D40+'WP3000'!D40+'WP4000'!D40+'WP5000'!D40+'WP6000'!D40+'WP7000'!D40+'WP8000'!D40</f>
        <v>0</v>
      </c>
      <c r="E40" s="449">
        <v>0</v>
      </c>
      <c r="F40" s="411">
        <f>+'WP1000'!F40+'WP2000'!F40+'WP3000'!F40+'WP4000'!F40+'WP5000'!F40+'WP6000'!F40+'WP7000'!F40+'WP8000'!F40</f>
        <v>0</v>
      </c>
      <c r="G40" s="411">
        <f>+'WP1000'!G40+'WP2000'!G40+'WP3000'!G40+'WP4000'!G40+'WP5000'!G40+'WP6000'!G40+'WP7000'!G40+'WP8000'!G40</f>
        <v>0</v>
      </c>
      <c r="H40" s="505">
        <f>+'WP1000'!H40+'WP2000'!H40+'WP3000'!H40+'WP4000'!H40+'WP5000'!H40+'WP6000'!H40+'WP7000'!H40+'WP8000'!H40</f>
        <v>0</v>
      </c>
      <c r="I40" s="505">
        <f>+'WP1000'!I40+'WP2000'!I40+'WP3000'!I40+'WP4000'!I40+'WP5000'!I40+'WP6000'!I40+'WP7000'!I40+'WP8000'!I40</f>
        <v>0</v>
      </c>
      <c r="J40" s="416">
        <f t="shared" si="2"/>
        <v>0</v>
      </c>
    </row>
    <row r="41" spans="2:14">
      <c r="B41" s="377" t="s">
        <v>25</v>
      </c>
      <c r="C41" s="450"/>
      <c r="D41" s="411">
        <f>+'WP1000'!D41+'WP2000'!D41+'WP3000'!D41+'WP4000'!D41+'WP5000'!D41+'WP6000'!D41+'WP7000'!D41+'WP8000'!D41</f>
        <v>0</v>
      </c>
      <c r="E41" s="449">
        <v>0</v>
      </c>
      <c r="F41" s="411">
        <f>+'WP1000'!F41+'WP2000'!F41+'WP3000'!F41+'WP4000'!F41+'WP5000'!F41+'WP6000'!F41+'WP7000'!F41+'WP8000'!F41</f>
        <v>0</v>
      </c>
      <c r="G41" s="411">
        <f>+'WP1000'!G41+'WP2000'!G41+'WP3000'!G41+'WP4000'!G41+'WP5000'!G41+'WP6000'!G41+'WP7000'!G41+'WP8000'!G41</f>
        <v>0</v>
      </c>
      <c r="H41" s="505">
        <f>+'WP1000'!H41+'WP2000'!H41+'WP3000'!H41+'WP4000'!H41+'WP5000'!H41+'WP6000'!H41+'WP7000'!H41+'WP8000'!H41</f>
        <v>0</v>
      </c>
      <c r="I41" s="505">
        <f>+'WP1000'!I41+'WP2000'!I41+'WP3000'!I41+'WP4000'!I41+'WP5000'!I41+'WP6000'!I41+'WP7000'!I41+'WP8000'!I41</f>
        <v>0</v>
      </c>
      <c r="J41" s="416">
        <f t="shared" si="2"/>
        <v>0</v>
      </c>
    </row>
    <row r="42" spans="2:14">
      <c r="B42" s="377" t="s">
        <v>26</v>
      </c>
      <c r="C42" s="450"/>
      <c r="D42" s="411">
        <f>+'WP1000'!D42+'WP2000'!D42+'WP3000'!D42+'WP4000'!D42+'WP5000'!D42+'WP6000'!D42+'WP7000'!D42+'WP8000'!D42</f>
        <v>0</v>
      </c>
      <c r="E42" s="449">
        <v>0</v>
      </c>
      <c r="F42" s="411">
        <f>+'WP1000'!F42+'WP2000'!F42+'WP3000'!F42+'WP4000'!F42+'WP5000'!F42+'WP6000'!F42+'WP7000'!F42+'WP8000'!F42</f>
        <v>0</v>
      </c>
      <c r="G42" s="411">
        <f>+'WP1000'!G42+'WP2000'!G42+'WP3000'!G42+'WP4000'!G42+'WP5000'!G42+'WP6000'!G42+'WP7000'!G42+'WP8000'!G42</f>
        <v>0</v>
      </c>
      <c r="H42" s="505">
        <f>+'WP1000'!H42+'WP2000'!H42+'WP3000'!H42+'WP4000'!H42+'WP5000'!H42+'WP6000'!H42+'WP7000'!H42+'WP8000'!H42</f>
        <v>0</v>
      </c>
      <c r="I42" s="505">
        <f>+'WP1000'!I42+'WP2000'!I42+'WP3000'!I42+'WP4000'!I42+'WP5000'!I42+'WP6000'!I42+'WP7000'!I42+'WP8000'!I42</f>
        <v>0</v>
      </c>
      <c r="J42" s="416">
        <f t="shared" si="2"/>
        <v>0</v>
      </c>
      <c r="N42" s="21" t="s">
        <v>44</v>
      </c>
    </row>
    <row r="43" spans="2:14">
      <c r="B43" s="377" t="s">
        <v>27</v>
      </c>
      <c r="C43" s="450"/>
      <c r="D43" s="411">
        <f>+'WP1000'!D43+'WP2000'!D43+'WP3000'!D43+'WP4000'!D43+'WP5000'!D43+'WP6000'!D43+'WP7000'!D43+'WP8000'!D43</f>
        <v>0</v>
      </c>
      <c r="E43" s="449">
        <v>0</v>
      </c>
      <c r="F43" s="411">
        <f>+'WP1000'!F43+'WP2000'!F43+'WP3000'!F43+'WP4000'!F43+'WP5000'!F43+'WP6000'!F43+'WP7000'!F43+'WP8000'!F43</f>
        <v>0</v>
      </c>
      <c r="G43" s="411">
        <f>+'WP1000'!G43+'WP2000'!G43+'WP3000'!G43+'WP4000'!G43+'WP5000'!G43+'WP6000'!G43+'WP7000'!G43+'WP8000'!G43</f>
        <v>0</v>
      </c>
      <c r="H43" s="505">
        <f>+'WP1000'!H43+'WP2000'!H43+'WP3000'!H43+'WP4000'!H43+'WP5000'!H43+'WP6000'!H43+'WP7000'!H43+'WP8000'!H43</f>
        <v>0</v>
      </c>
      <c r="I43" s="505">
        <f>+'WP1000'!I43+'WP2000'!I43+'WP3000'!I43+'WP4000'!I43+'WP5000'!I43+'WP6000'!I43+'WP7000'!I43+'WP8000'!I43</f>
        <v>0</v>
      </c>
      <c r="J43" s="416">
        <f t="shared" si="2"/>
        <v>0</v>
      </c>
    </row>
    <row r="44" spans="2:14">
      <c r="B44" s="377" t="s">
        <v>28</v>
      </c>
      <c r="C44" s="450"/>
      <c r="D44" s="411">
        <f>+'WP1000'!D44+'WP2000'!D44+'WP3000'!D44+'WP4000'!D44+'WP5000'!D44+'WP6000'!D44+'WP7000'!D44+'WP8000'!D44</f>
        <v>0</v>
      </c>
      <c r="E44" s="449">
        <v>0</v>
      </c>
      <c r="F44" s="411">
        <f>+'WP1000'!F44+'WP2000'!F44+'WP3000'!F44+'WP4000'!F44+'WP5000'!F44+'WP6000'!F44+'WP7000'!F44+'WP8000'!F44</f>
        <v>0</v>
      </c>
      <c r="G44" s="411">
        <f>+'WP1000'!G44+'WP2000'!G44+'WP3000'!G44+'WP4000'!G44+'WP5000'!G44+'WP6000'!G44+'WP7000'!G44+'WP8000'!G44</f>
        <v>0</v>
      </c>
      <c r="H44" s="505">
        <f>+'WP1000'!H44+'WP2000'!H44+'WP3000'!H44+'WP4000'!H44+'WP5000'!H44+'WP6000'!H44+'WP7000'!H44+'WP8000'!H44</f>
        <v>0</v>
      </c>
      <c r="I44" s="505">
        <f>+'WP1000'!I44+'WP2000'!I44+'WP3000'!I44+'WP4000'!I44+'WP5000'!I44+'WP6000'!I44+'WP7000'!I44+'WP8000'!I44</f>
        <v>0</v>
      </c>
      <c r="J44" s="416">
        <f t="shared" si="2"/>
        <v>0</v>
      </c>
    </row>
    <row r="45" spans="2:14">
      <c r="B45" s="377" t="s">
        <v>29</v>
      </c>
      <c r="C45" s="450"/>
      <c r="D45" s="411">
        <f>+'WP1000'!D45+'WP2000'!D45+'WP3000'!D45+'WP4000'!D45+'WP5000'!D45+'WP6000'!D45+'WP7000'!D45+'WP8000'!D45</f>
        <v>0</v>
      </c>
      <c r="E45" s="449">
        <v>0</v>
      </c>
      <c r="F45" s="411">
        <f>+'WP1000'!F45+'WP2000'!F45+'WP3000'!F45+'WP4000'!F45+'WP5000'!F45+'WP6000'!F45+'WP7000'!F45+'WP8000'!F45</f>
        <v>0</v>
      </c>
      <c r="G45" s="411">
        <f>+'WP1000'!G45+'WP2000'!G45+'WP3000'!G45+'WP4000'!G45+'WP5000'!G45+'WP6000'!G45+'WP7000'!G45+'WP8000'!G45</f>
        <v>0</v>
      </c>
      <c r="H45" s="505">
        <f>+'WP1000'!H45+'WP2000'!H45+'WP3000'!H45+'WP4000'!H45+'WP5000'!H45+'WP6000'!H45+'WP7000'!H45+'WP8000'!H45</f>
        <v>0</v>
      </c>
      <c r="I45" s="505">
        <f>+'WP1000'!I45+'WP2000'!I45+'WP3000'!I45+'WP4000'!I45+'WP5000'!I45+'WP6000'!I45+'WP7000'!I45+'WP8000'!I45</f>
        <v>0</v>
      </c>
      <c r="J45" s="416">
        <f t="shared" si="2"/>
        <v>0</v>
      </c>
    </row>
    <row r="46" spans="2:14">
      <c r="B46" s="380" t="s">
        <v>30</v>
      </c>
      <c r="C46" s="390"/>
      <c r="D46" s="411">
        <f>+'WP1000'!D46+'WP2000'!D46+'WP3000'!D46+'WP4000'!D46+'WP5000'!D46+'WP6000'!D46+'WP7000'!D46+'WP8000'!D46</f>
        <v>0</v>
      </c>
      <c r="E46" s="449">
        <v>0</v>
      </c>
      <c r="F46" s="411">
        <f>+'WP1000'!F46+'WP2000'!F46+'WP3000'!F46+'WP4000'!F46+'WP5000'!F46+'WP6000'!F46+'WP7000'!F46+'WP8000'!F46</f>
        <v>0</v>
      </c>
      <c r="G46" s="411">
        <f>+'WP1000'!G46+'WP2000'!G46+'WP3000'!G46+'WP4000'!G46+'WP5000'!G46+'WP6000'!G46+'WP7000'!G46+'WP8000'!G46</f>
        <v>0</v>
      </c>
      <c r="H46" s="505">
        <f>+'WP1000'!H46+'WP2000'!H46+'WP3000'!H46+'WP4000'!H46+'WP5000'!H46+'WP6000'!H46+'WP7000'!H46+'WP8000'!H46</f>
        <v>0</v>
      </c>
      <c r="I46" s="505">
        <f>+'WP1000'!I46+'WP2000'!I46+'WP3000'!I46+'WP4000'!I46+'WP5000'!I46+'WP6000'!I46+'WP7000'!I46+'WP8000'!I46</f>
        <v>0</v>
      </c>
      <c r="J46" s="416">
        <f t="shared" si="2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538">
        <f>SUM(H35:H46)</f>
        <v>0</v>
      </c>
      <c r="I47" s="538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131</v>
      </c>
      <c r="C50" s="372"/>
      <c r="D50" s="411">
        <f>+'WP1000'!D50+'WP2000'!D50+'WP3000'!D50+'WP4000'!D50+'WP5000'!D50+'WP6000'!D50+'WP7000'!D50+'WP8000'!D50</f>
        <v>0</v>
      </c>
      <c r="E50" s="464" t="str">
        <f>+'[1]PSS-A1_Prime'!G54</f>
        <v>1. LABOUR</v>
      </c>
      <c r="F50" s="465">
        <v>0</v>
      </c>
      <c r="G50" s="411">
        <f>+'WP1000'!G50+'WP2000'!G50+'WP3000'!G50+'WP4000'!G50+'WP5000'!G50+'WP6000'!G50+'WP7000'!G50+'WP8000'!G50</f>
        <v>0</v>
      </c>
      <c r="H50" s="539"/>
      <c r="I50" s="505">
        <f>+'WP1000'!I50+'WP2000'!I50+'WP3000'!I50+'WP4000'!I50+'WP5000'!I50+'WP6000'!I50+'WP7000'!I50+'WP8000'!I50</f>
        <v>0</v>
      </c>
      <c r="J50" s="466">
        <f>+G50-I50</f>
        <v>0</v>
      </c>
      <c r="K50" s="540"/>
      <c r="L50" s="540"/>
    </row>
    <row r="51" spans="2:12">
      <c r="B51" s="377" t="s">
        <v>183</v>
      </c>
      <c r="C51" s="450"/>
      <c r="D51" s="411">
        <f>+'WP1000'!D51+'WP2000'!D51+'WP3000'!D51+'WP4000'!D51+'WP5000'!D51+'WP6000'!D51+'WP7000'!D51+'WP8000'!D51</f>
        <v>0</v>
      </c>
      <c r="E51" s="464">
        <f>+'[1]PSS-A1_Prime'!G55</f>
        <v>0</v>
      </c>
      <c r="F51" s="465">
        <v>0</v>
      </c>
      <c r="G51" s="411">
        <f>+'WP1000'!G51+'WP2000'!G51+'WP3000'!G51+'WP4000'!G51+'WP5000'!G51+'WP6000'!G51+'WP7000'!G51+'WP8000'!G51</f>
        <v>0</v>
      </c>
      <c r="H51" s="539"/>
      <c r="I51" s="505">
        <f>+'WP1000'!I51+'WP2000'!I51+'WP3000'!I51+'WP4000'!I51+'WP5000'!I51+'WP6000'!I51+'WP7000'!I51+'WP8000'!I51</f>
        <v>0</v>
      </c>
      <c r="J51" s="466">
        <f>+G51-I51</f>
        <v>0</v>
      </c>
      <c r="K51" s="540"/>
      <c r="L51" s="540"/>
    </row>
    <row r="52" spans="2:12">
      <c r="B52" s="468">
        <v>7</v>
      </c>
      <c r="C52" s="450"/>
      <c r="D52" s="469"/>
      <c r="E52" s="464"/>
      <c r="F52" s="465"/>
      <c r="G52" s="467">
        <v>0</v>
      </c>
      <c r="H52" s="539"/>
      <c r="I52" s="507"/>
      <c r="J52" s="466">
        <f>+G52-I52</f>
        <v>0</v>
      </c>
      <c r="K52" s="540"/>
      <c r="L52" s="540"/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539"/>
      <c r="I53" s="507"/>
      <c r="J53" s="466">
        <f>+G53-I53</f>
        <v>0</v>
      </c>
      <c r="K53" s="540"/>
      <c r="L53" s="540"/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539"/>
      <c r="I54" s="508">
        <f>+I48+I50+I51</f>
        <v>0</v>
      </c>
      <c r="J54" s="466">
        <f t="shared" ref="J54:J61" si="3">+G54-I54</f>
        <v>0</v>
      </c>
      <c r="K54" s="540"/>
      <c r="L54" s="540"/>
    </row>
    <row r="55" spans="2:12">
      <c r="B55" s="476" t="s">
        <v>45</v>
      </c>
      <c r="C55" s="396"/>
      <c r="D55" s="396"/>
      <c r="E55" s="402"/>
      <c r="F55" s="477"/>
      <c r="G55" s="411">
        <f>+'WP1000'!G55+'WP2000'!G55+'WP3000'!G55+'WP4000'!G55+'WP5000'!G55+'WP6000'!G55+'WP7000'!G55+'WP8000'!G55</f>
        <v>0</v>
      </c>
      <c r="H55" s="539"/>
      <c r="I55" s="505">
        <f>+'WP1000'!I55+'WP2000'!I55+'WP3000'!I55+'WP4000'!I55+'WP5000'!I55+'WP6000'!I55+'WP7000'!I55+'WP8000'!I55</f>
        <v>0</v>
      </c>
      <c r="J55" s="466">
        <f t="shared" si="3"/>
        <v>0</v>
      </c>
      <c r="K55" s="540"/>
      <c r="L55" s="540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539"/>
      <c r="I56" s="510">
        <f>+I54+I55</f>
        <v>0</v>
      </c>
      <c r="J56" s="466">
        <f t="shared" si="3"/>
        <v>0</v>
      </c>
      <c r="K56" s="540"/>
      <c r="L56" s="540"/>
    </row>
    <row r="57" spans="2:12">
      <c r="B57" s="451" t="s">
        <v>185</v>
      </c>
      <c r="C57" s="396"/>
      <c r="D57" s="396"/>
      <c r="E57" s="396"/>
      <c r="F57" s="477"/>
      <c r="G57" s="411">
        <f>+'WP1000'!G57+'WP2000'!G57+'WP3000'!G57+'WP4000'!G57+'WP5000'!G57+'WP6000'!G57+'WP7000'!G57+'WP8000'!G57</f>
        <v>0</v>
      </c>
      <c r="H57" s="539"/>
      <c r="I57" s="541">
        <v>0</v>
      </c>
      <c r="J57" s="466">
        <f t="shared" si="3"/>
        <v>0</v>
      </c>
      <c r="K57" s="540"/>
      <c r="L57" s="540"/>
    </row>
    <row r="58" spans="2:12">
      <c r="B58" s="483" t="s">
        <v>186</v>
      </c>
      <c r="C58" s="484"/>
      <c r="D58" s="484"/>
      <c r="E58" s="484"/>
      <c r="F58" s="485"/>
      <c r="G58" s="488">
        <f>+'WP1000'!G58+'WP2000'!G58+'WP3000'!G58+'WP4000'!G58+'WP5000'!G58+'WP6000'!G58+'WP7000'!G58+'WP8000'!G58</f>
        <v>0</v>
      </c>
      <c r="H58" s="539"/>
      <c r="I58" s="542">
        <f>+'WP1000'!I58+'WP2000'!I58+'WP3000'!I58+'WP4000'!I58+'WP5000'!I58+'WP6000'!I58+'WP7000'!I58+'WP8000'!I58</f>
        <v>0</v>
      </c>
      <c r="J58" s="466">
        <f t="shared" si="3"/>
        <v>0</v>
      </c>
      <c r="K58" s="540"/>
      <c r="L58" s="540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539"/>
      <c r="I59" s="510"/>
      <c r="J59" s="466">
        <f t="shared" si="3"/>
        <v>0</v>
      </c>
      <c r="K59" s="540"/>
      <c r="L59" s="540"/>
    </row>
    <row r="60" spans="2:12">
      <c r="B60" s="451" t="s">
        <v>41</v>
      </c>
      <c r="C60" s="396"/>
      <c r="D60" s="396"/>
      <c r="E60" s="396"/>
      <c r="F60" s="490"/>
      <c r="G60" s="492">
        <f>+G56+G57+G58+G59</f>
        <v>0</v>
      </c>
      <c r="H60" s="539"/>
      <c r="I60" s="511">
        <f>+I56+I57+I58+I59</f>
        <v>0</v>
      </c>
      <c r="J60" s="466">
        <f t="shared" si="3"/>
        <v>0</v>
      </c>
      <c r="K60" s="540"/>
      <c r="L60" s="543"/>
    </row>
    <row r="61" spans="2:12">
      <c r="B61" s="495">
        <v>15</v>
      </c>
      <c r="C61" s="396"/>
      <c r="D61" s="396"/>
      <c r="E61" s="396"/>
      <c r="F61" s="490"/>
      <c r="G61" s="480"/>
      <c r="H61" s="539"/>
      <c r="I61" s="544"/>
      <c r="J61" s="466">
        <f t="shared" si="3"/>
        <v>0</v>
      </c>
      <c r="K61" s="540"/>
      <c r="L61" s="540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501">
        <f>+'WP1000'!G62+'WP2000'!G62+'WP3000'!G62+'WP4000'!G62+'WP5000'!G62+'WP6000'!G62+'WP7000'!G62+'WP8000'!G62</f>
        <v>0</v>
      </c>
      <c r="H62" s="545"/>
      <c r="I62" s="546">
        <f>+I60-I61</f>
        <v>0</v>
      </c>
      <c r="J62" s="501">
        <f>+G62-I62</f>
        <v>0</v>
      </c>
      <c r="K62" s="547"/>
      <c r="L62" s="547"/>
    </row>
    <row r="63" spans="2:12">
      <c r="F63" s="540"/>
      <c r="G63" s="540"/>
      <c r="H63" s="540"/>
      <c r="I63" s="540"/>
      <c r="J63" s="540"/>
      <c r="K63" s="540"/>
      <c r="L63" s="540"/>
    </row>
    <row r="64" spans="2:12">
      <c r="F64" s="540"/>
      <c r="G64" s="540"/>
      <c r="H64" s="540"/>
      <c r="I64" s="540"/>
      <c r="J64" s="540"/>
      <c r="K64" s="540"/>
      <c r="L64" s="540"/>
    </row>
    <row r="67" spans="7:10">
      <c r="G67" s="494"/>
      <c r="H67" s="494"/>
      <c r="I67" s="494"/>
      <c r="J67" s="494"/>
    </row>
  </sheetData>
  <sheetProtection sheet="1" objects="1" scenarios="1"/>
  <mergeCells count="9">
    <mergeCell ref="B29:C29"/>
    <mergeCell ref="B30:C30"/>
    <mergeCell ref="B31:C31"/>
    <mergeCell ref="G4:J4"/>
    <mergeCell ref="G5:J5"/>
    <mergeCell ref="E7:J8"/>
    <mergeCell ref="B26:C26"/>
    <mergeCell ref="B27:C27"/>
    <mergeCell ref="B28:C28"/>
  </mergeCells>
  <conditionalFormatting sqref="E35:E38 E40:E46">
    <cfRule type="cellIs" dxfId="0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5">
    <tabColor indexed="51"/>
    <pageSetUpPr fitToPage="1"/>
  </sheetPr>
  <dimension ref="A1:IV38"/>
  <sheetViews>
    <sheetView topLeftCell="B1" zoomScale="50" zoomScaleNormal="50" workbookViewId="0">
      <selection activeCell="N27" sqref="N27"/>
    </sheetView>
  </sheetViews>
  <sheetFormatPr defaultColWidth="8.85546875" defaultRowHeight="12.75"/>
  <cols>
    <col min="1" max="1" width="17.42578125" style="70" hidden="1" customWidth="1"/>
    <col min="2" max="2" width="11.42578125" style="70" customWidth="1"/>
    <col min="3" max="3" width="60.5703125" style="70" customWidth="1"/>
    <col min="4" max="4" width="39.42578125" style="70" customWidth="1"/>
    <col min="5" max="5" width="21.28515625" style="70" hidden="1" customWidth="1"/>
    <col min="6" max="6" width="18.42578125" style="70" customWidth="1"/>
    <col min="7" max="7" width="23.28515625" style="70" customWidth="1"/>
    <col min="8" max="8" width="25" style="70" customWidth="1"/>
    <col min="9" max="9" width="24.7109375" style="70" customWidth="1"/>
    <col min="10" max="10" width="27.140625" style="70" hidden="1" customWidth="1"/>
    <col min="11" max="11" width="17.140625" style="70" customWidth="1"/>
    <col min="12" max="12" width="16.85546875" style="70" customWidth="1"/>
    <col min="13" max="13" width="16.42578125" style="70" customWidth="1"/>
    <col min="14" max="14" width="16.7109375" style="70" customWidth="1"/>
    <col min="15" max="15" width="15.140625" style="70" customWidth="1"/>
    <col min="16" max="16" width="28.140625" style="70" hidden="1" customWidth="1"/>
    <col min="17" max="17" width="8.85546875" style="70" hidden="1" customWidth="1"/>
    <col min="18" max="18" width="83.42578125" style="70" hidden="1" customWidth="1"/>
    <col min="19" max="16384" width="8.85546875" style="70"/>
  </cols>
  <sheetData>
    <row r="1" spans="1:18" ht="13.5" thickBot="1"/>
    <row r="2" spans="1:18" ht="31.5" customHeight="1" thickBot="1">
      <c r="B2" s="696" t="s">
        <v>116</v>
      </c>
      <c r="C2" s="697"/>
      <c r="D2" s="697"/>
      <c r="E2" s="697"/>
      <c r="F2" s="697"/>
      <c r="G2" s="697"/>
      <c r="H2" s="697"/>
      <c r="I2" s="697"/>
      <c r="J2" s="697"/>
      <c r="K2" s="697"/>
      <c r="L2" s="697"/>
      <c r="M2" s="697"/>
      <c r="N2" s="697"/>
      <c r="O2" s="697"/>
      <c r="P2" s="698"/>
    </row>
    <row r="3" spans="1:18" ht="62.25" customHeight="1" thickBot="1">
      <c r="A3" s="150" t="s">
        <v>102</v>
      </c>
      <c r="B3" s="135" t="s">
        <v>67</v>
      </c>
      <c r="C3" s="135" t="s">
        <v>68</v>
      </c>
      <c r="D3" s="135" t="s">
        <v>69</v>
      </c>
      <c r="E3" s="135" t="s">
        <v>101</v>
      </c>
      <c r="F3" s="135" t="s">
        <v>82</v>
      </c>
      <c r="G3" s="135" t="s">
        <v>70</v>
      </c>
      <c r="H3" s="136" t="s">
        <v>119</v>
      </c>
      <c r="I3" s="135" t="s">
        <v>76</v>
      </c>
      <c r="J3" s="116" t="s">
        <v>80</v>
      </c>
      <c r="K3" s="135" t="s">
        <v>104</v>
      </c>
      <c r="L3" s="135" t="s">
        <v>105</v>
      </c>
      <c r="M3" s="135" t="s">
        <v>106</v>
      </c>
      <c r="N3" s="135" t="s">
        <v>107</v>
      </c>
      <c r="O3" s="154" t="s">
        <v>79</v>
      </c>
      <c r="P3" s="151" t="s">
        <v>81</v>
      </c>
      <c r="Q3" s="301" t="s">
        <v>77</v>
      </c>
      <c r="R3" s="107" t="s">
        <v>78</v>
      </c>
    </row>
    <row r="4" spans="1:18" ht="15.95" customHeight="1" thickBot="1">
      <c r="A4" s="149">
        <f>+PSSA3_1101!$A$1</f>
        <v>0</v>
      </c>
      <c r="B4" s="91">
        <f>+PSSA3_1101!$D$9</f>
        <v>1101</v>
      </c>
      <c r="C4" s="137" t="str">
        <f>IF(PSSA3_1101!$D$7="","",PSSA3_1101!$D$7)</f>
        <v/>
      </c>
      <c r="D4" s="137">
        <f>+PSSA3_1101!$F$3</f>
        <v>0</v>
      </c>
      <c r="E4" s="137" t="e">
        <f>+#REF!</f>
        <v>#REF!</v>
      </c>
      <c r="F4" s="92">
        <f>+PSSA3_1101!$D$24</f>
        <v>0</v>
      </c>
      <c r="G4" s="183">
        <f>+PSSA3_1101!$I$62</f>
        <v>0</v>
      </c>
      <c r="H4" s="186">
        <f>+PSSA3_1101!$H$62</f>
        <v>0</v>
      </c>
      <c r="I4" s="183">
        <f>+G4+H4</f>
        <v>0</v>
      </c>
      <c r="J4" s="110">
        <f>ROUND(PSSA3_1101!$F$62,0)</f>
        <v>0</v>
      </c>
      <c r="K4" s="105">
        <v>12</v>
      </c>
      <c r="L4" s="105">
        <v>15</v>
      </c>
      <c r="M4" s="105">
        <v>12</v>
      </c>
      <c r="N4" s="105">
        <v>16</v>
      </c>
      <c r="O4" s="155">
        <f>IF(OR(K4="",L4="",M4="",N4=""),"--",($N4-$L4)*12+($M4-$K4+1))</f>
        <v>13</v>
      </c>
      <c r="P4" s="152"/>
      <c r="Q4" s="302"/>
      <c r="R4" s="108"/>
    </row>
    <row r="5" spans="1:18" ht="15.95" customHeight="1" thickBot="1">
      <c r="A5" s="149">
        <f>+PSSA3_1101!$A$1</f>
        <v>0</v>
      </c>
      <c r="B5" s="93">
        <f>+PSSA3_1102!$D$9</f>
        <v>1102</v>
      </c>
      <c r="C5" s="138" t="str">
        <f>IF(PSSA3_1102!$D$7="","",PSSA3_1102!$D$7)</f>
        <v/>
      </c>
      <c r="D5" s="138">
        <f>+PSSA3_1102!$F$3</f>
        <v>0</v>
      </c>
      <c r="E5" s="138" t="e">
        <f>+#REF!</f>
        <v>#REF!</v>
      </c>
      <c r="F5" s="94">
        <f>+PSSA3_1102!$D$24</f>
        <v>0</v>
      </c>
      <c r="G5" s="184">
        <f>+PSSA3_1102!$I$62</f>
        <v>0</v>
      </c>
      <c r="H5" s="187">
        <f>+PSSA3_1102!$H$62</f>
        <v>0</v>
      </c>
      <c r="I5" s="184">
        <f>+G5+H5</f>
        <v>0</v>
      </c>
      <c r="J5" s="111">
        <f>ROUND(PSSA3_1102!$F$62,0)</f>
        <v>0</v>
      </c>
      <c r="K5" s="106"/>
      <c r="L5" s="106"/>
      <c r="M5" s="106"/>
      <c r="N5" s="106"/>
      <c r="O5" s="156" t="str">
        <f>IF(OR(K5="",L5="",M5="",N5=""),"--",($N5-$L5)*12+($M5-$K5+1))</f>
        <v>--</v>
      </c>
      <c r="P5" s="153"/>
      <c r="Q5" s="303"/>
      <c r="R5" s="109" t="s">
        <v>65</v>
      </c>
    </row>
    <row r="6" spans="1:18" ht="15.95" customHeight="1" thickBot="1">
      <c r="A6" s="149">
        <f>+PSSA3_1101!$A$1</f>
        <v>0</v>
      </c>
      <c r="B6" s="93">
        <f>+PSSA3_1103!$D$9</f>
        <v>1103</v>
      </c>
      <c r="C6" s="138" t="str">
        <f>IF(PSSA3_1103!$D$7="","",PSSA3_1103!$D$7)</f>
        <v/>
      </c>
      <c r="D6" s="138">
        <f>+PSSA3_1103!$F$3</f>
        <v>0</v>
      </c>
      <c r="E6" s="138" t="e">
        <f>+#REF!</f>
        <v>#REF!</v>
      </c>
      <c r="F6" s="94">
        <f>+PSSA3_1103!$D$24</f>
        <v>0</v>
      </c>
      <c r="G6" s="184">
        <f>+PSSA3_1103!$I$62</f>
        <v>0</v>
      </c>
      <c r="H6" s="187">
        <f>+PSSA3_1103!$H$62</f>
        <v>0</v>
      </c>
      <c r="I6" s="184">
        <f>+G6+H6</f>
        <v>0</v>
      </c>
      <c r="J6" s="111">
        <f>ROUND(PSSA3_1103!$F$62,0)</f>
        <v>0</v>
      </c>
      <c r="K6" s="106"/>
      <c r="L6" s="106"/>
      <c r="M6" s="106"/>
      <c r="N6" s="106"/>
      <c r="O6" s="156" t="str">
        <f t="shared" ref="O6:O21" si="0">IF(OR(K6="",L6="",M6="",N6=""),"--",($N6-$L6)*12+($M6-$K6+1))</f>
        <v>--</v>
      </c>
      <c r="P6" s="153"/>
      <c r="Q6" s="303"/>
      <c r="R6" s="699" t="s">
        <v>66</v>
      </c>
    </row>
    <row r="7" spans="1:18" ht="15.95" customHeight="1" thickBot="1">
      <c r="A7" s="149">
        <f>+PSSA3_1101!$A$1</f>
        <v>0</v>
      </c>
      <c r="B7" s="93">
        <f>+PSSA3_1104!$D$9</f>
        <v>1104</v>
      </c>
      <c r="C7" s="138" t="str">
        <f>IF(PSSA3_1104!$D$7="","",PSSA3_1104!$D$7)</f>
        <v/>
      </c>
      <c r="D7" s="138">
        <f>+PSSA3_1104!$F$3</f>
        <v>0</v>
      </c>
      <c r="E7" s="138" t="e">
        <f>+#REF!</f>
        <v>#REF!</v>
      </c>
      <c r="F7" s="94">
        <f>+PSSA3_1104!$D$24</f>
        <v>0</v>
      </c>
      <c r="G7" s="184">
        <f>+PSSA3_1104!$I$62</f>
        <v>0</v>
      </c>
      <c r="H7" s="187">
        <f>+PSSA3_1104!$H$62</f>
        <v>0</v>
      </c>
      <c r="I7" s="184">
        <f>+G7+H7</f>
        <v>0</v>
      </c>
      <c r="J7" s="111">
        <f>ROUND(PSSA3_1104!$F$62,0)</f>
        <v>0</v>
      </c>
      <c r="K7" s="106"/>
      <c r="L7" s="106"/>
      <c r="M7" s="106"/>
      <c r="N7" s="106"/>
      <c r="O7" s="156" t="str">
        <f t="shared" si="0"/>
        <v>--</v>
      </c>
      <c r="P7" s="153"/>
      <c r="Q7" s="303"/>
      <c r="R7" s="699"/>
    </row>
    <row r="8" spans="1:18" ht="15.95" customHeight="1" thickBot="1">
      <c r="A8" s="149">
        <f>+PSSA3_1101!$A$1</f>
        <v>0</v>
      </c>
      <c r="B8" s="93">
        <f>+PSSA3_2101!$D$9</f>
        <v>2101</v>
      </c>
      <c r="C8" s="138" t="str">
        <f>IF(PSSA3_2101!$D$7="","",PSSA3_2101!$D$7)</f>
        <v/>
      </c>
      <c r="D8" s="138">
        <f>+PSSA3_2101!$F$3</f>
        <v>0</v>
      </c>
      <c r="E8" s="138" t="e">
        <f>+#REF!</f>
        <v>#REF!</v>
      </c>
      <c r="F8" s="94">
        <f>+PSSA3_2101!$D$24</f>
        <v>0</v>
      </c>
      <c r="G8" s="184">
        <f>+PSSA3_2101!$I$62</f>
        <v>0</v>
      </c>
      <c r="H8" s="187">
        <f>+PSSA3_2101!$H$62</f>
        <v>0</v>
      </c>
      <c r="I8" s="184">
        <f>+G8+H8</f>
        <v>0</v>
      </c>
      <c r="J8" s="111">
        <f>ROUND(PSSA3_2101!$F$62,0)</f>
        <v>0</v>
      </c>
      <c r="K8" s="106"/>
      <c r="L8" s="106"/>
      <c r="M8" s="106"/>
      <c r="N8" s="106"/>
      <c r="O8" s="156" t="str">
        <f t="shared" si="0"/>
        <v>--</v>
      </c>
      <c r="P8" s="153"/>
      <c r="Q8" s="303"/>
      <c r="R8" s="699"/>
    </row>
    <row r="9" spans="1:18" ht="15.95" customHeight="1" thickBot="1">
      <c r="A9" s="134" t="s">
        <v>84</v>
      </c>
      <c r="B9" s="93">
        <f>+PSSA3_2102!$D$9</f>
        <v>2102</v>
      </c>
      <c r="C9" s="138" t="str">
        <f>IF(PSSA3_2102!$D$7="","",PSSA3_2102!$D$7)</f>
        <v/>
      </c>
      <c r="D9" s="138">
        <f>+PSSA3_2102!$F$3</f>
        <v>0</v>
      </c>
      <c r="E9" s="138" t="e">
        <f>+#REF!</f>
        <v>#REF!</v>
      </c>
      <c r="F9" s="94">
        <f>+PSSA3_2102!$D$24</f>
        <v>0</v>
      </c>
      <c r="G9" s="184">
        <f>+PSSA3_2102!I62</f>
        <v>0</v>
      </c>
      <c r="H9" s="187">
        <f>+PSSA3_2102!H62</f>
        <v>0</v>
      </c>
      <c r="I9" s="184">
        <f t="shared" ref="I9:I21" si="1">+G9+H9</f>
        <v>0</v>
      </c>
      <c r="J9" s="111">
        <f>ROUND(PSSA3_2102!$F$62,0)</f>
        <v>0</v>
      </c>
      <c r="K9" s="106"/>
      <c r="L9" s="106"/>
      <c r="M9" s="106"/>
      <c r="N9" s="106"/>
      <c r="O9" s="156" t="str">
        <f t="shared" si="0"/>
        <v>--</v>
      </c>
      <c r="P9" s="153"/>
      <c r="Q9" s="304"/>
    </row>
    <row r="10" spans="1:18" ht="15.95" customHeight="1" thickBot="1">
      <c r="A10" s="134" t="s">
        <v>85</v>
      </c>
      <c r="B10" s="93">
        <f>+PSSA3_2103!$D$9</f>
        <v>2103</v>
      </c>
      <c r="C10" s="138" t="str">
        <f>IF(PSSA3_2103!$D$7="","",PSSA3_2103!$D$7)</f>
        <v/>
      </c>
      <c r="D10" s="138">
        <f>+PSSA3_2103!$F$3</f>
        <v>0</v>
      </c>
      <c r="E10" s="138" t="e">
        <f>+#REF!</f>
        <v>#REF!</v>
      </c>
      <c r="F10" s="94">
        <f>+PSSA3_2103!$D$24</f>
        <v>0</v>
      </c>
      <c r="G10" s="184">
        <f>+PSSA3_2103!I62</f>
        <v>0</v>
      </c>
      <c r="H10" s="187">
        <f>+PSSA3_2103!H62</f>
        <v>0</v>
      </c>
      <c r="I10" s="184">
        <f t="shared" si="1"/>
        <v>0</v>
      </c>
      <c r="J10" s="111">
        <f>ROUND(PSSA3_2103!$F$62,0)</f>
        <v>0</v>
      </c>
      <c r="K10" s="106"/>
      <c r="L10" s="106"/>
      <c r="M10" s="106"/>
      <c r="N10" s="106"/>
      <c r="O10" s="156" t="str">
        <f t="shared" si="0"/>
        <v>--</v>
      </c>
      <c r="P10" s="153"/>
      <c r="Q10" s="303"/>
    </row>
    <row r="11" spans="1:18" ht="15.95" customHeight="1" thickBot="1">
      <c r="A11" s="134" t="s">
        <v>86</v>
      </c>
      <c r="B11" s="93">
        <f>+PSSA3_2104!$D$9</f>
        <v>2104</v>
      </c>
      <c r="C11" s="138" t="str">
        <f>IF(PSSA3_2104!$D$7="","",PSSA3_2104!$D$7)</f>
        <v/>
      </c>
      <c r="D11" s="138">
        <f>+PSSA3_2104!$F$3</f>
        <v>0</v>
      </c>
      <c r="E11" s="138" t="e">
        <f>+#REF!</f>
        <v>#REF!</v>
      </c>
      <c r="F11" s="94">
        <f>+PSSA3_2104!$D$24</f>
        <v>0</v>
      </c>
      <c r="G11" s="184">
        <f>+PSSA3_2104!I62</f>
        <v>0</v>
      </c>
      <c r="H11" s="187">
        <f>+PSSA3_2104!H62</f>
        <v>0</v>
      </c>
      <c r="I11" s="184">
        <f t="shared" si="1"/>
        <v>0</v>
      </c>
      <c r="J11" s="111">
        <f>ROUND(PSSA3_2104!$F$62,0)</f>
        <v>0</v>
      </c>
      <c r="K11" s="106"/>
      <c r="L11" s="106"/>
      <c r="M11" s="106"/>
      <c r="N11" s="106"/>
      <c r="O11" s="156" t="str">
        <f t="shared" si="0"/>
        <v>--</v>
      </c>
      <c r="P11" s="153"/>
      <c r="Q11" s="303"/>
    </row>
    <row r="12" spans="1:18" ht="15.95" customHeight="1" thickBot="1">
      <c r="A12" s="149" t="s">
        <v>87</v>
      </c>
      <c r="B12" s="93">
        <f>+PSSA3_3101!$D$9</f>
        <v>3101</v>
      </c>
      <c r="C12" s="138" t="str">
        <f>IF(PSSA3_3101!$D$7="","",PSSA3_3101!$D$7)</f>
        <v/>
      </c>
      <c r="D12" s="138">
        <f>+PSSA3_3101!$F$3</f>
        <v>0</v>
      </c>
      <c r="E12" s="138" t="e">
        <f>+#REF!</f>
        <v>#REF!</v>
      </c>
      <c r="F12" s="94">
        <f>+PSSA3_3101!$D$24</f>
        <v>0</v>
      </c>
      <c r="G12" s="184">
        <f>+PSSA3_3101!I62</f>
        <v>0</v>
      </c>
      <c r="H12" s="187">
        <f>+PSSA3_3101!H62</f>
        <v>0</v>
      </c>
      <c r="I12" s="184">
        <f t="shared" si="1"/>
        <v>0</v>
      </c>
      <c r="J12" s="111">
        <f>ROUND(PSSA3_3101!$F$62,0)</f>
        <v>0</v>
      </c>
      <c r="K12" s="106"/>
      <c r="L12" s="106"/>
      <c r="M12" s="106"/>
      <c r="N12" s="106"/>
      <c r="O12" s="156" t="str">
        <f t="shared" si="0"/>
        <v>--</v>
      </c>
      <c r="P12" s="153"/>
      <c r="Q12" s="303"/>
    </row>
    <row r="13" spans="1:18" ht="15.95" customHeight="1" thickBot="1">
      <c r="A13" s="134" t="s">
        <v>88</v>
      </c>
      <c r="B13" s="93">
        <f>+PSSA3_3102!$D$9</f>
        <v>3102</v>
      </c>
      <c r="C13" s="138" t="str">
        <f>IF(PSSA3_3102!$D$7="","",PSSA3_3102!$D$7)</f>
        <v/>
      </c>
      <c r="D13" s="138">
        <f>+PSSA3_3102!$F$3</f>
        <v>0</v>
      </c>
      <c r="E13" s="138" t="e">
        <f>+#REF!</f>
        <v>#REF!</v>
      </c>
      <c r="F13" s="94">
        <f>+PSSA3_3102!$D$24</f>
        <v>0</v>
      </c>
      <c r="G13" s="184">
        <f>+PSSA3_3102!I62</f>
        <v>0</v>
      </c>
      <c r="H13" s="187">
        <f>+PSSA3_3102!H62</f>
        <v>0</v>
      </c>
      <c r="I13" s="184">
        <f t="shared" si="1"/>
        <v>0</v>
      </c>
      <c r="J13" s="111">
        <f>ROUND(PSSA3_3102!$F$62,0)</f>
        <v>0</v>
      </c>
      <c r="K13" s="106"/>
      <c r="L13" s="106"/>
      <c r="M13" s="106"/>
      <c r="N13" s="106"/>
      <c r="O13" s="156" t="str">
        <f t="shared" si="0"/>
        <v>--</v>
      </c>
      <c r="P13" s="153"/>
      <c r="Q13" s="304"/>
    </row>
    <row r="14" spans="1:18" ht="15.95" customHeight="1" thickBot="1">
      <c r="A14" s="149" t="s">
        <v>89</v>
      </c>
      <c r="B14" s="93">
        <f>+PSSA3_3103!$D$9</f>
        <v>3103</v>
      </c>
      <c r="C14" s="138" t="str">
        <f>IF(PSSA3_3103!$D$7="","",PSSA3_3103!$D$7)</f>
        <v/>
      </c>
      <c r="D14" s="138">
        <f>+PSSA3_3103!$F$3</f>
        <v>0</v>
      </c>
      <c r="E14" s="138" t="e">
        <f>+#REF!</f>
        <v>#REF!</v>
      </c>
      <c r="F14" s="94">
        <f>+PSSA3_3103!$D$24</f>
        <v>0</v>
      </c>
      <c r="G14" s="184">
        <f>+PSSA3_3103!I62</f>
        <v>0</v>
      </c>
      <c r="H14" s="187">
        <f>+PSSA3_3103!H62</f>
        <v>0</v>
      </c>
      <c r="I14" s="184">
        <f t="shared" si="1"/>
        <v>0</v>
      </c>
      <c r="J14" s="111">
        <f>ROUND(PSSA3_3103!$F$62,0)</f>
        <v>0</v>
      </c>
      <c r="K14" s="106"/>
      <c r="L14" s="106"/>
      <c r="M14" s="106"/>
      <c r="N14" s="106"/>
      <c r="O14" s="156" t="str">
        <f t="shared" si="0"/>
        <v>--</v>
      </c>
      <c r="P14" s="153"/>
      <c r="Q14" s="303"/>
    </row>
    <row r="15" spans="1:18" ht="15.95" customHeight="1" thickBot="1">
      <c r="A15" s="134" t="s">
        <v>90</v>
      </c>
      <c r="B15" s="93">
        <f>+PSSA3_3104!$D$9</f>
        <v>3104</v>
      </c>
      <c r="C15" s="138" t="str">
        <f>IF(PSSA3_3104!$D$7="","",PSSA3_3104!$D$7)</f>
        <v/>
      </c>
      <c r="D15" s="138">
        <f>+PSSA3_3104!$F$3</f>
        <v>0</v>
      </c>
      <c r="E15" s="138" t="e">
        <f>+#REF!</f>
        <v>#REF!</v>
      </c>
      <c r="F15" s="94">
        <f>+PSSA3_3104!$D$24</f>
        <v>0</v>
      </c>
      <c r="G15" s="184">
        <f>+PSSA3_3104!I62</f>
        <v>0</v>
      </c>
      <c r="H15" s="187">
        <f>+PSSA3_3104!H62</f>
        <v>0</v>
      </c>
      <c r="I15" s="184">
        <f t="shared" si="1"/>
        <v>0</v>
      </c>
      <c r="J15" s="111">
        <f>ROUND(PSSA3_3104!$F$62,0)</f>
        <v>0</v>
      </c>
      <c r="K15" s="106"/>
      <c r="L15" s="106"/>
      <c r="M15" s="106"/>
      <c r="N15" s="106"/>
      <c r="O15" s="156" t="str">
        <f t="shared" si="0"/>
        <v>--</v>
      </c>
      <c r="P15" s="153"/>
      <c r="Q15" s="304"/>
    </row>
    <row r="16" spans="1:18" ht="15.95" customHeight="1" thickBot="1">
      <c r="A16" s="149" t="s">
        <v>91</v>
      </c>
      <c r="B16" s="93">
        <f>+PSSA3_4101!$D$9</f>
        <v>4101</v>
      </c>
      <c r="C16" s="138" t="str">
        <f>IF(PSSA3_4101!$D$7="","",PSSA3_4101!$D$7)</f>
        <v/>
      </c>
      <c r="D16" s="138">
        <f>+PSSA3_4101!$F$3</f>
        <v>0</v>
      </c>
      <c r="E16" s="138" t="e">
        <f>+#REF!</f>
        <v>#REF!</v>
      </c>
      <c r="F16" s="94">
        <f>+PSSA3_4101!$D$24</f>
        <v>0</v>
      </c>
      <c r="G16" s="184">
        <f>+PSSA3_4101!I62</f>
        <v>0</v>
      </c>
      <c r="H16" s="187">
        <f>+PSSA3_4101!H62</f>
        <v>0</v>
      </c>
      <c r="I16" s="184">
        <f t="shared" si="1"/>
        <v>0</v>
      </c>
      <c r="J16" s="111">
        <f>ROUND(PSSA3_4101!$F$62,0)</f>
        <v>0</v>
      </c>
      <c r="K16" s="106"/>
      <c r="L16" s="106"/>
      <c r="M16" s="106"/>
      <c r="N16" s="106"/>
      <c r="O16" s="156" t="str">
        <f t="shared" si="0"/>
        <v>--</v>
      </c>
      <c r="P16" s="153"/>
      <c r="Q16" s="303"/>
    </row>
    <row r="17" spans="1:256" ht="15.95" customHeight="1" thickBot="1">
      <c r="A17" s="134" t="s">
        <v>92</v>
      </c>
      <c r="B17" s="93">
        <f>+PSSA3_4102!$D$9</f>
        <v>4102</v>
      </c>
      <c r="C17" s="138" t="str">
        <f>IF(PSSA3_4102!$D$7="","",PSSA3_4102!$D$7)</f>
        <v/>
      </c>
      <c r="D17" s="138">
        <f>+PSSA3_4102!$F$3</f>
        <v>0</v>
      </c>
      <c r="E17" s="138" t="e">
        <f>+#REF!</f>
        <v>#REF!</v>
      </c>
      <c r="F17" s="94">
        <f>+PSSA3_4102!$D$24</f>
        <v>0</v>
      </c>
      <c r="G17" s="184">
        <f>+PSSA3_4102!I62</f>
        <v>0</v>
      </c>
      <c r="H17" s="187">
        <f>+PSSA3_4102!H62</f>
        <v>0</v>
      </c>
      <c r="I17" s="184">
        <f t="shared" si="1"/>
        <v>0</v>
      </c>
      <c r="J17" s="111">
        <f>ROUND(PSSA3_4102!$F$62,0)</f>
        <v>0</v>
      </c>
      <c r="K17" s="106"/>
      <c r="L17" s="106"/>
      <c r="M17" s="106"/>
      <c r="N17" s="106"/>
      <c r="O17" s="156" t="str">
        <f t="shared" si="0"/>
        <v>--</v>
      </c>
      <c r="P17" s="153"/>
      <c r="Q17" s="304"/>
    </row>
    <row r="18" spans="1:256" ht="15.95" customHeight="1" thickBot="1">
      <c r="A18" s="149" t="s">
        <v>93</v>
      </c>
      <c r="B18" s="93">
        <f>+PSSA3_4103!$D$9</f>
        <v>4103</v>
      </c>
      <c r="C18" s="138" t="str">
        <f>IF(PSSA3_4103!$D$7="","",PSSA3_4103!$D$7)</f>
        <v/>
      </c>
      <c r="D18" s="138">
        <f>+PSSA3_4103!$F$3</f>
        <v>0</v>
      </c>
      <c r="E18" s="138" t="e">
        <f>+#REF!</f>
        <v>#REF!</v>
      </c>
      <c r="F18" s="94">
        <f>+PSSA3_4103!$D$24</f>
        <v>0</v>
      </c>
      <c r="G18" s="184">
        <f>+PSSA3_4103!I62</f>
        <v>0</v>
      </c>
      <c r="H18" s="187">
        <f>+PSSA3_4103!H62</f>
        <v>0</v>
      </c>
      <c r="I18" s="184">
        <f t="shared" si="1"/>
        <v>0</v>
      </c>
      <c r="J18" s="111">
        <f>ROUND(PSSA3_4103!$F$62,0)</f>
        <v>0</v>
      </c>
      <c r="K18" s="106"/>
      <c r="L18" s="106"/>
      <c r="M18" s="106"/>
      <c r="N18" s="106"/>
      <c r="O18" s="156" t="str">
        <f t="shared" si="0"/>
        <v>--</v>
      </c>
      <c r="P18" s="153"/>
      <c r="Q18" s="303"/>
    </row>
    <row r="19" spans="1:256" ht="15.95" customHeight="1" thickBot="1">
      <c r="A19" s="134" t="s">
        <v>94</v>
      </c>
      <c r="B19" s="93">
        <f>+PSSA3_4104!$D$9</f>
        <v>4104</v>
      </c>
      <c r="C19" s="138" t="str">
        <f>IF(PSSA3_4104!$D$7="","",PSSA3_4104!$D$7)</f>
        <v/>
      </c>
      <c r="D19" s="138">
        <f>+PSSA3_4104!$F$3</f>
        <v>0</v>
      </c>
      <c r="E19" s="138" t="e">
        <f>+#REF!</f>
        <v>#REF!</v>
      </c>
      <c r="F19" s="94">
        <f>+PSSA3_4104!$D$24</f>
        <v>0</v>
      </c>
      <c r="G19" s="184">
        <f>+PSSA3_4104!I62</f>
        <v>0</v>
      </c>
      <c r="H19" s="187">
        <f>+PSSA3_4104!H62</f>
        <v>0</v>
      </c>
      <c r="I19" s="184">
        <f t="shared" si="1"/>
        <v>0</v>
      </c>
      <c r="J19" s="111">
        <f>ROUND(PSSA3_4104!$F$62,0)</f>
        <v>0</v>
      </c>
      <c r="K19" s="106"/>
      <c r="L19" s="106"/>
      <c r="M19" s="106"/>
      <c r="N19" s="106"/>
      <c r="O19" s="156" t="str">
        <f t="shared" si="0"/>
        <v>--</v>
      </c>
      <c r="P19" s="153"/>
      <c r="Q19" s="304"/>
    </row>
    <row r="20" spans="1:256" ht="15.95" customHeight="1" thickBot="1">
      <c r="A20" s="149" t="s">
        <v>95</v>
      </c>
      <c r="B20" s="93">
        <f>+PSSA3_5101!$D$9</f>
        <v>5101</v>
      </c>
      <c r="C20" s="138" t="str">
        <f>IF(PSSA3_5101!$D$7="","",PSSA3_5101!$D$7)</f>
        <v/>
      </c>
      <c r="D20" s="138">
        <f>+PSSA3_5101!$F$3</f>
        <v>0</v>
      </c>
      <c r="E20" s="138" t="e">
        <f>+#REF!</f>
        <v>#REF!</v>
      </c>
      <c r="F20" s="94">
        <f>+PSSA3_5101!$D$24</f>
        <v>0</v>
      </c>
      <c r="G20" s="184">
        <f>+PSSA3_5101!I62</f>
        <v>0</v>
      </c>
      <c r="H20" s="187">
        <f>+PSSA3_5101!H62</f>
        <v>0</v>
      </c>
      <c r="I20" s="184">
        <f t="shared" si="1"/>
        <v>0</v>
      </c>
      <c r="J20" s="111">
        <f>ROUND(PSSA3_5101!$F$62,0)</f>
        <v>0</v>
      </c>
      <c r="K20" s="106"/>
      <c r="L20" s="106"/>
      <c r="M20" s="106"/>
      <c r="N20" s="106"/>
      <c r="O20" s="156" t="str">
        <f t="shared" si="0"/>
        <v>--</v>
      </c>
      <c r="P20" s="153"/>
      <c r="Q20" s="303"/>
    </row>
    <row r="21" spans="1:256" ht="15.95" customHeight="1" thickBot="1">
      <c r="A21" s="134" t="s">
        <v>96</v>
      </c>
      <c r="B21" s="93">
        <f>+PSSA3_5102!$D$9</f>
        <v>5102</v>
      </c>
      <c r="C21" s="138" t="str">
        <f>IF(PSSA3_5102!$D$7="","",PSSA3_5102!$D$7)</f>
        <v/>
      </c>
      <c r="D21" s="138">
        <f>+PSSA3_5102!$F$3</f>
        <v>0</v>
      </c>
      <c r="E21" s="138" t="e">
        <f>+#REF!</f>
        <v>#REF!</v>
      </c>
      <c r="F21" s="94">
        <f>+PSSA3_5102!$D$24</f>
        <v>0</v>
      </c>
      <c r="G21" s="184">
        <f>+PSSA3_5102!I62</f>
        <v>0</v>
      </c>
      <c r="H21" s="187">
        <f>+PSSA3_5102!H62</f>
        <v>0</v>
      </c>
      <c r="I21" s="184">
        <f t="shared" si="1"/>
        <v>0</v>
      </c>
      <c r="J21" s="111">
        <f>ROUND(PSSA3_5102!$F$62,0)</f>
        <v>0</v>
      </c>
      <c r="K21" s="106"/>
      <c r="L21" s="106"/>
      <c r="M21" s="106"/>
      <c r="N21" s="106"/>
      <c r="O21" s="156" t="str">
        <f t="shared" si="0"/>
        <v>--</v>
      </c>
      <c r="P21" s="153"/>
      <c r="Q21" s="303"/>
    </row>
    <row r="22" spans="1:256" ht="15.95" customHeight="1" thickBot="1">
      <c r="A22" s="134" t="s">
        <v>93</v>
      </c>
      <c r="B22" s="93">
        <f>+PSSA3_5103!$D$9</f>
        <v>5103</v>
      </c>
      <c r="C22" s="138" t="str">
        <f>IF(PSSA3_5103!$D$7="","",PSSA3_5103!$D$7)</f>
        <v/>
      </c>
      <c r="D22" s="138">
        <f>+PSSA3_5103!$F$3</f>
        <v>0</v>
      </c>
      <c r="E22" s="138" t="e">
        <f>+#REF!</f>
        <v>#REF!</v>
      </c>
      <c r="F22" s="94">
        <f>+PSSA3_5103!$D$24</f>
        <v>0</v>
      </c>
      <c r="G22" s="184">
        <f>+PSSA3_5103!I62</f>
        <v>0</v>
      </c>
      <c r="H22" s="187">
        <f>+PSSA3_5103!H62</f>
        <v>0</v>
      </c>
      <c r="I22" s="184">
        <f t="shared" ref="I22:I27" si="2">+G22+H22</f>
        <v>0</v>
      </c>
      <c r="J22" s="111">
        <f>ROUND(PSSA3_4103!$F$62,0)</f>
        <v>0</v>
      </c>
      <c r="K22" s="106"/>
      <c r="L22" s="106"/>
      <c r="M22" s="106"/>
      <c r="N22" s="106"/>
      <c r="O22" s="156" t="str">
        <f t="shared" ref="O22:O27" si="3">IF(OR(K22="",L22="",M22="",N22=""),"--",($N22-$L22)*12+($M22-$K22+1))</f>
        <v>--</v>
      </c>
      <c r="P22" s="153"/>
      <c r="Q22" s="303"/>
    </row>
    <row r="23" spans="1:256" s="138" customFormat="1" ht="15.95" customHeight="1">
      <c r="A23" s="138" t="s">
        <v>94</v>
      </c>
      <c r="B23" s="93">
        <f>+PSSA3_5104!$D$9</f>
        <v>5104</v>
      </c>
      <c r="C23" s="138" t="str">
        <f>IF(PSSA3_5104!$D$7="","",PSSA3_5104!$D$7)</f>
        <v/>
      </c>
      <c r="D23" s="138">
        <f>+PSSA3_5104!$F$3</f>
        <v>0</v>
      </c>
      <c r="E23" s="138" t="e">
        <f>+#REF!</f>
        <v>#REF!</v>
      </c>
      <c r="F23" s="94">
        <f>+PSSA3_5104!$D$24</f>
        <v>0</v>
      </c>
      <c r="G23" s="184">
        <f>+PSSA3_5104!I62</f>
        <v>0</v>
      </c>
      <c r="H23" s="187">
        <f>+PSSA3_5104!H62</f>
        <v>0</v>
      </c>
      <c r="I23" s="184">
        <f t="shared" si="2"/>
        <v>0</v>
      </c>
      <c r="J23" s="138">
        <f>ROUND(PSSA3_4104!$F$62,0)</f>
        <v>0</v>
      </c>
      <c r="K23" s="106"/>
      <c r="L23" s="106"/>
      <c r="M23" s="106"/>
      <c r="N23" s="106"/>
      <c r="O23" s="156" t="str">
        <f t="shared" si="3"/>
        <v>--</v>
      </c>
      <c r="P23" s="306"/>
      <c r="Q23" s="305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0"/>
      <c r="DB23" s="70"/>
      <c r="DC23" s="70"/>
      <c r="DD23" s="70"/>
      <c r="DE23" s="70"/>
      <c r="DF23" s="70"/>
      <c r="DG23" s="70"/>
      <c r="DH23" s="70"/>
      <c r="DI23" s="70"/>
      <c r="DJ23" s="70"/>
      <c r="DK23" s="70"/>
      <c r="DL23" s="70"/>
      <c r="DM23" s="70"/>
      <c r="DN23" s="70"/>
      <c r="DO23" s="70"/>
      <c r="DP23" s="70"/>
      <c r="DQ23" s="70"/>
      <c r="DR23" s="70"/>
      <c r="DS23" s="70"/>
      <c r="DT23" s="70"/>
      <c r="DU23" s="70"/>
      <c r="DV23" s="70"/>
      <c r="DW23" s="70"/>
      <c r="DX23" s="70"/>
      <c r="DY23" s="70"/>
      <c r="DZ23" s="70"/>
      <c r="EA23" s="70"/>
      <c r="EB23" s="70"/>
      <c r="EC23" s="70"/>
      <c r="ED23" s="70"/>
      <c r="EE23" s="70"/>
      <c r="EF23" s="70"/>
      <c r="EG23" s="70"/>
      <c r="EH23" s="70"/>
      <c r="EI23" s="70"/>
      <c r="EJ23" s="70"/>
      <c r="EK23" s="70"/>
      <c r="EL23" s="70"/>
      <c r="EM23" s="70"/>
      <c r="EN23" s="70"/>
      <c r="EO23" s="70"/>
      <c r="EP23" s="70"/>
      <c r="EQ23" s="70"/>
      <c r="ER23" s="70"/>
      <c r="ES23" s="70"/>
      <c r="ET23" s="70"/>
      <c r="EU23" s="70"/>
      <c r="EV23" s="70"/>
      <c r="EW23" s="70"/>
      <c r="EX23" s="70"/>
      <c r="EY23" s="70"/>
      <c r="EZ23" s="70"/>
      <c r="FA23" s="70"/>
      <c r="FB23" s="70"/>
      <c r="FC23" s="70"/>
      <c r="FD23" s="70"/>
      <c r="FE23" s="70"/>
      <c r="FF23" s="70"/>
      <c r="FG23" s="70"/>
      <c r="FH23" s="70"/>
      <c r="FI23" s="70"/>
      <c r="FJ23" s="70"/>
      <c r="FK23" s="70"/>
      <c r="FL23" s="70"/>
      <c r="FM23" s="70"/>
      <c r="FN23" s="70"/>
      <c r="FO23" s="70"/>
      <c r="FP23" s="70"/>
      <c r="FQ23" s="70"/>
      <c r="FR23" s="70"/>
      <c r="FS23" s="70"/>
      <c r="FT23" s="70"/>
      <c r="FU23" s="70"/>
      <c r="FV23" s="70"/>
      <c r="FW23" s="70"/>
      <c r="FX23" s="70"/>
      <c r="FY23" s="70"/>
      <c r="FZ23" s="70"/>
      <c r="GA23" s="70"/>
      <c r="GB23" s="70"/>
      <c r="GC23" s="70"/>
      <c r="GD23" s="70"/>
      <c r="GE23" s="70"/>
      <c r="GF23" s="70"/>
      <c r="GG23" s="70"/>
      <c r="GH23" s="70"/>
      <c r="GI23" s="70"/>
      <c r="GJ23" s="70"/>
      <c r="GK23" s="70"/>
      <c r="GL23" s="70"/>
      <c r="GM23" s="70"/>
      <c r="GN23" s="70"/>
      <c r="GO23" s="70"/>
      <c r="GP23" s="70"/>
      <c r="GQ23" s="70"/>
      <c r="GR23" s="70"/>
      <c r="GS23" s="70"/>
      <c r="GT23" s="70"/>
      <c r="GU23" s="70"/>
      <c r="GV23" s="70"/>
      <c r="GW23" s="70"/>
      <c r="GX23" s="70"/>
      <c r="GY23" s="70"/>
      <c r="GZ23" s="70"/>
      <c r="HA23" s="70"/>
      <c r="HB23" s="70"/>
      <c r="HC23" s="70"/>
      <c r="HD23" s="70"/>
      <c r="HE23" s="70"/>
      <c r="HF23" s="70"/>
      <c r="HG23" s="70"/>
      <c r="HH23" s="70"/>
      <c r="HI23" s="70"/>
      <c r="HJ23" s="70"/>
      <c r="HK23" s="70"/>
      <c r="HL23" s="70"/>
      <c r="HM23" s="70"/>
      <c r="HN23" s="70"/>
      <c r="HO23" s="70"/>
      <c r="HP23" s="70"/>
      <c r="HQ23" s="70"/>
      <c r="HR23" s="70"/>
      <c r="HS23" s="70"/>
      <c r="HT23" s="70"/>
      <c r="HU23" s="70"/>
      <c r="HV23" s="70"/>
      <c r="HW23" s="70"/>
      <c r="HX23" s="70"/>
      <c r="HY23" s="70"/>
      <c r="HZ23" s="70"/>
      <c r="IA23" s="70"/>
      <c r="IB23" s="70"/>
      <c r="IC23" s="70"/>
      <c r="ID23" s="70"/>
      <c r="IE23" s="70"/>
      <c r="IF23" s="70"/>
      <c r="IG23" s="70"/>
      <c r="IH23" s="70"/>
      <c r="II23" s="70"/>
      <c r="IJ23" s="70"/>
      <c r="IK23" s="70"/>
      <c r="IL23" s="70"/>
      <c r="IM23" s="70"/>
      <c r="IN23" s="70"/>
      <c r="IO23" s="70"/>
      <c r="IP23" s="70"/>
      <c r="IQ23" s="70"/>
      <c r="IR23" s="70"/>
      <c r="IS23" s="70"/>
      <c r="IT23" s="70"/>
      <c r="IU23" s="70"/>
      <c r="IV23" s="70"/>
    </row>
    <row r="24" spans="1:256" s="138" customFormat="1" ht="15.95" customHeight="1">
      <c r="A24" s="138" t="s">
        <v>95</v>
      </c>
      <c r="B24" s="93">
        <f>+PSSA3_6101!$D$9</f>
        <v>6101</v>
      </c>
      <c r="C24" s="138" t="str">
        <f>IF(PSSA3_6101!$D$7="","",PSSA3_6101!$D$7)</f>
        <v/>
      </c>
      <c r="D24" s="138">
        <f>+PSSA3_6101!$F$3</f>
        <v>0</v>
      </c>
      <c r="E24" s="138" t="e">
        <f>+#REF!</f>
        <v>#REF!</v>
      </c>
      <c r="F24" s="94">
        <f>+PSSA3_6101!$D$24</f>
        <v>0</v>
      </c>
      <c r="G24" s="184">
        <f>+PSSA3_6101!I62</f>
        <v>0</v>
      </c>
      <c r="H24" s="187">
        <f>+PSSA3_6101!H62</f>
        <v>0</v>
      </c>
      <c r="I24" s="184">
        <f t="shared" si="2"/>
        <v>0</v>
      </c>
      <c r="J24" s="138">
        <f>ROUND(PSSA3_5101!$F$62,0)</f>
        <v>0</v>
      </c>
      <c r="K24" s="106"/>
      <c r="L24" s="106"/>
      <c r="M24" s="106"/>
      <c r="N24" s="106"/>
      <c r="O24" s="156" t="str">
        <f t="shared" si="3"/>
        <v>--</v>
      </c>
      <c r="P24" s="306"/>
      <c r="Q24" s="305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  <c r="CW24" s="70"/>
      <c r="CX24" s="70"/>
      <c r="CY24" s="70"/>
      <c r="CZ24" s="70"/>
      <c r="DA24" s="70"/>
      <c r="DB24" s="70"/>
      <c r="DC24" s="70"/>
      <c r="DD24" s="70"/>
      <c r="DE24" s="70"/>
      <c r="DF24" s="70"/>
      <c r="DG24" s="70"/>
      <c r="DH24" s="70"/>
      <c r="DI24" s="70"/>
      <c r="DJ24" s="70"/>
      <c r="DK24" s="70"/>
      <c r="DL24" s="70"/>
      <c r="DM24" s="70"/>
      <c r="DN24" s="70"/>
      <c r="DO24" s="70"/>
      <c r="DP24" s="70"/>
      <c r="DQ24" s="70"/>
      <c r="DR24" s="70"/>
      <c r="DS24" s="70"/>
      <c r="DT24" s="70"/>
      <c r="DU24" s="70"/>
      <c r="DV24" s="70"/>
      <c r="DW24" s="70"/>
      <c r="DX24" s="70"/>
      <c r="DY24" s="70"/>
      <c r="DZ24" s="70"/>
      <c r="EA24" s="70"/>
      <c r="EB24" s="70"/>
      <c r="EC24" s="70"/>
      <c r="ED24" s="70"/>
      <c r="EE24" s="70"/>
      <c r="EF24" s="70"/>
      <c r="EG24" s="70"/>
      <c r="EH24" s="70"/>
      <c r="EI24" s="70"/>
      <c r="EJ24" s="70"/>
      <c r="EK24" s="70"/>
      <c r="EL24" s="70"/>
      <c r="EM24" s="70"/>
      <c r="EN24" s="70"/>
      <c r="EO24" s="70"/>
      <c r="EP24" s="70"/>
      <c r="EQ24" s="70"/>
      <c r="ER24" s="70"/>
      <c r="ES24" s="70"/>
      <c r="ET24" s="70"/>
      <c r="EU24" s="70"/>
      <c r="EV24" s="70"/>
      <c r="EW24" s="70"/>
      <c r="EX24" s="70"/>
      <c r="EY24" s="70"/>
      <c r="EZ24" s="70"/>
      <c r="FA24" s="70"/>
      <c r="FB24" s="70"/>
      <c r="FC24" s="70"/>
      <c r="FD24" s="70"/>
      <c r="FE24" s="70"/>
      <c r="FF24" s="70"/>
      <c r="FG24" s="70"/>
      <c r="FH24" s="70"/>
      <c r="FI24" s="70"/>
      <c r="FJ24" s="70"/>
      <c r="FK24" s="70"/>
      <c r="FL24" s="70"/>
      <c r="FM24" s="70"/>
      <c r="FN24" s="70"/>
      <c r="FO24" s="70"/>
      <c r="FP24" s="70"/>
      <c r="FQ24" s="70"/>
      <c r="FR24" s="70"/>
      <c r="FS24" s="70"/>
      <c r="FT24" s="70"/>
      <c r="FU24" s="70"/>
      <c r="FV24" s="70"/>
      <c r="FW24" s="70"/>
      <c r="FX24" s="70"/>
      <c r="FY24" s="70"/>
      <c r="FZ24" s="70"/>
      <c r="GA24" s="70"/>
      <c r="GB24" s="70"/>
      <c r="GC24" s="70"/>
      <c r="GD24" s="70"/>
      <c r="GE24" s="70"/>
      <c r="GF24" s="70"/>
      <c r="GG24" s="70"/>
      <c r="GH24" s="70"/>
      <c r="GI24" s="70"/>
      <c r="GJ24" s="70"/>
      <c r="GK24" s="70"/>
      <c r="GL24" s="70"/>
      <c r="GM24" s="70"/>
      <c r="GN24" s="70"/>
      <c r="GO24" s="70"/>
      <c r="GP24" s="70"/>
      <c r="GQ24" s="70"/>
      <c r="GR24" s="70"/>
      <c r="GS24" s="70"/>
      <c r="GT24" s="70"/>
      <c r="GU24" s="70"/>
      <c r="GV24" s="70"/>
      <c r="GW24" s="70"/>
      <c r="GX24" s="70"/>
      <c r="GY24" s="70"/>
      <c r="GZ24" s="70"/>
      <c r="HA24" s="70"/>
      <c r="HB24" s="70"/>
      <c r="HC24" s="70"/>
      <c r="HD24" s="70"/>
      <c r="HE24" s="70"/>
      <c r="HF24" s="70"/>
      <c r="HG24" s="70"/>
      <c r="HH24" s="70"/>
      <c r="HI24" s="70"/>
      <c r="HJ24" s="70"/>
      <c r="HK24" s="70"/>
      <c r="HL24" s="70"/>
      <c r="HM24" s="70"/>
      <c r="HN24" s="70"/>
      <c r="HO24" s="70"/>
      <c r="HP24" s="70"/>
      <c r="HQ24" s="70"/>
      <c r="HR24" s="70"/>
      <c r="HS24" s="70"/>
      <c r="HT24" s="70"/>
      <c r="HU24" s="70"/>
      <c r="HV24" s="70"/>
      <c r="HW24" s="70"/>
      <c r="HX24" s="70"/>
      <c r="HY24" s="70"/>
      <c r="HZ24" s="70"/>
      <c r="IA24" s="70"/>
      <c r="IB24" s="70"/>
      <c r="IC24" s="70"/>
      <c r="ID24" s="70"/>
      <c r="IE24" s="70"/>
      <c r="IF24" s="70"/>
      <c r="IG24" s="70"/>
      <c r="IH24" s="70"/>
      <c r="II24" s="70"/>
      <c r="IJ24" s="70"/>
      <c r="IK24" s="70"/>
      <c r="IL24" s="70"/>
      <c r="IM24" s="70"/>
      <c r="IN24" s="70"/>
      <c r="IO24" s="70"/>
      <c r="IP24" s="70"/>
      <c r="IQ24" s="70"/>
      <c r="IR24" s="70"/>
      <c r="IS24" s="70"/>
      <c r="IT24" s="70"/>
      <c r="IU24" s="70"/>
      <c r="IV24" s="70"/>
    </row>
    <row r="25" spans="1:256" s="138" customFormat="1" ht="15.95" customHeight="1">
      <c r="A25" s="138" t="s">
        <v>96</v>
      </c>
      <c r="B25" s="93">
        <f>+PSSA3_6102!$D$9</f>
        <v>6102</v>
      </c>
      <c r="C25" s="138" t="str">
        <f>IF(PSSA3_6102!$D$7="","",PSSA3_6102!$D$7)</f>
        <v/>
      </c>
      <c r="D25" s="138">
        <f>+PSSA3_6102!$F$3</f>
        <v>0</v>
      </c>
      <c r="E25" s="138" t="e">
        <f>+#REF!</f>
        <v>#REF!</v>
      </c>
      <c r="F25" s="94">
        <f>+PSSA3_6102!$D$24</f>
        <v>0</v>
      </c>
      <c r="G25" s="184">
        <f>+PSSA3_6102!I62</f>
        <v>0</v>
      </c>
      <c r="H25" s="187">
        <f>+PSSA3_6102!H62</f>
        <v>0</v>
      </c>
      <c r="I25" s="184">
        <f t="shared" si="2"/>
        <v>0</v>
      </c>
      <c r="J25" s="138">
        <f>ROUND(PSSA3_5102!$F$62,0)</f>
        <v>0</v>
      </c>
      <c r="K25" s="106"/>
      <c r="L25" s="106"/>
      <c r="M25" s="106"/>
      <c r="N25" s="106"/>
      <c r="O25" s="156" t="str">
        <f t="shared" si="3"/>
        <v>--</v>
      </c>
      <c r="P25" s="306"/>
      <c r="Q25" s="305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  <c r="CW25" s="70"/>
      <c r="CX25" s="70"/>
      <c r="CY25" s="70"/>
      <c r="CZ25" s="70"/>
      <c r="DA25" s="70"/>
      <c r="DB25" s="70"/>
      <c r="DC25" s="70"/>
      <c r="DD25" s="70"/>
      <c r="DE25" s="70"/>
      <c r="DF25" s="70"/>
      <c r="DG25" s="70"/>
      <c r="DH25" s="70"/>
      <c r="DI25" s="70"/>
      <c r="DJ25" s="70"/>
      <c r="DK25" s="70"/>
      <c r="DL25" s="70"/>
      <c r="DM25" s="70"/>
      <c r="DN25" s="70"/>
      <c r="DO25" s="70"/>
      <c r="DP25" s="70"/>
      <c r="DQ25" s="70"/>
      <c r="DR25" s="70"/>
      <c r="DS25" s="70"/>
      <c r="DT25" s="70"/>
      <c r="DU25" s="70"/>
      <c r="DV25" s="70"/>
      <c r="DW25" s="70"/>
      <c r="DX25" s="70"/>
      <c r="DY25" s="70"/>
      <c r="DZ25" s="70"/>
      <c r="EA25" s="70"/>
      <c r="EB25" s="70"/>
      <c r="EC25" s="70"/>
      <c r="ED25" s="70"/>
      <c r="EE25" s="70"/>
      <c r="EF25" s="70"/>
      <c r="EG25" s="70"/>
      <c r="EH25" s="70"/>
      <c r="EI25" s="70"/>
      <c r="EJ25" s="70"/>
      <c r="EK25" s="70"/>
      <c r="EL25" s="70"/>
      <c r="EM25" s="70"/>
      <c r="EN25" s="70"/>
      <c r="EO25" s="70"/>
      <c r="EP25" s="70"/>
      <c r="EQ25" s="70"/>
      <c r="ER25" s="70"/>
      <c r="ES25" s="70"/>
      <c r="ET25" s="70"/>
      <c r="EU25" s="70"/>
      <c r="EV25" s="70"/>
      <c r="EW25" s="70"/>
      <c r="EX25" s="70"/>
      <c r="EY25" s="70"/>
      <c r="EZ25" s="70"/>
      <c r="FA25" s="70"/>
      <c r="FB25" s="70"/>
      <c r="FC25" s="70"/>
      <c r="FD25" s="70"/>
      <c r="FE25" s="70"/>
      <c r="FF25" s="70"/>
      <c r="FG25" s="70"/>
      <c r="FH25" s="70"/>
      <c r="FI25" s="70"/>
      <c r="FJ25" s="70"/>
      <c r="FK25" s="70"/>
      <c r="FL25" s="70"/>
      <c r="FM25" s="70"/>
      <c r="FN25" s="70"/>
      <c r="FO25" s="70"/>
      <c r="FP25" s="70"/>
      <c r="FQ25" s="70"/>
      <c r="FR25" s="70"/>
      <c r="FS25" s="70"/>
      <c r="FT25" s="70"/>
      <c r="FU25" s="70"/>
      <c r="FV25" s="70"/>
      <c r="FW25" s="70"/>
      <c r="FX25" s="70"/>
      <c r="FY25" s="70"/>
      <c r="FZ25" s="70"/>
      <c r="GA25" s="70"/>
      <c r="GB25" s="70"/>
      <c r="GC25" s="70"/>
      <c r="GD25" s="70"/>
      <c r="GE25" s="70"/>
      <c r="GF25" s="70"/>
      <c r="GG25" s="70"/>
      <c r="GH25" s="70"/>
      <c r="GI25" s="70"/>
      <c r="GJ25" s="70"/>
      <c r="GK25" s="70"/>
      <c r="GL25" s="70"/>
      <c r="GM25" s="70"/>
      <c r="GN25" s="70"/>
      <c r="GO25" s="70"/>
      <c r="GP25" s="70"/>
      <c r="GQ25" s="70"/>
      <c r="GR25" s="70"/>
      <c r="GS25" s="70"/>
      <c r="GT25" s="70"/>
      <c r="GU25" s="70"/>
      <c r="GV25" s="70"/>
      <c r="GW25" s="70"/>
      <c r="GX25" s="70"/>
      <c r="GY25" s="70"/>
      <c r="GZ25" s="70"/>
      <c r="HA25" s="70"/>
      <c r="HB25" s="70"/>
      <c r="HC25" s="70"/>
      <c r="HD25" s="70"/>
      <c r="HE25" s="70"/>
      <c r="HF25" s="70"/>
      <c r="HG25" s="70"/>
      <c r="HH25" s="70"/>
      <c r="HI25" s="70"/>
      <c r="HJ25" s="70"/>
      <c r="HK25" s="70"/>
      <c r="HL25" s="70"/>
      <c r="HM25" s="70"/>
      <c r="HN25" s="70"/>
      <c r="HO25" s="70"/>
      <c r="HP25" s="70"/>
      <c r="HQ25" s="70"/>
      <c r="HR25" s="70"/>
      <c r="HS25" s="70"/>
      <c r="HT25" s="70"/>
      <c r="HU25" s="70"/>
      <c r="HV25" s="70"/>
      <c r="HW25" s="70"/>
      <c r="HX25" s="70"/>
      <c r="HY25" s="70"/>
      <c r="HZ25" s="70"/>
      <c r="IA25" s="70"/>
      <c r="IB25" s="70"/>
      <c r="IC25" s="70"/>
      <c r="ID25" s="70"/>
      <c r="IE25" s="70"/>
      <c r="IF25" s="70"/>
      <c r="IG25" s="70"/>
      <c r="IH25" s="70"/>
      <c r="II25" s="70"/>
      <c r="IJ25" s="70"/>
      <c r="IK25" s="70"/>
      <c r="IL25" s="70"/>
      <c r="IM25" s="70"/>
      <c r="IN25" s="70"/>
      <c r="IO25" s="70"/>
      <c r="IP25" s="70"/>
      <c r="IQ25" s="70"/>
      <c r="IR25" s="70"/>
      <c r="IS25" s="70"/>
      <c r="IT25" s="70"/>
      <c r="IU25" s="70"/>
      <c r="IV25" s="70"/>
    </row>
    <row r="26" spans="1:256" s="138" customFormat="1" ht="15.95" customHeight="1">
      <c r="A26" s="138" t="s">
        <v>95</v>
      </c>
      <c r="B26" s="93">
        <f>+PSSA3_6103!$D$9</f>
        <v>6103</v>
      </c>
      <c r="C26" s="138" t="str">
        <f>IF(PSSA3_6103!$D$7="","",PSSA3_6103!$D$7)</f>
        <v/>
      </c>
      <c r="D26" s="138">
        <f>+PSSA3_6103!$F$3</f>
        <v>0</v>
      </c>
      <c r="E26" s="138" t="e">
        <f>+#REF!</f>
        <v>#REF!</v>
      </c>
      <c r="F26" s="94">
        <f>+PSSA3_6103!$D$24</f>
        <v>0</v>
      </c>
      <c r="G26" s="184">
        <f>+PSSA3_6103!I62</f>
        <v>0</v>
      </c>
      <c r="H26" s="187">
        <f>+PSSA3_6103!H62</f>
        <v>0</v>
      </c>
      <c r="I26" s="184">
        <f t="shared" si="2"/>
        <v>0</v>
      </c>
      <c r="J26" s="138">
        <f>ROUND(PSSA3_5101!$F$62,0)</f>
        <v>0</v>
      </c>
      <c r="K26" s="106"/>
      <c r="L26" s="106"/>
      <c r="M26" s="106"/>
      <c r="N26" s="106"/>
      <c r="O26" s="156" t="str">
        <f t="shared" si="3"/>
        <v>--</v>
      </c>
      <c r="P26" s="306"/>
      <c r="Q26" s="305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  <c r="CN26" s="70"/>
      <c r="CO26" s="70"/>
      <c r="CP26" s="70"/>
      <c r="CQ26" s="70"/>
      <c r="CR26" s="70"/>
      <c r="CS26" s="70"/>
      <c r="CT26" s="70"/>
      <c r="CU26" s="70"/>
      <c r="CV26" s="70"/>
      <c r="CW26" s="70"/>
      <c r="CX26" s="70"/>
      <c r="CY26" s="70"/>
      <c r="CZ26" s="70"/>
      <c r="DA26" s="70"/>
      <c r="DB26" s="70"/>
      <c r="DC26" s="70"/>
      <c r="DD26" s="70"/>
      <c r="DE26" s="70"/>
      <c r="DF26" s="70"/>
      <c r="DG26" s="70"/>
      <c r="DH26" s="70"/>
      <c r="DI26" s="70"/>
      <c r="DJ26" s="70"/>
      <c r="DK26" s="70"/>
      <c r="DL26" s="70"/>
      <c r="DM26" s="70"/>
      <c r="DN26" s="70"/>
      <c r="DO26" s="70"/>
      <c r="DP26" s="70"/>
      <c r="DQ26" s="70"/>
      <c r="DR26" s="70"/>
      <c r="DS26" s="70"/>
      <c r="DT26" s="70"/>
      <c r="DU26" s="70"/>
      <c r="DV26" s="70"/>
      <c r="DW26" s="70"/>
      <c r="DX26" s="70"/>
      <c r="DY26" s="70"/>
      <c r="DZ26" s="70"/>
      <c r="EA26" s="70"/>
      <c r="EB26" s="70"/>
      <c r="EC26" s="70"/>
      <c r="ED26" s="70"/>
      <c r="EE26" s="70"/>
      <c r="EF26" s="70"/>
      <c r="EG26" s="70"/>
      <c r="EH26" s="70"/>
      <c r="EI26" s="70"/>
      <c r="EJ26" s="70"/>
      <c r="EK26" s="70"/>
      <c r="EL26" s="70"/>
      <c r="EM26" s="70"/>
      <c r="EN26" s="70"/>
      <c r="EO26" s="70"/>
      <c r="EP26" s="70"/>
      <c r="EQ26" s="70"/>
      <c r="ER26" s="70"/>
      <c r="ES26" s="70"/>
      <c r="ET26" s="70"/>
      <c r="EU26" s="70"/>
      <c r="EV26" s="70"/>
      <c r="EW26" s="70"/>
      <c r="EX26" s="70"/>
      <c r="EY26" s="70"/>
      <c r="EZ26" s="70"/>
      <c r="FA26" s="70"/>
      <c r="FB26" s="70"/>
      <c r="FC26" s="70"/>
      <c r="FD26" s="70"/>
      <c r="FE26" s="70"/>
      <c r="FF26" s="70"/>
      <c r="FG26" s="70"/>
      <c r="FH26" s="70"/>
      <c r="FI26" s="70"/>
      <c r="FJ26" s="70"/>
      <c r="FK26" s="70"/>
      <c r="FL26" s="70"/>
      <c r="FM26" s="70"/>
      <c r="FN26" s="70"/>
      <c r="FO26" s="70"/>
      <c r="FP26" s="70"/>
      <c r="FQ26" s="70"/>
      <c r="FR26" s="70"/>
      <c r="FS26" s="70"/>
      <c r="FT26" s="70"/>
      <c r="FU26" s="70"/>
      <c r="FV26" s="70"/>
      <c r="FW26" s="70"/>
      <c r="FX26" s="70"/>
      <c r="FY26" s="70"/>
      <c r="FZ26" s="70"/>
      <c r="GA26" s="70"/>
      <c r="GB26" s="70"/>
      <c r="GC26" s="70"/>
      <c r="GD26" s="70"/>
      <c r="GE26" s="70"/>
      <c r="GF26" s="70"/>
      <c r="GG26" s="70"/>
      <c r="GH26" s="70"/>
      <c r="GI26" s="70"/>
      <c r="GJ26" s="70"/>
      <c r="GK26" s="70"/>
      <c r="GL26" s="70"/>
      <c r="GM26" s="70"/>
      <c r="GN26" s="70"/>
      <c r="GO26" s="70"/>
      <c r="GP26" s="70"/>
      <c r="GQ26" s="70"/>
      <c r="GR26" s="70"/>
      <c r="GS26" s="70"/>
      <c r="GT26" s="70"/>
      <c r="GU26" s="70"/>
      <c r="GV26" s="70"/>
      <c r="GW26" s="70"/>
      <c r="GX26" s="70"/>
      <c r="GY26" s="70"/>
      <c r="GZ26" s="70"/>
      <c r="HA26" s="70"/>
      <c r="HB26" s="70"/>
      <c r="HC26" s="70"/>
      <c r="HD26" s="70"/>
      <c r="HE26" s="70"/>
      <c r="HF26" s="70"/>
      <c r="HG26" s="70"/>
      <c r="HH26" s="70"/>
      <c r="HI26" s="70"/>
      <c r="HJ26" s="70"/>
      <c r="HK26" s="70"/>
      <c r="HL26" s="70"/>
      <c r="HM26" s="70"/>
      <c r="HN26" s="70"/>
      <c r="HO26" s="70"/>
      <c r="HP26" s="70"/>
      <c r="HQ26" s="70"/>
      <c r="HR26" s="70"/>
      <c r="HS26" s="70"/>
      <c r="HT26" s="70"/>
      <c r="HU26" s="70"/>
      <c r="HV26" s="70"/>
      <c r="HW26" s="70"/>
      <c r="HX26" s="70"/>
      <c r="HY26" s="70"/>
      <c r="HZ26" s="70"/>
      <c r="IA26" s="70"/>
      <c r="IB26" s="70"/>
      <c r="IC26" s="70"/>
      <c r="ID26" s="70"/>
      <c r="IE26" s="70"/>
      <c r="IF26" s="70"/>
      <c r="IG26" s="70"/>
      <c r="IH26" s="70"/>
      <c r="II26" s="70"/>
      <c r="IJ26" s="70"/>
      <c r="IK26" s="70"/>
      <c r="IL26" s="70"/>
      <c r="IM26" s="70"/>
      <c r="IN26" s="70"/>
      <c r="IO26" s="70"/>
      <c r="IP26" s="70"/>
      <c r="IQ26" s="70"/>
      <c r="IR26" s="70"/>
      <c r="IS26" s="70"/>
      <c r="IT26" s="70"/>
      <c r="IU26" s="70"/>
      <c r="IV26" s="70"/>
    </row>
    <row r="27" spans="1:256" s="138" customFormat="1" ht="15.95" customHeight="1">
      <c r="A27" s="138" t="s">
        <v>96</v>
      </c>
      <c r="B27" s="93">
        <f>+PSSA3_6104!$D$9</f>
        <v>6104</v>
      </c>
      <c r="C27" s="138" t="str">
        <f>IF(PSSA3_6104!$D$7="","",PSSA3_6104!$D$7)</f>
        <v/>
      </c>
      <c r="D27" s="138">
        <f>+PSSA3_6104!$F$3</f>
        <v>0</v>
      </c>
      <c r="E27" s="138" t="e">
        <f>+#REF!</f>
        <v>#REF!</v>
      </c>
      <c r="F27" s="94">
        <f>+PSSA3_6104!$D$24</f>
        <v>0</v>
      </c>
      <c r="G27" s="184">
        <f>+PSSA3_6104!I62</f>
        <v>0</v>
      </c>
      <c r="H27" s="187">
        <f>+PSSA3_6104!H62</f>
        <v>0</v>
      </c>
      <c r="I27" s="184">
        <f t="shared" si="2"/>
        <v>0</v>
      </c>
      <c r="J27" s="138">
        <f>ROUND(PSSA3_5102!$F$62,0)</f>
        <v>0</v>
      </c>
      <c r="K27" s="106"/>
      <c r="L27" s="106"/>
      <c r="M27" s="106"/>
      <c r="N27" s="106"/>
      <c r="O27" s="156" t="str">
        <f t="shared" si="3"/>
        <v>--</v>
      </c>
      <c r="P27" s="306"/>
      <c r="Q27" s="305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70"/>
      <c r="CL27" s="70"/>
      <c r="CM27" s="70"/>
      <c r="CN27" s="70"/>
      <c r="CO27" s="70"/>
      <c r="CP27" s="70"/>
      <c r="CQ27" s="70"/>
      <c r="CR27" s="70"/>
      <c r="CS27" s="70"/>
      <c r="CT27" s="70"/>
      <c r="CU27" s="70"/>
      <c r="CV27" s="70"/>
      <c r="CW27" s="70"/>
      <c r="CX27" s="70"/>
      <c r="CY27" s="70"/>
      <c r="CZ27" s="70"/>
      <c r="DA27" s="70"/>
      <c r="DB27" s="70"/>
      <c r="DC27" s="70"/>
      <c r="DD27" s="70"/>
      <c r="DE27" s="70"/>
      <c r="DF27" s="70"/>
      <c r="DG27" s="70"/>
      <c r="DH27" s="70"/>
      <c r="DI27" s="70"/>
      <c r="DJ27" s="70"/>
      <c r="DK27" s="70"/>
      <c r="DL27" s="70"/>
      <c r="DM27" s="70"/>
      <c r="DN27" s="70"/>
      <c r="DO27" s="70"/>
      <c r="DP27" s="70"/>
      <c r="DQ27" s="70"/>
      <c r="DR27" s="70"/>
      <c r="DS27" s="70"/>
      <c r="DT27" s="70"/>
      <c r="DU27" s="70"/>
      <c r="DV27" s="70"/>
      <c r="DW27" s="70"/>
      <c r="DX27" s="70"/>
      <c r="DY27" s="70"/>
      <c r="DZ27" s="70"/>
      <c r="EA27" s="70"/>
      <c r="EB27" s="70"/>
      <c r="EC27" s="70"/>
      <c r="ED27" s="70"/>
      <c r="EE27" s="70"/>
      <c r="EF27" s="70"/>
      <c r="EG27" s="70"/>
      <c r="EH27" s="70"/>
      <c r="EI27" s="70"/>
      <c r="EJ27" s="70"/>
      <c r="EK27" s="70"/>
      <c r="EL27" s="70"/>
      <c r="EM27" s="70"/>
      <c r="EN27" s="70"/>
      <c r="EO27" s="70"/>
      <c r="EP27" s="70"/>
      <c r="EQ27" s="70"/>
      <c r="ER27" s="70"/>
      <c r="ES27" s="70"/>
      <c r="ET27" s="70"/>
      <c r="EU27" s="70"/>
      <c r="EV27" s="70"/>
      <c r="EW27" s="70"/>
      <c r="EX27" s="70"/>
      <c r="EY27" s="70"/>
      <c r="EZ27" s="70"/>
      <c r="FA27" s="70"/>
      <c r="FB27" s="70"/>
      <c r="FC27" s="70"/>
      <c r="FD27" s="70"/>
      <c r="FE27" s="70"/>
      <c r="FF27" s="70"/>
      <c r="FG27" s="70"/>
      <c r="FH27" s="70"/>
      <c r="FI27" s="70"/>
      <c r="FJ27" s="70"/>
      <c r="FK27" s="70"/>
      <c r="FL27" s="70"/>
      <c r="FM27" s="70"/>
      <c r="FN27" s="70"/>
      <c r="FO27" s="70"/>
      <c r="FP27" s="70"/>
      <c r="FQ27" s="70"/>
      <c r="FR27" s="70"/>
      <c r="FS27" s="70"/>
      <c r="FT27" s="70"/>
      <c r="FU27" s="70"/>
      <c r="FV27" s="70"/>
      <c r="FW27" s="70"/>
      <c r="FX27" s="70"/>
      <c r="FY27" s="70"/>
      <c r="FZ27" s="70"/>
      <c r="GA27" s="70"/>
      <c r="GB27" s="70"/>
      <c r="GC27" s="70"/>
      <c r="GD27" s="70"/>
      <c r="GE27" s="70"/>
      <c r="GF27" s="70"/>
      <c r="GG27" s="70"/>
      <c r="GH27" s="70"/>
      <c r="GI27" s="70"/>
      <c r="GJ27" s="70"/>
      <c r="GK27" s="70"/>
      <c r="GL27" s="70"/>
      <c r="GM27" s="70"/>
      <c r="GN27" s="70"/>
      <c r="GO27" s="70"/>
      <c r="GP27" s="70"/>
      <c r="GQ27" s="70"/>
      <c r="GR27" s="70"/>
      <c r="GS27" s="70"/>
      <c r="GT27" s="70"/>
      <c r="GU27" s="70"/>
      <c r="GV27" s="70"/>
      <c r="GW27" s="70"/>
      <c r="GX27" s="70"/>
      <c r="GY27" s="70"/>
      <c r="GZ27" s="70"/>
      <c r="HA27" s="70"/>
      <c r="HB27" s="70"/>
      <c r="HC27" s="70"/>
      <c r="HD27" s="70"/>
      <c r="HE27" s="70"/>
      <c r="HF27" s="70"/>
      <c r="HG27" s="70"/>
      <c r="HH27" s="70"/>
      <c r="HI27" s="70"/>
      <c r="HJ27" s="70"/>
      <c r="HK27" s="70"/>
      <c r="HL27" s="70"/>
      <c r="HM27" s="70"/>
      <c r="HN27" s="70"/>
      <c r="HO27" s="70"/>
      <c r="HP27" s="70"/>
      <c r="HQ27" s="70"/>
      <c r="HR27" s="70"/>
      <c r="HS27" s="70"/>
      <c r="HT27" s="70"/>
      <c r="HU27" s="70"/>
      <c r="HV27" s="70"/>
      <c r="HW27" s="70"/>
      <c r="HX27" s="70"/>
      <c r="HY27" s="70"/>
      <c r="HZ27" s="70"/>
      <c r="IA27" s="70"/>
      <c r="IB27" s="70"/>
      <c r="IC27" s="70"/>
      <c r="ID27" s="70"/>
      <c r="IE27" s="70"/>
      <c r="IF27" s="70"/>
      <c r="IG27" s="70"/>
      <c r="IH27" s="70"/>
      <c r="II27" s="70"/>
      <c r="IJ27" s="70"/>
      <c r="IK27" s="70"/>
      <c r="IL27" s="70"/>
      <c r="IM27" s="70"/>
      <c r="IN27" s="70"/>
      <c r="IO27" s="70"/>
      <c r="IP27" s="70"/>
      <c r="IQ27" s="70"/>
      <c r="IR27" s="70"/>
      <c r="IS27" s="70"/>
      <c r="IT27" s="70"/>
      <c r="IU27" s="70"/>
      <c r="IV27" s="70"/>
    </row>
    <row r="28" spans="1:256" s="138" customFormat="1" ht="15.95" customHeight="1" thickBot="1">
      <c r="A28" s="138" t="s">
        <v>93</v>
      </c>
      <c r="B28" s="93">
        <f>+PSSA3_7101!$D$9</f>
        <v>7101</v>
      </c>
      <c r="C28" s="138" t="str">
        <f>IF(PSSA3_7101!$D$7="","",PSSA3_7101!$D$7)</f>
        <v/>
      </c>
      <c r="D28" s="138">
        <f>+PSSA3_7101!$F$3</f>
        <v>0</v>
      </c>
      <c r="E28" s="138" t="e">
        <f>+#REF!</f>
        <v>#REF!</v>
      </c>
      <c r="F28" s="94">
        <f>+PSSA3_7101!$D$24</f>
        <v>0</v>
      </c>
      <c r="G28" s="184">
        <f>+PSSA3_7101!I62</f>
        <v>0</v>
      </c>
      <c r="H28" s="187">
        <f>+PSSA3_7101!H62</f>
        <v>0</v>
      </c>
      <c r="I28" s="184">
        <f t="shared" ref="I28:I35" si="4">+G28+H28</f>
        <v>0</v>
      </c>
      <c r="J28" s="138">
        <f>ROUND(PSSA3_4103!$F$62,0)</f>
        <v>0</v>
      </c>
      <c r="K28" s="106"/>
      <c r="L28" s="106"/>
      <c r="M28" s="106"/>
      <c r="N28" s="106"/>
      <c r="O28" s="156" t="str">
        <f t="shared" ref="O28:O35" si="5">IF(OR(K28="",L28="",M28="",N28=""),"--",($N28-$L28)*12+($M28-$K28+1))</f>
        <v>--</v>
      </c>
      <c r="P28" s="306"/>
      <c r="Q28" s="305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70"/>
      <c r="CV28" s="70"/>
      <c r="CW28" s="70"/>
      <c r="CX28" s="70"/>
      <c r="CY28" s="70"/>
      <c r="CZ28" s="70"/>
      <c r="DA28" s="70"/>
      <c r="DB28" s="70"/>
      <c r="DC28" s="70"/>
      <c r="DD28" s="70"/>
      <c r="DE28" s="70"/>
      <c r="DF28" s="70"/>
      <c r="DG28" s="70"/>
      <c r="DH28" s="70"/>
      <c r="DI28" s="70"/>
      <c r="DJ28" s="70"/>
      <c r="DK28" s="70"/>
      <c r="DL28" s="70"/>
      <c r="DM28" s="70"/>
      <c r="DN28" s="70"/>
      <c r="DO28" s="70"/>
      <c r="DP28" s="70"/>
      <c r="DQ28" s="70"/>
      <c r="DR28" s="70"/>
      <c r="DS28" s="70"/>
      <c r="DT28" s="70"/>
      <c r="DU28" s="70"/>
      <c r="DV28" s="70"/>
      <c r="DW28" s="70"/>
      <c r="DX28" s="70"/>
      <c r="DY28" s="70"/>
      <c r="DZ28" s="70"/>
      <c r="EA28" s="70"/>
      <c r="EB28" s="70"/>
      <c r="EC28" s="70"/>
      <c r="ED28" s="70"/>
      <c r="EE28" s="70"/>
      <c r="EF28" s="70"/>
      <c r="EG28" s="70"/>
      <c r="EH28" s="70"/>
      <c r="EI28" s="70"/>
      <c r="EJ28" s="70"/>
      <c r="EK28" s="70"/>
      <c r="EL28" s="70"/>
      <c r="EM28" s="70"/>
      <c r="EN28" s="70"/>
      <c r="EO28" s="70"/>
      <c r="EP28" s="70"/>
      <c r="EQ28" s="70"/>
      <c r="ER28" s="70"/>
      <c r="ES28" s="70"/>
      <c r="ET28" s="70"/>
      <c r="EU28" s="70"/>
      <c r="EV28" s="70"/>
      <c r="EW28" s="70"/>
      <c r="EX28" s="70"/>
      <c r="EY28" s="70"/>
      <c r="EZ28" s="70"/>
      <c r="FA28" s="70"/>
      <c r="FB28" s="70"/>
      <c r="FC28" s="70"/>
      <c r="FD28" s="70"/>
      <c r="FE28" s="70"/>
      <c r="FF28" s="70"/>
      <c r="FG28" s="70"/>
      <c r="FH28" s="70"/>
      <c r="FI28" s="70"/>
      <c r="FJ28" s="70"/>
      <c r="FK28" s="70"/>
      <c r="FL28" s="70"/>
      <c r="FM28" s="70"/>
      <c r="FN28" s="70"/>
      <c r="FO28" s="70"/>
      <c r="FP28" s="70"/>
      <c r="FQ28" s="70"/>
      <c r="FR28" s="70"/>
      <c r="FS28" s="70"/>
      <c r="FT28" s="70"/>
      <c r="FU28" s="70"/>
      <c r="FV28" s="70"/>
      <c r="FW28" s="70"/>
      <c r="FX28" s="70"/>
      <c r="FY28" s="70"/>
      <c r="FZ28" s="70"/>
      <c r="GA28" s="70"/>
      <c r="GB28" s="70"/>
      <c r="GC28" s="70"/>
      <c r="GD28" s="70"/>
      <c r="GE28" s="70"/>
      <c r="GF28" s="70"/>
      <c r="GG28" s="70"/>
      <c r="GH28" s="70"/>
      <c r="GI28" s="70"/>
      <c r="GJ28" s="70"/>
      <c r="GK28" s="70"/>
      <c r="GL28" s="70"/>
      <c r="GM28" s="70"/>
      <c r="GN28" s="70"/>
      <c r="GO28" s="70"/>
      <c r="GP28" s="70"/>
      <c r="GQ28" s="70"/>
      <c r="GR28" s="70"/>
      <c r="GS28" s="70"/>
      <c r="GT28" s="70"/>
      <c r="GU28" s="70"/>
      <c r="GV28" s="70"/>
      <c r="GW28" s="70"/>
      <c r="GX28" s="70"/>
      <c r="GY28" s="70"/>
      <c r="GZ28" s="70"/>
      <c r="HA28" s="70"/>
      <c r="HB28" s="70"/>
      <c r="HC28" s="70"/>
      <c r="HD28" s="70"/>
      <c r="HE28" s="70"/>
      <c r="HF28" s="70"/>
      <c r="HG28" s="70"/>
      <c r="HH28" s="70"/>
      <c r="HI28" s="70"/>
      <c r="HJ28" s="70"/>
      <c r="HK28" s="70"/>
      <c r="HL28" s="70"/>
      <c r="HM28" s="70"/>
      <c r="HN28" s="70"/>
      <c r="HO28" s="70"/>
      <c r="HP28" s="70"/>
      <c r="HQ28" s="70"/>
      <c r="HR28" s="70"/>
      <c r="HS28" s="70"/>
      <c r="HT28" s="70"/>
      <c r="HU28" s="70"/>
      <c r="HV28" s="70"/>
      <c r="HW28" s="70"/>
      <c r="HX28" s="70"/>
      <c r="HY28" s="70"/>
      <c r="HZ28" s="70"/>
      <c r="IA28" s="70"/>
      <c r="IB28" s="70"/>
      <c r="IC28" s="70"/>
      <c r="ID28" s="70"/>
      <c r="IE28" s="70"/>
      <c r="IF28" s="70"/>
      <c r="IG28" s="70"/>
      <c r="IH28" s="70"/>
      <c r="II28" s="70"/>
      <c r="IJ28" s="70"/>
      <c r="IK28" s="70"/>
      <c r="IL28" s="70"/>
      <c r="IM28" s="70"/>
      <c r="IN28" s="70"/>
      <c r="IO28" s="70"/>
      <c r="IP28" s="70"/>
      <c r="IQ28" s="70"/>
      <c r="IR28" s="70"/>
      <c r="IS28" s="70"/>
      <c r="IT28" s="70"/>
      <c r="IU28" s="70"/>
      <c r="IV28" s="70"/>
    </row>
    <row r="29" spans="1:256" ht="15.95" customHeight="1" thickBot="1">
      <c r="A29" s="134" t="s">
        <v>94</v>
      </c>
      <c r="B29" s="93">
        <f>+PSSA3_7102!$D$9</f>
        <v>7102</v>
      </c>
      <c r="C29" s="138" t="str">
        <f>IF(PSSA3_7102!$D$7="","",PSSA3_7102!$D$7)</f>
        <v/>
      </c>
      <c r="D29" s="138">
        <f>+PSSA3_7102!$F$3</f>
        <v>0</v>
      </c>
      <c r="E29" s="138" t="e">
        <f>+#REF!</f>
        <v>#REF!</v>
      </c>
      <c r="F29" s="94">
        <f>+PSSA3_7102!$D$24</f>
        <v>0</v>
      </c>
      <c r="G29" s="184">
        <f>+PSSA3_7102!I62</f>
        <v>0</v>
      </c>
      <c r="H29" s="187">
        <f>+PSSA3_7102!H62</f>
        <v>0</v>
      </c>
      <c r="I29" s="184">
        <f t="shared" si="4"/>
        <v>0</v>
      </c>
      <c r="J29" s="111">
        <f>ROUND(PSSA3_4104!$F$62,0)</f>
        <v>0</v>
      </c>
      <c r="K29" s="106"/>
      <c r="L29" s="106"/>
      <c r="M29" s="106"/>
      <c r="N29" s="106"/>
      <c r="O29" s="156" t="str">
        <f t="shared" si="5"/>
        <v>--</v>
      </c>
      <c r="P29" s="153"/>
      <c r="Q29" s="303"/>
    </row>
    <row r="30" spans="1:256" ht="15.95" customHeight="1" thickBot="1">
      <c r="A30" s="134" t="s">
        <v>95</v>
      </c>
      <c r="B30" s="93">
        <f>+PSSA3_7103!$D$9</f>
        <v>7103</v>
      </c>
      <c r="C30" s="138" t="str">
        <f>IF(PSSA3_7103!$D$7="","",PSSA3_7103!$D$7)</f>
        <v/>
      </c>
      <c r="D30" s="138">
        <f>+PSSA3_7103!$F$3</f>
        <v>0</v>
      </c>
      <c r="E30" s="138" t="e">
        <f>+#REF!</f>
        <v>#REF!</v>
      </c>
      <c r="F30" s="94">
        <f>+PSSA3_7103!$D$24</f>
        <v>0</v>
      </c>
      <c r="G30" s="184">
        <f>+PSSA3_7103!I62</f>
        <v>0</v>
      </c>
      <c r="H30" s="187">
        <f>+PSSA3_7103!H62</f>
        <v>0</v>
      </c>
      <c r="I30" s="184">
        <f t="shared" si="4"/>
        <v>0</v>
      </c>
      <c r="J30" s="111">
        <f>ROUND(PSSA3_5101!$F$62,0)</f>
        <v>0</v>
      </c>
      <c r="K30" s="106"/>
      <c r="L30" s="106"/>
      <c r="M30" s="106"/>
      <c r="N30" s="106"/>
      <c r="O30" s="156" t="str">
        <f t="shared" si="5"/>
        <v>--</v>
      </c>
      <c r="P30" s="153"/>
      <c r="Q30" s="303"/>
    </row>
    <row r="31" spans="1:256" ht="15.95" customHeight="1" thickBot="1">
      <c r="A31" s="134" t="s">
        <v>96</v>
      </c>
      <c r="B31" s="93">
        <f>+PSSA3_7104!$D$9</f>
        <v>7104</v>
      </c>
      <c r="C31" s="138" t="str">
        <f>IF(PSSA3_7104!$D$7="","",PSSA3_7104!$D$7)</f>
        <v/>
      </c>
      <c r="D31" s="138">
        <f>+PSSA3_7104!$F$3</f>
        <v>0</v>
      </c>
      <c r="E31" s="138" t="e">
        <f>+#REF!</f>
        <v>#REF!</v>
      </c>
      <c r="F31" s="94">
        <f>+PSSA3_7104!$D$24</f>
        <v>0</v>
      </c>
      <c r="G31" s="184">
        <f>+PSSA3_7104!I62</f>
        <v>0</v>
      </c>
      <c r="H31" s="187">
        <f>+PSSA3_7104!H62</f>
        <v>0</v>
      </c>
      <c r="I31" s="184">
        <f t="shared" si="4"/>
        <v>0</v>
      </c>
      <c r="J31" s="111">
        <f>ROUND(PSSA3_5102!$F$62,0)</f>
        <v>0</v>
      </c>
      <c r="K31" s="106"/>
      <c r="L31" s="106"/>
      <c r="M31" s="106"/>
      <c r="N31" s="106"/>
      <c r="O31" s="156" t="str">
        <f t="shared" si="5"/>
        <v>--</v>
      </c>
      <c r="P31" s="153"/>
      <c r="Q31" s="303"/>
    </row>
    <row r="32" spans="1:256" ht="15.95" customHeight="1" thickBot="1">
      <c r="A32" s="134" t="s">
        <v>93</v>
      </c>
      <c r="B32" s="93">
        <f>+PSSA3_8101!$D$9</f>
        <v>8101</v>
      </c>
      <c r="C32" s="138" t="str">
        <f>IF(PSSA3_8101!$D$7="","",PSSA3_8101!$D$7)</f>
        <v/>
      </c>
      <c r="D32" s="138">
        <f>+PSSA3_8101!$F$3</f>
        <v>0</v>
      </c>
      <c r="E32" s="138" t="e">
        <f>+#REF!</f>
        <v>#REF!</v>
      </c>
      <c r="F32" s="94">
        <f>+PSSA3_8101!$D$24</f>
        <v>0</v>
      </c>
      <c r="G32" s="184">
        <f>+PSSA3_8101!I62</f>
        <v>0</v>
      </c>
      <c r="H32" s="187">
        <f>+PSSA3_8101!H62</f>
        <v>0</v>
      </c>
      <c r="I32" s="184">
        <f t="shared" si="4"/>
        <v>0</v>
      </c>
      <c r="J32" s="111">
        <f>ROUND(PSSA3_4103!$F$62,0)</f>
        <v>0</v>
      </c>
      <c r="K32" s="106"/>
      <c r="L32" s="106"/>
      <c r="M32" s="106"/>
      <c r="N32" s="106"/>
      <c r="O32" s="156" t="str">
        <f t="shared" si="5"/>
        <v>--</v>
      </c>
      <c r="P32" s="153"/>
      <c r="Q32" s="303"/>
    </row>
    <row r="33" spans="1:17" ht="15.95" customHeight="1" thickBot="1">
      <c r="A33" s="134" t="s">
        <v>94</v>
      </c>
      <c r="B33" s="93">
        <f>+PSSA3_8102!$D$9</f>
        <v>8102</v>
      </c>
      <c r="C33" s="138" t="str">
        <f>IF(PSSA3_8102!$D$7="","",PSSA3_8102!$D$7)</f>
        <v/>
      </c>
      <c r="D33" s="138">
        <f>+PSSA3_8102!$F$3</f>
        <v>0</v>
      </c>
      <c r="E33" s="138" t="e">
        <f>+#REF!</f>
        <v>#REF!</v>
      </c>
      <c r="F33" s="94">
        <f>+PSSA3_8102!$D$24</f>
        <v>0</v>
      </c>
      <c r="G33" s="184">
        <f>+PSSA3_8102!I62</f>
        <v>0</v>
      </c>
      <c r="H33" s="187">
        <f>+PSSA3_8102!H62</f>
        <v>0</v>
      </c>
      <c r="I33" s="184">
        <f t="shared" si="4"/>
        <v>0</v>
      </c>
      <c r="J33" s="111">
        <f>ROUND(PSSA3_4104!$F$62,0)</f>
        <v>0</v>
      </c>
      <c r="K33" s="106"/>
      <c r="L33" s="106"/>
      <c r="M33" s="106"/>
      <c r="N33" s="106"/>
      <c r="O33" s="156" t="str">
        <f t="shared" si="5"/>
        <v>--</v>
      </c>
      <c r="P33" s="153"/>
      <c r="Q33" s="303"/>
    </row>
    <row r="34" spans="1:17" ht="15.95" customHeight="1" thickBot="1">
      <c r="A34" s="134" t="s">
        <v>95</v>
      </c>
      <c r="B34" s="93">
        <f>+PSSA3_8103!$D$9</f>
        <v>8103</v>
      </c>
      <c r="C34" s="138" t="str">
        <f>IF(PSSA3_8103!$D$7="","",PSSA3_8103!$D$7)</f>
        <v/>
      </c>
      <c r="D34" s="138">
        <f>+PSSA3_8103!$F$3</f>
        <v>0</v>
      </c>
      <c r="E34" s="138" t="e">
        <f>+#REF!</f>
        <v>#REF!</v>
      </c>
      <c r="F34" s="94">
        <f>+PSSA3_8103!$D$24</f>
        <v>0</v>
      </c>
      <c r="G34" s="184">
        <f>+PSSA3_8103!I62</f>
        <v>0</v>
      </c>
      <c r="H34" s="187">
        <f>+PSSA3_8103!H62</f>
        <v>0</v>
      </c>
      <c r="I34" s="184">
        <f t="shared" si="4"/>
        <v>0</v>
      </c>
      <c r="J34" s="111">
        <f>ROUND(PSSA3_5101!$F$62,0)</f>
        <v>0</v>
      </c>
      <c r="K34" s="106"/>
      <c r="L34" s="106"/>
      <c r="M34" s="106"/>
      <c r="N34" s="106"/>
      <c r="O34" s="156" t="str">
        <f t="shared" si="5"/>
        <v>--</v>
      </c>
      <c r="P34" s="153"/>
      <c r="Q34" s="303"/>
    </row>
    <row r="35" spans="1:17" ht="15.95" customHeight="1" thickBot="1">
      <c r="A35" s="134" t="s">
        <v>96</v>
      </c>
      <c r="B35" s="114">
        <f>+PSSA3_8104!$D$9</f>
        <v>8104</v>
      </c>
      <c r="C35" s="139" t="str">
        <f>IF(PSSA3_8104!$D$7="","",PSSA3_8104!$D$7)</f>
        <v/>
      </c>
      <c r="D35" s="139">
        <f>+PSSA3_8104!$F$3</f>
        <v>0</v>
      </c>
      <c r="E35" s="139" t="e">
        <f>+#REF!</f>
        <v>#REF!</v>
      </c>
      <c r="F35" s="115">
        <f>+PSSA3_8104!$D$24</f>
        <v>0</v>
      </c>
      <c r="G35" s="185">
        <f>+PSSA3_8104!I62</f>
        <v>0</v>
      </c>
      <c r="H35" s="188">
        <f>+PSSA3_8104!H62</f>
        <v>0</v>
      </c>
      <c r="I35" s="185">
        <f t="shared" si="4"/>
        <v>0</v>
      </c>
      <c r="J35" s="112">
        <f>ROUND(PSSA3_5102!$F$62,0)</f>
        <v>0</v>
      </c>
      <c r="K35" s="113"/>
      <c r="L35" s="113"/>
      <c r="M35" s="113"/>
      <c r="N35" s="113"/>
      <c r="O35" s="157" t="str">
        <f t="shared" si="5"/>
        <v>--</v>
      </c>
      <c r="P35" s="307"/>
      <c r="Q35" s="303"/>
    </row>
    <row r="38" spans="1:17">
      <c r="G38" s="563"/>
      <c r="H38" s="563"/>
      <c r="I38" s="563"/>
    </row>
  </sheetData>
  <sheetProtection password="CC7E" sheet="1" objects="1" scenarios="1"/>
  <mergeCells count="2">
    <mergeCell ref="B2:P2"/>
    <mergeCell ref="R6:R8"/>
  </mergeCells>
  <phoneticPr fontId="0" type="noConversion"/>
  <hyperlinks>
    <hyperlink ref="A4" location="WP1100!Area_stampa" display="WP1100!Area_stampa"/>
    <hyperlink ref="A5" location="WP1200!Area_stampa" display="WP1200!Area_stampa"/>
    <hyperlink ref="A6" location="WP1300!Area_stampa" display="WP1300!Area_stampa"/>
    <hyperlink ref="A7" location="WP1400!Area_stampa" display="WP1400!Area_stampa"/>
    <hyperlink ref="A8" location="WP1500!Area_stampa" display="WP1500!Area_stampa"/>
    <hyperlink ref="A9" location="WP2100!Area_stampa" display="WP2100!Area_stampa"/>
    <hyperlink ref="A10" location="WP2210!Area_stampa" display="WP2210!Area_stampa"/>
    <hyperlink ref="A11" location="WP2220!Area_stampa" display="WP2220!Area_stampa"/>
    <hyperlink ref="A12" location="WP2230!Area_stampa" display="WP2230!Area_stampa"/>
    <hyperlink ref="A13" location="WP2240!Area_stampa" display="WP2240!Area_stampa"/>
    <hyperlink ref="A14" location="WP2300!Area_stampa" display="WP2300!Area_stampa"/>
    <hyperlink ref="A15" location="WP2400!Area_stampa" display="WP2400!Area_stampa"/>
    <hyperlink ref="A16" location="WP3100!Area_stampa" display="WP3100!Area_stampa"/>
    <hyperlink ref="A17" location="WP3210!Area_stampa" display="WP3210!Area_stampa"/>
    <hyperlink ref="A18" location="WP3220!Area_stampa" display="WP3220!Area_stampa"/>
    <hyperlink ref="A19" location="WP3230!Area_stampa" display="WP3230!Area_stampa"/>
    <hyperlink ref="A20" location="WP3240!Area_stampa" display="WP3240!Area_stampa"/>
    <hyperlink ref="A21" location="WP3300!Area_stampa" display="WP3300!Area_stampa"/>
    <hyperlink ref="A22" location="WP3220!Area_stampa" display="WP3220!Area_stampa"/>
    <hyperlink ref="A23" location="WP3230!Area_stampa" display="WP3230!Area_stampa"/>
    <hyperlink ref="A24" location="WP3240!Area_stampa" display="WP3240!Area_stampa"/>
    <hyperlink ref="A25" location="WP3300!Area_stampa" display="WP3300!Area_stampa"/>
    <hyperlink ref="A26" location="WP3240!Area_stampa" display="WP3240!Area_stampa"/>
    <hyperlink ref="A27" location="WP3300!Area_stampa" display="WP3300!Area_stampa"/>
    <hyperlink ref="A28" location="WP3220!Area_stampa" display="WP3220!Area_stampa"/>
    <hyperlink ref="A29" location="WP3230!Area_stampa" display="WP3230!Area_stampa"/>
    <hyperlink ref="A30" location="WP3240!Area_stampa" display="WP3240!Area_stampa"/>
    <hyperlink ref="A31" location="WP3300!Area_stampa" display="WP3300!Area_stampa"/>
    <hyperlink ref="A32" location="WP3220!Area_stampa" display="WP3220!Area_stampa"/>
    <hyperlink ref="A33" location="WP3230!Area_stampa" display="WP3230!Area_stampa"/>
    <hyperlink ref="A34" location="WP3240!Area_stampa" display="WP3240!Area_stampa"/>
    <hyperlink ref="A35" location="WP3300!Area_stampa" display="WP3300!Area_stampa"/>
  </hyperlinks>
  <printOptions horizontalCentered="1" verticalCentered="1"/>
  <pageMargins left="0.31496062992125984" right="0" top="0.15748031496062992" bottom="0" header="0" footer="0"/>
  <pageSetup paperSize="9" scale="35" fitToHeight="40" orientation="portrait" r:id="rId1"/>
  <headerFooter alignWithMargins="0">
    <oddFooter>Pagina &amp;P&amp;R&amp;F</oddFooter>
  </headerFooter>
  <legacy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2">
    <pageSetUpPr fitToPage="1"/>
  </sheetPr>
  <dimension ref="B1:S111"/>
  <sheetViews>
    <sheetView zoomScale="50" zoomScaleNormal="50" workbookViewId="0">
      <selection activeCell="N27" sqref="N27"/>
    </sheetView>
  </sheetViews>
  <sheetFormatPr defaultColWidth="9.140625" defaultRowHeight="15.75"/>
  <cols>
    <col min="1" max="1" width="2.7109375" style="1" customWidth="1"/>
    <col min="2" max="2" width="11.42578125" style="2" customWidth="1"/>
    <col min="3" max="3" width="77.28515625" style="1" customWidth="1"/>
    <col min="4" max="4" width="26.140625" style="1" customWidth="1"/>
    <col min="5" max="5" width="25.28515625" style="1" customWidth="1"/>
    <col min="6" max="6" width="19.28515625" style="1" customWidth="1"/>
    <col min="7" max="7" width="11.85546875" style="1" customWidth="1"/>
    <col min="8" max="8" width="12.28515625" style="1" customWidth="1"/>
    <col min="9" max="9" width="11" style="1" customWidth="1"/>
    <col min="10" max="10" width="11.7109375" style="3" customWidth="1"/>
    <col min="11" max="11" width="17.7109375" style="1" hidden="1" customWidth="1"/>
    <col min="12" max="12" width="16.7109375" style="1" hidden="1" customWidth="1"/>
    <col min="13" max="13" width="16.5703125" style="1" hidden="1" customWidth="1"/>
    <col min="14" max="14" width="22.28515625" style="1" customWidth="1"/>
    <col min="15" max="17" width="9.140625" style="1" customWidth="1"/>
    <col min="18" max="18" width="5" style="1" customWidth="1"/>
    <col min="19" max="19" width="11.7109375" style="1" bestFit="1" customWidth="1"/>
    <col min="20" max="16384" width="9.140625" style="1"/>
  </cols>
  <sheetData>
    <row r="1" spans="2:19" ht="16.5" thickBot="1"/>
    <row r="2" spans="2:19" ht="23.25" customHeight="1" thickBot="1">
      <c r="B2" s="700" t="s">
        <v>47</v>
      </c>
      <c r="C2" s="701"/>
      <c r="D2" s="701"/>
      <c r="E2" s="701"/>
      <c r="F2" s="701"/>
      <c r="G2" s="701"/>
      <c r="H2" s="701"/>
      <c r="I2" s="701"/>
      <c r="J2" s="701"/>
      <c r="K2" s="701"/>
      <c r="L2" s="701"/>
      <c r="M2" s="701"/>
      <c r="N2" s="702"/>
    </row>
    <row r="3" spans="2:19" ht="16.5" thickBot="1">
      <c r="D3" s="4"/>
      <c r="E3" s="5"/>
      <c r="F3" s="5"/>
      <c r="G3" s="5"/>
      <c r="P3" s="5"/>
    </row>
    <row r="4" spans="2:19" s="6" customFormat="1" ht="81.75" customHeight="1" thickBot="1">
      <c r="B4" s="100" t="s">
        <v>48</v>
      </c>
      <c r="C4" s="101" t="s">
        <v>49</v>
      </c>
      <c r="D4" s="102" t="s">
        <v>50</v>
      </c>
      <c r="E4" s="102" t="s">
        <v>51</v>
      </c>
      <c r="F4" s="102" t="s">
        <v>100</v>
      </c>
      <c r="G4" s="102" t="s">
        <v>52</v>
      </c>
      <c r="H4" s="102" t="s">
        <v>53</v>
      </c>
      <c r="I4" s="102" t="s">
        <v>54</v>
      </c>
      <c r="J4" s="103" t="s">
        <v>55</v>
      </c>
      <c r="K4" s="102" t="s">
        <v>98</v>
      </c>
      <c r="L4" s="102" t="s">
        <v>97</v>
      </c>
      <c r="M4" s="101" t="s">
        <v>56</v>
      </c>
      <c r="N4" s="104" t="s">
        <v>57</v>
      </c>
      <c r="O4" s="1"/>
      <c r="S4" s="7"/>
    </row>
    <row r="5" spans="2:19" s="8" customFormat="1" ht="15" customHeight="1">
      <c r="B5" s="85"/>
      <c r="C5" s="144"/>
      <c r="D5" s="86"/>
      <c r="E5" s="86"/>
      <c r="F5" s="87"/>
      <c r="G5" s="87"/>
      <c r="H5" s="87"/>
      <c r="I5" s="145"/>
      <c r="J5" s="120">
        <f>+G5*H5*I5</f>
        <v>0</v>
      </c>
      <c r="K5" s="121"/>
      <c r="L5" s="122"/>
      <c r="M5" s="123"/>
      <c r="N5" s="197">
        <v>0</v>
      </c>
      <c r="O5" s="1"/>
      <c r="S5" s="9"/>
    </row>
    <row r="6" spans="2:19" ht="15" customHeight="1">
      <c r="B6" s="124"/>
      <c r="C6" s="141"/>
      <c r="D6" s="125"/>
      <c r="E6" s="77"/>
      <c r="F6" s="125"/>
      <c r="G6" s="125"/>
      <c r="H6" s="125"/>
      <c r="I6" s="146"/>
      <c r="J6" s="126">
        <f t="shared" ref="J6:J70" si="0">+G6*H6*I6</f>
        <v>0</v>
      </c>
      <c r="K6" s="127"/>
      <c r="L6" s="128"/>
      <c r="M6" s="128"/>
      <c r="N6" s="198">
        <v>0</v>
      </c>
      <c r="S6" s="10"/>
    </row>
    <row r="7" spans="2:19" ht="15" customHeight="1">
      <c r="B7" s="124"/>
      <c r="C7" s="141"/>
      <c r="D7" s="125"/>
      <c r="E7" s="77"/>
      <c r="F7" s="125"/>
      <c r="G7" s="125"/>
      <c r="H7" s="125"/>
      <c r="I7" s="146"/>
      <c r="J7" s="126">
        <f t="shared" si="0"/>
        <v>0</v>
      </c>
      <c r="K7" s="127"/>
      <c r="L7" s="128"/>
      <c r="M7" s="128"/>
      <c r="N7" s="198">
        <v>0</v>
      </c>
      <c r="S7" s="10"/>
    </row>
    <row r="8" spans="2:19" ht="15" customHeight="1">
      <c r="B8" s="124"/>
      <c r="C8" s="141"/>
      <c r="D8" s="125"/>
      <c r="E8" s="77"/>
      <c r="F8" s="125"/>
      <c r="G8" s="125"/>
      <c r="H8" s="125"/>
      <c r="I8" s="146"/>
      <c r="J8" s="126">
        <f t="shared" si="0"/>
        <v>0</v>
      </c>
      <c r="K8" s="127"/>
      <c r="L8" s="128"/>
      <c r="M8" s="128"/>
      <c r="N8" s="198">
        <v>0</v>
      </c>
      <c r="S8" s="10"/>
    </row>
    <row r="9" spans="2:19" ht="15" customHeight="1">
      <c r="B9" s="124"/>
      <c r="C9" s="141"/>
      <c r="D9" s="125"/>
      <c r="E9" s="77"/>
      <c r="F9" s="125"/>
      <c r="G9" s="125"/>
      <c r="H9" s="125"/>
      <c r="I9" s="146"/>
      <c r="J9" s="126">
        <f t="shared" si="0"/>
        <v>0</v>
      </c>
      <c r="K9" s="127"/>
      <c r="L9" s="128"/>
      <c r="M9" s="128"/>
      <c r="N9" s="198">
        <v>0</v>
      </c>
      <c r="S9" s="10"/>
    </row>
    <row r="10" spans="2:19" ht="15" customHeight="1">
      <c r="B10" s="124"/>
      <c r="C10" s="141"/>
      <c r="D10" s="125"/>
      <c r="E10" s="77"/>
      <c r="F10" s="125"/>
      <c r="G10" s="125"/>
      <c r="H10" s="125"/>
      <c r="I10" s="146"/>
      <c r="J10" s="126">
        <f t="shared" si="0"/>
        <v>0</v>
      </c>
      <c r="K10" s="127"/>
      <c r="L10" s="128"/>
      <c r="M10" s="128"/>
      <c r="N10" s="198">
        <v>0</v>
      </c>
      <c r="S10" s="10"/>
    </row>
    <row r="11" spans="2:19" ht="15" customHeight="1">
      <c r="B11" s="124"/>
      <c r="C11" s="141"/>
      <c r="D11" s="125"/>
      <c r="E11" s="77"/>
      <c r="F11" s="125"/>
      <c r="G11" s="125"/>
      <c r="H11" s="125"/>
      <c r="I11" s="146"/>
      <c r="J11" s="126">
        <f t="shared" si="0"/>
        <v>0</v>
      </c>
      <c r="K11" s="127"/>
      <c r="L11" s="128"/>
      <c r="M11" s="128"/>
      <c r="N11" s="198">
        <v>0</v>
      </c>
      <c r="S11" s="10"/>
    </row>
    <row r="12" spans="2:19" ht="15" customHeight="1">
      <c r="B12" s="124"/>
      <c r="C12" s="141"/>
      <c r="D12" s="125"/>
      <c r="E12" s="77"/>
      <c r="F12" s="125"/>
      <c r="G12" s="125"/>
      <c r="H12" s="125"/>
      <c r="I12" s="146"/>
      <c r="J12" s="126">
        <f t="shared" si="0"/>
        <v>0</v>
      </c>
      <c r="K12" s="127"/>
      <c r="L12" s="128"/>
      <c r="M12" s="128"/>
      <c r="N12" s="198">
        <v>0</v>
      </c>
      <c r="S12" s="10"/>
    </row>
    <row r="13" spans="2:19" ht="15" customHeight="1">
      <c r="B13" s="124"/>
      <c r="C13" s="141"/>
      <c r="D13" s="125"/>
      <c r="E13" s="77"/>
      <c r="F13" s="125"/>
      <c r="G13" s="125"/>
      <c r="H13" s="125"/>
      <c r="I13" s="146"/>
      <c r="J13" s="126">
        <f t="shared" si="0"/>
        <v>0</v>
      </c>
      <c r="K13" s="127"/>
      <c r="L13" s="128"/>
      <c r="M13" s="128"/>
      <c r="N13" s="198">
        <v>0</v>
      </c>
      <c r="S13" s="10"/>
    </row>
    <row r="14" spans="2:19" ht="15" customHeight="1">
      <c r="B14" s="124"/>
      <c r="C14" s="141"/>
      <c r="D14" s="125"/>
      <c r="E14" s="77"/>
      <c r="F14" s="125"/>
      <c r="G14" s="125"/>
      <c r="H14" s="125"/>
      <c r="I14" s="146"/>
      <c r="J14" s="126">
        <f t="shared" si="0"/>
        <v>0</v>
      </c>
      <c r="K14" s="127"/>
      <c r="L14" s="128"/>
      <c r="M14" s="128"/>
      <c r="N14" s="198">
        <v>0</v>
      </c>
      <c r="S14" s="10"/>
    </row>
    <row r="15" spans="2:19" ht="15" customHeight="1">
      <c r="B15" s="124"/>
      <c r="C15" s="141"/>
      <c r="D15" s="125"/>
      <c r="E15" s="77"/>
      <c r="F15" s="125"/>
      <c r="G15" s="125"/>
      <c r="H15" s="125"/>
      <c r="I15" s="146"/>
      <c r="J15" s="126">
        <f t="shared" si="0"/>
        <v>0</v>
      </c>
      <c r="K15" s="127"/>
      <c r="L15" s="128"/>
      <c r="M15" s="128"/>
      <c r="N15" s="198">
        <v>0</v>
      </c>
      <c r="S15" s="10"/>
    </row>
    <row r="16" spans="2:19" ht="15" customHeight="1">
      <c r="B16" s="124"/>
      <c r="C16" s="141"/>
      <c r="D16" s="125"/>
      <c r="E16" s="77"/>
      <c r="F16" s="125"/>
      <c r="G16" s="125"/>
      <c r="H16" s="125"/>
      <c r="I16" s="146"/>
      <c r="J16" s="126">
        <f t="shared" si="0"/>
        <v>0</v>
      </c>
      <c r="K16" s="127"/>
      <c r="L16" s="128"/>
      <c r="M16" s="128"/>
      <c r="N16" s="198">
        <v>0</v>
      </c>
      <c r="S16" s="10"/>
    </row>
    <row r="17" spans="2:19" ht="15" customHeight="1">
      <c r="B17" s="124"/>
      <c r="C17" s="141"/>
      <c r="D17" s="125"/>
      <c r="E17" s="77"/>
      <c r="F17" s="125"/>
      <c r="G17" s="125"/>
      <c r="H17" s="125"/>
      <c r="I17" s="146"/>
      <c r="J17" s="126">
        <f t="shared" si="0"/>
        <v>0</v>
      </c>
      <c r="K17" s="127"/>
      <c r="L17" s="128"/>
      <c r="M17" s="128"/>
      <c r="N17" s="198">
        <v>0</v>
      </c>
      <c r="S17" s="10"/>
    </row>
    <row r="18" spans="2:19" ht="15" customHeight="1">
      <c r="B18" s="124"/>
      <c r="C18" s="141"/>
      <c r="D18" s="125"/>
      <c r="E18" s="77"/>
      <c r="F18" s="125"/>
      <c r="G18" s="125"/>
      <c r="H18" s="125"/>
      <c r="I18" s="146"/>
      <c r="J18" s="126">
        <f t="shared" si="0"/>
        <v>0</v>
      </c>
      <c r="K18" s="127"/>
      <c r="L18" s="128"/>
      <c r="M18" s="128"/>
      <c r="N18" s="198">
        <v>0</v>
      </c>
      <c r="S18" s="10"/>
    </row>
    <row r="19" spans="2:19" ht="15" customHeight="1">
      <c r="B19" s="124"/>
      <c r="C19" s="141"/>
      <c r="D19" s="125"/>
      <c r="E19" s="77"/>
      <c r="F19" s="125"/>
      <c r="G19" s="125"/>
      <c r="H19" s="125"/>
      <c r="I19" s="146"/>
      <c r="J19" s="126">
        <f t="shared" si="0"/>
        <v>0</v>
      </c>
      <c r="K19" s="127"/>
      <c r="L19" s="128"/>
      <c r="M19" s="128"/>
      <c r="N19" s="198">
        <v>0</v>
      </c>
      <c r="S19" s="10"/>
    </row>
    <row r="20" spans="2:19" ht="15" customHeight="1">
      <c r="B20" s="124"/>
      <c r="C20" s="141"/>
      <c r="D20" s="125"/>
      <c r="E20" s="77"/>
      <c r="F20" s="125"/>
      <c r="G20" s="125"/>
      <c r="H20" s="125"/>
      <c r="I20" s="146"/>
      <c r="J20" s="126">
        <f t="shared" si="0"/>
        <v>0</v>
      </c>
      <c r="K20" s="127"/>
      <c r="L20" s="128"/>
      <c r="M20" s="128"/>
      <c r="N20" s="198">
        <v>0</v>
      </c>
      <c r="S20" s="10"/>
    </row>
    <row r="21" spans="2:19" ht="15" customHeight="1">
      <c r="B21" s="124"/>
      <c r="C21" s="141"/>
      <c r="D21" s="125"/>
      <c r="E21" s="77"/>
      <c r="F21" s="125"/>
      <c r="G21" s="125"/>
      <c r="H21" s="125"/>
      <c r="I21" s="146"/>
      <c r="J21" s="126">
        <f t="shared" si="0"/>
        <v>0</v>
      </c>
      <c r="K21" s="127"/>
      <c r="L21" s="128"/>
      <c r="M21" s="128"/>
      <c r="N21" s="198">
        <v>0</v>
      </c>
      <c r="S21" s="10"/>
    </row>
    <row r="22" spans="2:19" ht="15" customHeight="1">
      <c r="B22" s="124"/>
      <c r="C22" s="141"/>
      <c r="D22" s="125"/>
      <c r="E22" s="77"/>
      <c r="F22" s="125"/>
      <c r="G22" s="125"/>
      <c r="H22" s="125"/>
      <c r="I22" s="146"/>
      <c r="J22" s="126">
        <f t="shared" si="0"/>
        <v>0</v>
      </c>
      <c r="K22" s="127"/>
      <c r="L22" s="128"/>
      <c r="M22" s="128"/>
      <c r="N22" s="198">
        <v>0</v>
      </c>
      <c r="S22" s="10"/>
    </row>
    <row r="23" spans="2:19" ht="15" customHeight="1">
      <c r="B23" s="124"/>
      <c r="C23" s="141"/>
      <c r="D23" s="125"/>
      <c r="E23" s="77"/>
      <c r="F23" s="125"/>
      <c r="G23" s="125"/>
      <c r="H23" s="125"/>
      <c r="I23" s="146"/>
      <c r="J23" s="126">
        <f t="shared" si="0"/>
        <v>0</v>
      </c>
      <c r="K23" s="127"/>
      <c r="L23" s="128"/>
      <c r="M23" s="128"/>
      <c r="N23" s="198">
        <v>0</v>
      </c>
      <c r="S23" s="10"/>
    </row>
    <row r="24" spans="2:19" ht="15" customHeight="1">
      <c r="B24" s="124"/>
      <c r="C24" s="141"/>
      <c r="D24" s="125"/>
      <c r="E24" s="77"/>
      <c r="F24" s="125"/>
      <c r="G24" s="125"/>
      <c r="H24" s="125"/>
      <c r="I24" s="146"/>
      <c r="J24" s="126">
        <f t="shared" si="0"/>
        <v>0</v>
      </c>
      <c r="K24" s="127"/>
      <c r="L24" s="128"/>
      <c r="M24" s="128"/>
      <c r="N24" s="198">
        <v>0</v>
      </c>
      <c r="S24" s="10"/>
    </row>
    <row r="25" spans="2:19" ht="15" customHeight="1">
      <c r="B25" s="124"/>
      <c r="C25" s="141"/>
      <c r="D25" s="125"/>
      <c r="E25" s="77"/>
      <c r="F25" s="125"/>
      <c r="G25" s="125"/>
      <c r="H25" s="125"/>
      <c r="I25" s="146"/>
      <c r="J25" s="126">
        <f t="shared" si="0"/>
        <v>0</v>
      </c>
      <c r="K25" s="127"/>
      <c r="L25" s="128"/>
      <c r="M25" s="128"/>
      <c r="N25" s="198">
        <v>0</v>
      </c>
      <c r="S25" s="10"/>
    </row>
    <row r="26" spans="2:19" ht="15" customHeight="1">
      <c r="B26" s="124"/>
      <c r="C26" s="141"/>
      <c r="D26" s="125"/>
      <c r="E26" s="77"/>
      <c r="F26" s="125"/>
      <c r="G26" s="125"/>
      <c r="H26" s="125"/>
      <c r="I26" s="146"/>
      <c r="J26" s="126">
        <f t="shared" si="0"/>
        <v>0</v>
      </c>
      <c r="K26" s="127"/>
      <c r="L26" s="128"/>
      <c r="M26" s="128"/>
      <c r="N26" s="198">
        <v>0</v>
      </c>
      <c r="S26" s="10"/>
    </row>
    <row r="27" spans="2:19" ht="15" customHeight="1">
      <c r="B27" s="124"/>
      <c r="C27" s="141"/>
      <c r="D27" s="125"/>
      <c r="E27" s="77"/>
      <c r="F27" s="125"/>
      <c r="G27" s="125"/>
      <c r="H27" s="125"/>
      <c r="I27" s="146"/>
      <c r="J27" s="126">
        <f t="shared" si="0"/>
        <v>0</v>
      </c>
      <c r="K27" s="127"/>
      <c r="L27" s="128"/>
      <c r="M27" s="128"/>
      <c r="N27" s="198">
        <v>0</v>
      </c>
      <c r="S27" s="10"/>
    </row>
    <row r="28" spans="2:19" ht="15" customHeight="1">
      <c r="B28" s="124"/>
      <c r="C28" s="141"/>
      <c r="D28" s="125"/>
      <c r="E28" s="77"/>
      <c r="F28" s="125"/>
      <c r="G28" s="125"/>
      <c r="H28" s="125"/>
      <c r="I28" s="146"/>
      <c r="J28" s="126">
        <f t="shared" si="0"/>
        <v>0</v>
      </c>
      <c r="K28" s="127"/>
      <c r="L28" s="128"/>
      <c r="M28" s="128"/>
      <c r="N28" s="198">
        <v>0</v>
      </c>
      <c r="S28" s="10"/>
    </row>
    <row r="29" spans="2:19" ht="15" customHeight="1">
      <c r="B29" s="124"/>
      <c r="C29" s="141"/>
      <c r="D29" s="125"/>
      <c r="E29" s="77"/>
      <c r="F29" s="125"/>
      <c r="G29" s="125"/>
      <c r="H29" s="125"/>
      <c r="I29" s="146"/>
      <c r="J29" s="126">
        <f t="shared" si="0"/>
        <v>0</v>
      </c>
      <c r="K29" s="127"/>
      <c r="L29" s="128"/>
      <c r="M29" s="128"/>
      <c r="N29" s="198">
        <v>0</v>
      </c>
      <c r="S29" s="10"/>
    </row>
    <row r="30" spans="2:19" ht="15" customHeight="1">
      <c r="B30" s="124"/>
      <c r="C30" s="141"/>
      <c r="D30" s="125"/>
      <c r="E30" s="77"/>
      <c r="F30" s="125"/>
      <c r="G30" s="125"/>
      <c r="H30" s="125"/>
      <c r="I30" s="146"/>
      <c r="J30" s="126">
        <f t="shared" si="0"/>
        <v>0</v>
      </c>
      <c r="K30" s="127"/>
      <c r="L30" s="128"/>
      <c r="M30" s="128"/>
      <c r="N30" s="198">
        <v>0</v>
      </c>
      <c r="S30" s="10"/>
    </row>
    <row r="31" spans="2:19" ht="15" customHeight="1">
      <c r="B31" s="124"/>
      <c r="C31" s="141"/>
      <c r="D31" s="125"/>
      <c r="E31" s="77"/>
      <c r="F31" s="125"/>
      <c r="G31" s="125"/>
      <c r="H31" s="125"/>
      <c r="I31" s="146"/>
      <c r="J31" s="126">
        <f t="shared" si="0"/>
        <v>0</v>
      </c>
      <c r="K31" s="127"/>
      <c r="L31" s="128"/>
      <c r="M31" s="128"/>
      <c r="N31" s="198">
        <v>0</v>
      </c>
      <c r="S31" s="10"/>
    </row>
    <row r="32" spans="2:19" ht="15" customHeight="1">
      <c r="B32" s="124"/>
      <c r="C32" s="141"/>
      <c r="D32" s="125"/>
      <c r="E32" s="77"/>
      <c r="F32" s="125"/>
      <c r="G32" s="125"/>
      <c r="H32" s="125"/>
      <c r="I32" s="146"/>
      <c r="J32" s="126">
        <f t="shared" si="0"/>
        <v>0</v>
      </c>
      <c r="K32" s="127"/>
      <c r="L32" s="128"/>
      <c r="M32" s="128"/>
      <c r="N32" s="198">
        <v>0</v>
      </c>
      <c r="S32" s="10"/>
    </row>
    <row r="33" spans="2:19" ht="15" customHeight="1">
      <c r="B33" s="124"/>
      <c r="C33" s="141"/>
      <c r="D33" s="125"/>
      <c r="E33" s="77"/>
      <c r="F33" s="125"/>
      <c r="G33" s="125"/>
      <c r="H33" s="125"/>
      <c r="I33" s="146"/>
      <c r="J33" s="126">
        <f t="shared" si="0"/>
        <v>0</v>
      </c>
      <c r="K33" s="127"/>
      <c r="L33" s="128"/>
      <c r="M33" s="128"/>
      <c r="N33" s="198">
        <v>0</v>
      </c>
      <c r="S33" s="10"/>
    </row>
    <row r="34" spans="2:19" ht="15" customHeight="1">
      <c r="B34" s="124"/>
      <c r="C34" s="141"/>
      <c r="D34" s="125"/>
      <c r="E34" s="77"/>
      <c r="F34" s="125"/>
      <c r="G34" s="125"/>
      <c r="H34" s="125"/>
      <c r="I34" s="146"/>
      <c r="J34" s="126">
        <f t="shared" si="0"/>
        <v>0</v>
      </c>
      <c r="K34" s="127"/>
      <c r="L34" s="128"/>
      <c r="M34" s="128"/>
      <c r="N34" s="198">
        <v>0</v>
      </c>
      <c r="S34" s="10"/>
    </row>
    <row r="35" spans="2:19" ht="15" customHeight="1">
      <c r="B35" s="124"/>
      <c r="C35" s="141"/>
      <c r="D35" s="125"/>
      <c r="E35" s="77"/>
      <c r="F35" s="125"/>
      <c r="G35" s="125"/>
      <c r="H35" s="125"/>
      <c r="I35" s="146"/>
      <c r="J35" s="126">
        <f t="shared" si="0"/>
        <v>0</v>
      </c>
      <c r="K35" s="127"/>
      <c r="L35" s="128"/>
      <c r="M35" s="128"/>
      <c r="N35" s="198">
        <v>0</v>
      </c>
      <c r="S35" s="10"/>
    </row>
    <row r="36" spans="2:19" ht="15" customHeight="1">
      <c r="B36" s="124"/>
      <c r="C36" s="141"/>
      <c r="D36" s="125"/>
      <c r="E36" s="77"/>
      <c r="F36" s="125"/>
      <c r="G36" s="125"/>
      <c r="H36" s="125"/>
      <c r="I36" s="146"/>
      <c r="J36" s="126">
        <f t="shared" si="0"/>
        <v>0</v>
      </c>
      <c r="K36" s="127"/>
      <c r="L36" s="128"/>
      <c r="M36" s="128"/>
      <c r="N36" s="198">
        <v>0</v>
      </c>
      <c r="S36" s="10"/>
    </row>
    <row r="37" spans="2:19" ht="15" customHeight="1">
      <c r="B37" s="124"/>
      <c r="C37" s="141"/>
      <c r="D37" s="125"/>
      <c r="E37" s="77"/>
      <c r="F37" s="125"/>
      <c r="G37" s="125"/>
      <c r="H37" s="125"/>
      <c r="I37" s="146"/>
      <c r="J37" s="126">
        <f t="shared" si="0"/>
        <v>0</v>
      </c>
      <c r="K37" s="127"/>
      <c r="L37" s="128"/>
      <c r="M37" s="128"/>
      <c r="N37" s="198">
        <v>0</v>
      </c>
      <c r="S37" s="10"/>
    </row>
    <row r="38" spans="2:19" ht="15" customHeight="1">
      <c r="B38" s="124"/>
      <c r="C38" s="141"/>
      <c r="D38" s="125"/>
      <c r="E38" s="77"/>
      <c r="F38" s="125"/>
      <c r="G38" s="125"/>
      <c r="H38" s="125"/>
      <c r="I38" s="146"/>
      <c r="J38" s="126">
        <f t="shared" si="0"/>
        <v>0</v>
      </c>
      <c r="K38" s="127"/>
      <c r="L38" s="128"/>
      <c r="M38" s="128"/>
      <c r="N38" s="198">
        <v>0</v>
      </c>
      <c r="S38" s="10"/>
    </row>
    <row r="39" spans="2:19" ht="15" customHeight="1">
      <c r="B39" s="124"/>
      <c r="C39" s="141"/>
      <c r="D39" s="125"/>
      <c r="E39" s="77"/>
      <c r="F39" s="125"/>
      <c r="G39" s="125"/>
      <c r="H39" s="125"/>
      <c r="I39" s="146"/>
      <c r="J39" s="126">
        <f t="shared" si="0"/>
        <v>0</v>
      </c>
      <c r="K39" s="127"/>
      <c r="L39" s="128"/>
      <c r="M39" s="128"/>
      <c r="N39" s="198">
        <v>0</v>
      </c>
      <c r="S39" s="10"/>
    </row>
    <row r="40" spans="2:19" ht="15" customHeight="1">
      <c r="B40" s="124"/>
      <c r="C40" s="141"/>
      <c r="D40" s="125"/>
      <c r="E40" s="77"/>
      <c r="F40" s="125"/>
      <c r="G40" s="125"/>
      <c r="H40" s="125"/>
      <c r="I40" s="146"/>
      <c r="J40" s="126">
        <f t="shared" si="0"/>
        <v>0</v>
      </c>
      <c r="K40" s="127"/>
      <c r="L40" s="128"/>
      <c r="M40" s="128"/>
      <c r="N40" s="198">
        <v>0</v>
      </c>
      <c r="S40" s="10"/>
    </row>
    <row r="41" spans="2:19" ht="15" customHeight="1">
      <c r="B41" s="124"/>
      <c r="C41" s="141"/>
      <c r="D41" s="125"/>
      <c r="E41" s="77"/>
      <c r="F41" s="125"/>
      <c r="G41" s="125"/>
      <c r="H41" s="125"/>
      <c r="I41" s="146"/>
      <c r="J41" s="126">
        <f t="shared" si="0"/>
        <v>0</v>
      </c>
      <c r="K41" s="127"/>
      <c r="L41" s="128"/>
      <c r="M41" s="128"/>
      <c r="N41" s="198">
        <v>0</v>
      </c>
      <c r="S41" s="10"/>
    </row>
    <row r="42" spans="2:19" ht="15" customHeight="1">
      <c r="B42" s="124"/>
      <c r="C42" s="141"/>
      <c r="D42" s="125"/>
      <c r="E42" s="77"/>
      <c r="F42" s="125"/>
      <c r="G42" s="125"/>
      <c r="H42" s="125"/>
      <c r="I42" s="146"/>
      <c r="J42" s="126">
        <f t="shared" si="0"/>
        <v>0</v>
      </c>
      <c r="K42" s="127"/>
      <c r="L42" s="128"/>
      <c r="M42" s="128"/>
      <c r="N42" s="198">
        <v>0</v>
      </c>
      <c r="S42" s="10"/>
    </row>
    <row r="43" spans="2:19" ht="15" customHeight="1">
      <c r="B43" s="124"/>
      <c r="C43" s="141"/>
      <c r="D43" s="125"/>
      <c r="E43" s="77"/>
      <c r="F43" s="125"/>
      <c r="G43" s="125"/>
      <c r="H43" s="125"/>
      <c r="I43" s="146"/>
      <c r="J43" s="126">
        <f t="shared" si="0"/>
        <v>0</v>
      </c>
      <c r="K43" s="127"/>
      <c r="L43" s="128"/>
      <c r="M43" s="128"/>
      <c r="N43" s="198">
        <v>0</v>
      </c>
      <c r="S43" s="10"/>
    </row>
    <row r="44" spans="2:19" ht="15" customHeight="1">
      <c r="B44" s="124"/>
      <c r="C44" s="141"/>
      <c r="D44" s="125"/>
      <c r="E44" s="77"/>
      <c r="F44" s="125"/>
      <c r="G44" s="125"/>
      <c r="H44" s="125"/>
      <c r="I44" s="146"/>
      <c r="J44" s="126">
        <f t="shared" si="0"/>
        <v>0</v>
      </c>
      <c r="K44" s="127"/>
      <c r="L44" s="128"/>
      <c r="M44" s="128"/>
      <c r="N44" s="198">
        <v>0</v>
      </c>
      <c r="S44" s="10"/>
    </row>
    <row r="45" spans="2:19" ht="15" customHeight="1">
      <c r="B45" s="124"/>
      <c r="C45" s="141"/>
      <c r="D45" s="125"/>
      <c r="E45" s="77"/>
      <c r="F45" s="125"/>
      <c r="G45" s="125"/>
      <c r="H45" s="125"/>
      <c r="I45" s="146"/>
      <c r="J45" s="126">
        <f t="shared" si="0"/>
        <v>0</v>
      </c>
      <c r="K45" s="127"/>
      <c r="L45" s="128"/>
      <c r="M45" s="128"/>
      <c r="N45" s="198">
        <v>0</v>
      </c>
      <c r="S45" s="10"/>
    </row>
    <row r="46" spans="2:19" ht="15" customHeight="1">
      <c r="B46" s="124"/>
      <c r="C46" s="141"/>
      <c r="D46" s="125"/>
      <c r="E46" s="77"/>
      <c r="F46" s="125"/>
      <c r="G46" s="125"/>
      <c r="H46" s="125"/>
      <c r="I46" s="146"/>
      <c r="J46" s="126">
        <f t="shared" si="0"/>
        <v>0</v>
      </c>
      <c r="K46" s="127"/>
      <c r="L46" s="128"/>
      <c r="M46" s="128"/>
      <c r="N46" s="198">
        <v>0</v>
      </c>
      <c r="S46" s="10"/>
    </row>
    <row r="47" spans="2:19" ht="15" customHeight="1">
      <c r="B47" s="124"/>
      <c r="C47" s="141"/>
      <c r="D47" s="125"/>
      <c r="E47" s="77"/>
      <c r="F47" s="125"/>
      <c r="G47" s="125"/>
      <c r="H47" s="125"/>
      <c r="I47" s="146"/>
      <c r="J47" s="126">
        <f t="shared" si="0"/>
        <v>0</v>
      </c>
      <c r="K47" s="127"/>
      <c r="L47" s="128"/>
      <c r="M47" s="128"/>
      <c r="N47" s="198">
        <v>0</v>
      </c>
      <c r="S47" s="10"/>
    </row>
    <row r="48" spans="2:19" ht="15" customHeight="1">
      <c r="B48" s="124"/>
      <c r="C48" s="141"/>
      <c r="D48" s="125"/>
      <c r="E48" s="77"/>
      <c r="F48" s="125"/>
      <c r="G48" s="125"/>
      <c r="H48" s="125"/>
      <c r="I48" s="146"/>
      <c r="J48" s="126">
        <f t="shared" si="0"/>
        <v>0</v>
      </c>
      <c r="K48" s="127"/>
      <c r="L48" s="128"/>
      <c r="M48" s="128"/>
      <c r="N48" s="198">
        <v>0</v>
      </c>
      <c r="S48" s="10"/>
    </row>
    <row r="49" spans="2:19" ht="15" customHeight="1">
      <c r="B49" s="124"/>
      <c r="C49" s="141"/>
      <c r="D49" s="125"/>
      <c r="E49" s="77"/>
      <c r="F49" s="125"/>
      <c r="G49" s="125"/>
      <c r="H49" s="125"/>
      <c r="I49" s="146"/>
      <c r="J49" s="126">
        <f t="shared" si="0"/>
        <v>0</v>
      </c>
      <c r="K49" s="127"/>
      <c r="L49" s="128"/>
      <c r="M49" s="128"/>
      <c r="N49" s="198">
        <v>0</v>
      </c>
      <c r="S49" s="10"/>
    </row>
    <row r="50" spans="2:19" ht="15" customHeight="1">
      <c r="B50" s="124"/>
      <c r="C50" s="141"/>
      <c r="D50" s="125"/>
      <c r="E50" s="77"/>
      <c r="F50" s="125"/>
      <c r="G50" s="125"/>
      <c r="H50" s="125"/>
      <c r="I50" s="146"/>
      <c r="J50" s="126">
        <f t="shared" si="0"/>
        <v>0</v>
      </c>
      <c r="K50" s="127"/>
      <c r="L50" s="128"/>
      <c r="M50" s="128"/>
      <c r="N50" s="198">
        <v>0</v>
      </c>
      <c r="S50" s="10"/>
    </row>
    <row r="51" spans="2:19" ht="15" customHeight="1">
      <c r="B51" s="124"/>
      <c r="C51" s="141"/>
      <c r="D51" s="125"/>
      <c r="E51" s="77"/>
      <c r="F51" s="125"/>
      <c r="G51" s="125"/>
      <c r="H51" s="125"/>
      <c r="I51" s="146"/>
      <c r="J51" s="126">
        <f t="shared" si="0"/>
        <v>0</v>
      </c>
      <c r="K51" s="127"/>
      <c r="L51" s="128"/>
      <c r="M51" s="128"/>
      <c r="N51" s="198">
        <v>0</v>
      </c>
      <c r="S51" s="10"/>
    </row>
    <row r="52" spans="2:19" ht="15" customHeight="1">
      <c r="B52" s="124"/>
      <c r="C52" s="141"/>
      <c r="D52" s="125"/>
      <c r="E52" s="77"/>
      <c r="F52" s="125"/>
      <c r="G52" s="125"/>
      <c r="H52" s="125"/>
      <c r="I52" s="146"/>
      <c r="J52" s="126">
        <f t="shared" si="0"/>
        <v>0</v>
      </c>
      <c r="K52" s="127"/>
      <c r="L52" s="128"/>
      <c r="M52" s="128"/>
      <c r="N52" s="198">
        <v>0</v>
      </c>
      <c r="S52" s="10"/>
    </row>
    <row r="53" spans="2:19" ht="15" customHeight="1">
      <c r="B53" s="124"/>
      <c r="C53" s="141"/>
      <c r="D53" s="125"/>
      <c r="E53" s="77"/>
      <c r="F53" s="125"/>
      <c r="G53" s="125"/>
      <c r="H53" s="125"/>
      <c r="I53" s="146"/>
      <c r="J53" s="126">
        <f t="shared" si="0"/>
        <v>0</v>
      </c>
      <c r="K53" s="127"/>
      <c r="L53" s="128"/>
      <c r="M53" s="128"/>
      <c r="N53" s="198">
        <v>0</v>
      </c>
      <c r="S53" s="10"/>
    </row>
    <row r="54" spans="2:19" ht="15" customHeight="1">
      <c r="B54" s="124"/>
      <c r="C54" s="141"/>
      <c r="D54" s="125"/>
      <c r="E54" s="77"/>
      <c r="F54" s="125"/>
      <c r="G54" s="125"/>
      <c r="H54" s="125"/>
      <c r="I54" s="146"/>
      <c r="J54" s="126">
        <f t="shared" si="0"/>
        <v>0</v>
      </c>
      <c r="K54" s="127"/>
      <c r="L54" s="128"/>
      <c r="M54" s="128"/>
      <c r="N54" s="198">
        <v>0</v>
      </c>
      <c r="S54" s="10"/>
    </row>
    <row r="55" spans="2:19" ht="15" customHeight="1">
      <c r="B55" s="124"/>
      <c r="C55" s="141"/>
      <c r="D55" s="125"/>
      <c r="E55" s="77"/>
      <c r="F55" s="125"/>
      <c r="G55" s="125"/>
      <c r="H55" s="125"/>
      <c r="I55" s="146"/>
      <c r="J55" s="126">
        <f t="shared" si="0"/>
        <v>0</v>
      </c>
      <c r="K55" s="127"/>
      <c r="L55" s="128"/>
      <c r="M55" s="128"/>
      <c r="N55" s="198">
        <v>0</v>
      </c>
      <c r="S55" s="10"/>
    </row>
    <row r="56" spans="2:19" ht="15" customHeight="1">
      <c r="B56" s="124"/>
      <c r="C56" s="141"/>
      <c r="D56" s="125"/>
      <c r="E56" s="77"/>
      <c r="F56" s="125"/>
      <c r="G56" s="125"/>
      <c r="H56" s="125"/>
      <c r="I56" s="146"/>
      <c r="J56" s="126">
        <f t="shared" si="0"/>
        <v>0</v>
      </c>
      <c r="K56" s="127"/>
      <c r="L56" s="128"/>
      <c r="M56" s="128"/>
      <c r="N56" s="198">
        <v>0</v>
      </c>
      <c r="S56" s="10"/>
    </row>
    <row r="57" spans="2:19" ht="15" customHeight="1">
      <c r="B57" s="124"/>
      <c r="C57" s="141"/>
      <c r="D57" s="125"/>
      <c r="E57" s="77"/>
      <c r="F57" s="125"/>
      <c r="G57" s="125"/>
      <c r="H57" s="125"/>
      <c r="I57" s="146"/>
      <c r="J57" s="126">
        <f t="shared" si="0"/>
        <v>0</v>
      </c>
      <c r="K57" s="127"/>
      <c r="L57" s="128"/>
      <c r="M57" s="128"/>
      <c r="N57" s="198">
        <v>0</v>
      </c>
      <c r="S57" s="10"/>
    </row>
    <row r="58" spans="2:19" ht="15" customHeight="1">
      <c r="B58" s="124"/>
      <c r="C58" s="141"/>
      <c r="D58" s="125"/>
      <c r="E58" s="77"/>
      <c r="F58" s="125"/>
      <c r="G58" s="125"/>
      <c r="H58" s="125"/>
      <c r="I58" s="146"/>
      <c r="J58" s="126">
        <f t="shared" si="0"/>
        <v>0</v>
      </c>
      <c r="K58" s="127"/>
      <c r="L58" s="128"/>
      <c r="M58" s="128"/>
      <c r="N58" s="198">
        <v>0</v>
      </c>
      <c r="S58" s="10"/>
    </row>
    <row r="59" spans="2:19" ht="15" customHeight="1">
      <c r="B59" s="124"/>
      <c r="C59" s="141"/>
      <c r="D59" s="125"/>
      <c r="E59" s="77"/>
      <c r="F59" s="125"/>
      <c r="G59" s="125"/>
      <c r="H59" s="125"/>
      <c r="I59" s="146"/>
      <c r="J59" s="126">
        <f t="shared" si="0"/>
        <v>0</v>
      </c>
      <c r="K59" s="127"/>
      <c r="L59" s="128"/>
      <c r="M59" s="128"/>
      <c r="N59" s="198">
        <v>0</v>
      </c>
      <c r="S59" s="10"/>
    </row>
    <row r="60" spans="2:19" ht="15" customHeight="1">
      <c r="B60" s="124"/>
      <c r="C60" s="141"/>
      <c r="D60" s="125"/>
      <c r="E60" s="77"/>
      <c r="F60" s="125"/>
      <c r="G60" s="125"/>
      <c r="H60" s="125"/>
      <c r="I60" s="146"/>
      <c r="J60" s="126">
        <f t="shared" si="0"/>
        <v>0</v>
      </c>
      <c r="K60" s="127"/>
      <c r="L60" s="128"/>
      <c r="M60" s="128"/>
      <c r="N60" s="198">
        <v>0</v>
      </c>
      <c r="S60" s="10"/>
    </row>
    <row r="61" spans="2:19" ht="15" customHeight="1">
      <c r="B61" s="124"/>
      <c r="C61" s="141"/>
      <c r="D61" s="125"/>
      <c r="E61" s="77"/>
      <c r="F61" s="125"/>
      <c r="G61" s="125"/>
      <c r="H61" s="125"/>
      <c r="I61" s="146"/>
      <c r="J61" s="126">
        <f t="shared" si="0"/>
        <v>0</v>
      </c>
      <c r="K61" s="127"/>
      <c r="L61" s="128"/>
      <c r="M61" s="128"/>
      <c r="N61" s="198">
        <v>0</v>
      </c>
      <c r="S61" s="10"/>
    </row>
    <row r="62" spans="2:19" ht="15" customHeight="1">
      <c r="B62" s="124"/>
      <c r="C62" s="141"/>
      <c r="D62" s="125"/>
      <c r="E62" s="77"/>
      <c r="F62" s="125"/>
      <c r="G62" s="125"/>
      <c r="H62" s="125"/>
      <c r="I62" s="146"/>
      <c r="J62" s="126">
        <f t="shared" si="0"/>
        <v>0</v>
      </c>
      <c r="K62" s="127"/>
      <c r="L62" s="128"/>
      <c r="M62" s="128"/>
      <c r="N62" s="198">
        <v>0</v>
      </c>
      <c r="S62" s="10"/>
    </row>
    <row r="63" spans="2:19" ht="15" customHeight="1">
      <c r="B63" s="124"/>
      <c r="C63" s="141"/>
      <c r="D63" s="125"/>
      <c r="E63" s="125"/>
      <c r="F63" s="125"/>
      <c r="G63" s="125"/>
      <c r="H63" s="125"/>
      <c r="I63" s="146"/>
      <c r="J63" s="126">
        <f t="shared" si="0"/>
        <v>0</v>
      </c>
      <c r="K63" s="127"/>
      <c r="L63" s="128"/>
      <c r="M63" s="128"/>
      <c r="N63" s="198">
        <v>0</v>
      </c>
      <c r="S63" s="10"/>
    </row>
    <row r="64" spans="2:19" ht="15" customHeight="1">
      <c r="B64" s="124"/>
      <c r="C64" s="141"/>
      <c r="D64" s="125"/>
      <c r="E64" s="125"/>
      <c r="F64" s="125"/>
      <c r="G64" s="125"/>
      <c r="H64" s="125"/>
      <c r="I64" s="146"/>
      <c r="J64" s="126">
        <f t="shared" si="0"/>
        <v>0</v>
      </c>
      <c r="K64" s="127"/>
      <c r="L64" s="128"/>
      <c r="M64" s="128"/>
      <c r="N64" s="198">
        <v>0</v>
      </c>
      <c r="S64" s="10"/>
    </row>
    <row r="65" spans="2:19" ht="15" customHeight="1">
      <c r="B65" s="124"/>
      <c r="C65" s="141"/>
      <c r="D65" s="125"/>
      <c r="E65" s="125"/>
      <c r="F65" s="125"/>
      <c r="G65" s="125"/>
      <c r="H65" s="125"/>
      <c r="I65" s="146"/>
      <c r="J65" s="126">
        <f t="shared" si="0"/>
        <v>0</v>
      </c>
      <c r="K65" s="127"/>
      <c r="L65" s="128"/>
      <c r="M65" s="128"/>
      <c r="N65" s="198">
        <v>0</v>
      </c>
      <c r="S65" s="10"/>
    </row>
    <row r="66" spans="2:19" ht="15" customHeight="1">
      <c r="B66" s="124"/>
      <c r="C66" s="141"/>
      <c r="D66" s="125"/>
      <c r="E66" s="125"/>
      <c r="F66" s="125"/>
      <c r="G66" s="125"/>
      <c r="H66" s="125"/>
      <c r="I66" s="146"/>
      <c r="J66" s="126">
        <f t="shared" si="0"/>
        <v>0</v>
      </c>
      <c r="K66" s="127"/>
      <c r="L66" s="128"/>
      <c r="M66" s="128"/>
      <c r="N66" s="198">
        <v>0</v>
      </c>
      <c r="S66" s="10"/>
    </row>
    <row r="67" spans="2:19" ht="15" customHeight="1">
      <c r="B67" s="124"/>
      <c r="C67" s="141"/>
      <c r="D67" s="125"/>
      <c r="E67" s="125"/>
      <c r="F67" s="125"/>
      <c r="G67" s="125"/>
      <c r="H67" s="125"/>
      <c r="I67" s="146"/>
      <c r="J67" s="126">
        <f t="shared" si="0"/>
        <v>0</v>
      </c>
      <c r="K67" s="127"/>
      <c r="L67" s="128"/>
      <c r="M67" s="128"/>
      <c r="N67" s="198">
        <v>0</v>
      </c>
      <c r="S67" s="10"/>
    </row>
    <row r="68" spans="2:19" ht="15" customHeight="1">
      <c r="B68" s="124"/>
      <c r="C68" s="141"/>
      <c r="D68" s="125"/>
      <c r="E68" s="125"/>
      <c r="F68" s="125"/>
      <c r="G68" s="125"/>
      <c r="H68" s="125"/>
      <c r="I68" s="146"/>
      <c r="J68" s="126">
        <f t="shared" si="0"/>
        <v>0</v>
      </c>
      <c r="K68" s="127"/>
      <c r="L68" s="128"/>
      <c r="M68" s="128"/>
      <c r="N68" s="198">
        <v>0</v>
      </c>
      <c r="S68" s="10"/>
    </row>
    <row r="69" spans="2:19" ht="15" customHeight="1">
      <c r="B69" s="124"/>
      <c r="C69" s="141"/>
      <c r="D69" s="125"/>
      <c r="E69" s="125"/>
      <c r="F69" s="125"/>
      <c r="G69" s="125"/>
      <c r="H69" s="125"/>
      <c r="I69" s="146"/>
      <c r="J69" s="126">
        <f t="shared" si="0"/>
        <v>0</v>
      </c>
      <c r="K69" s="127"/>
      <c r="L69" s="128"/>
      <c r="M69" s="128"/>
      <c r="N69" s="198">
        <v>0</v>
      </c>
      <c r="S69" s="10"/>
    </row>
    <row r="70" spans="2:19" ht="15" customHeight="1" thickBot="1">
      <c r="B70" s="129"/>
      <c r="C70" s="147"/>
      <c r="D70" s="130"/>
      <c r="E70" s="130"/>
      <c r="F70" s="130"/>
      <c r="G70" s="130"/>
      <c r="H70" s="130"/>
      <c r="I70" s="148"/>
      <c r="J70" s="131">
        <f t="shared" si="0"/>
        <v>0</v>
      </c>
      <c r="K70" s="132"/>
      <c r="L70" s="133"/>
      <c r="M70" s="133"/>
      <c r="N70" s="199">
        <v>0</v>
      </c>
      <c r="S70" s="10"/>
    </row>
    <row r="71" spans="2:19" ht="21.75" customHeight="1" thickBot="1">
      <c r="J71" s="11" t="s">
        <v>58</v>
      </c>
      <c r="K71" s="88">
        <f>SUM(K5:K70)</f>
        <v>0</v>
      </c>
      <c r="L71" s="88">
        <f>SUM(L5:L70)</f>
        <v>0</v>
      </c>
      <c r="M71" s="88">
        <f>SUM(M5:M70)</f>
        <v>0</v>
      </c>
      <c r="N71" s="89">
        <f>SUM(N5:N70)</f>
        <v>0</v>
      </c>
      <c r="S71" s="10"/>
    </row>
    <row r="72" spans="2:19">
      <c r="H72" s="12"/>
      <c r="I72" s="13"/>
      <c r="J72" s="14"/>
      <c r="K72" s="13"/>
      <c r="L72" s="13"/>
      <c r="M72" s="13"/>
      <c r="S72" s="10"/>
    </row>
    <row r="73" spans="2:19" ht="20.25">
      <c r="B73" s="90"/>
      <c r="H73" s="12"/>
      <c r="I73" s="13"/>
      <c r="J73" s="14"/>
      <c r="K73" s="13"/>
      <c r="L73" s="13"/>
      <c r="M73" s="13"/>
      <c r="S73" s="10"/>
    </row>
    <row r="111" spans="10:10">
      <c r="J111" s="3" t="s">
        <v>44</v>
      </c>
    </row>
  </sheetData>
  <sheetProtection password="CC7E" sheet="1" objects="1" scenarios="1"/>
  <mergeCells count="1">
    <mergeCell ref="B2:N2"/>
  </mergeCells>
  <phoneticPr fontId="0" type="noConversion"/>
  <printOptions horizontalCentered="1" verticalCentered="1"/>
  <pageMargins left="0.31496062992125984" right="0" top="0.15748031496062992" bottom="0" header="0" footer="0"/>
  <pageSetup paperSize="9" scale="43" fitToHeight="40" orientation="portrait" r:id="rId1"/>
  <headerFooter alignWithMargins="0">
    <oddFooter>Pagina &amp;P&amp;R&amp;F</oddFooter>
  </headerFooter>
  <drawing r:id="rId2"/>
  <legacyDrawing r:id="rId3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3">
    <pageSetUpPr fitToPage="1"/>
  </sheetPr>
  <dimension ref="B1:H79"/>
  <sheetViews>
    <sheetView zoomScale="50" zoomScaleNormal="50" workbookViewId="0">
      <selection activeCell="N27" sqref="N27"/>
    </sheetView>
  </sheetViews>
  <sheetFormatPr defaultColWidth="11.42578125" defaultRowHeight="15"/>
  <cols>
    <col min="1" max="1" width="4.140625" style="1" customWidth="1"/>
    <col min="2" max="2" width="11.140625" style="1" customWidth="1"/>
    <col min="3" max="3" width="40.5703125" style="1" customWidth="1"/>
    <col min="4" max="4" width="66.42578125" style="1" customWidth="1"/>
    <col min="5" max="5" width="38.5703125" style="1" customWidth="1"/>
    <col min="6" max="6" width="16" style="1" customWidth="1"/>
    <col min="7" max="7" width="25.140625" style="1" customWidth="1"/>
    <col min="8" max="8" width="27.7109375" style="1" customWidth="1"/>
    <col min="9" max="16384" width="11.42578125" style="1"/>
  </cols>
  <sheetData>
    <row r="1" spans="2:8" ht="16.5" thickBot="1">
      <c r="F1" s="15"/>
      <c r="G1" s="15"/>
      <c r="H1" s="15"/>
    </row>
    <row r="2" spans="2:8" ht="27.75" customHeight="1" thickBot="1">
      <c r="B2" s="700" t="s">
        <v>59</v>
      </c>
      <c r="C2" s="703"/>
      <c r="D2" s="703"/>
      <c r="E2" s="703"/>
      <c r="F2" s="703"/>
      <c r="G2" s="703"/>
      <c r="H2" s="704"/>
    </row>
    <row r="3" spans="2:8" ht="12.75" customHeight="1" thickBot="1">
      <c r="D3" s="4"/>
      <c r="E3" s="4"/>
      <c r="F3" s="5"/>
      <c r="G3" s="16"/>
      <c r="H3" s="16"/>
    </row>
    <row r="4" spans="2:8" s="17" customFormat="1" ht="32.25" thickBot="1">
      <c r="B4" s="97" t="s">
        <v>48</v>
      </c>
      <c r="C4" s="98" t="s">
        <v>60</v>
      </c>
      <c r="D4" s="98" t="s">
        <v>61</v>
      </c>
      <c r="E4" s="98" t="s">
        <v>62</v>
      </c>
      <c r="F4" s="98" t="s">
        <v>63</v>
      </c>
      <c r="G4" s="98" t="s">
        <v>64</v>
      </c>
      <c r="H4" s="99" t="s">
        <v>57</v>
      </c>
    </row>
    <row r="5" spans="2:8" s="8" customFormat="1">
      <c r="B5" s="71"/>
      <c r="C5" s="142"/>
      <c r="D5" s="141"/>
      <c r="E5" s="73"/>
      <c r="F5" s="74"/>
      <c r="G5" s="75"/>
      <c r="H5" s="18">
        <f t="shared" ref="H5:H75" si="0">+F5*G5</f>
        <v>0</v>
      </c>
    </row>
    <row r="6" spans="2:8">
      <c r="B6" s="76"/>
      <c r="C6" s="118"/>
      <c r="D6" s="141"/>
      <c r="E6" s="77"/>
      <c r="F6" s="78"/>
      <c r="G6" s="79"/>
      <c r="H6" s="18">
        <f t="shared" si="0"/>
        <v>0</v>
      </c>
    </row>
    <row r="7" spans="2:8" ht="15.95" customHeight="1">
      <c r="B7" s="76"/>
      <c r="C7" s="118"/>
      <c r="D7" s="141"/>
      <c r="E7" s="77"/>
      <c r="F7" s="78"/>
      <c r="G7" s="79"/>
      <c r="H7" s="18">
        <f t="shared" si="0"/>
        <v>0</v>
      </c>
    </row>
    <row r="8" spans="2:8" ht="15.95" customHeight="1">
      <c r="B8" s="76"/>
      <c r="C8" s="118"/>
      <c r="D8" s="141"/>
      <c r="E8" s="77"/>
      <c r="F8" s="78"/>
      <c r="G8" s="79"/>
      <c r="H8" s="18">
        <f t="shared" si="0"/>
        <v>0</v>
      </c>
    </row>
    <row r="9" spans="2:8" ht="15.95" customHeight="1">
      <c r="B9" s="76"/>
      <c r="C9" s="118"/>
      <c r="D9" s="141"/>
      <c r="E9" s="77"/>
      <c r="F9" s="78"/>
      <c r="G9" s="79"/>
      <c r="H9" s="18">
        <f t="shared" si="0"/>
        <v>0</v>
      </c>
    </row>
    <row r="10" spans="2:8" ht="15.95" customHeight="1">
      <c r="B10" s="76"/>
      <c r="C10" s="118"/>
      <c r="D10" s="141"/>
      <c r="E10" s="77"/>
      <c r="F10" s="78"/>
      <c r="G10" s="79"/>
      <c r="H10" s="18">
        <f t="shared" si="0"/>
        <v>0</v>
      </c>
    </row>
    <row r="11" spans="2:8" ht="15.95" customHeight="1">
      <c r="B11" s="76"/>
      <c r="C11" s="118"/>
      <c r="D11" s="141"/>
      <c r="E11" s="77"/>
      <c r="F11" s="78"/>
      <c r="G11" s="79"/>
      <c r="H11" s="18">
        <f t="shared" si="0"/>
        <v>0</v>
      </c>
    </row>
    <row r="12" spans="2:8" ht="15.95" customHeight="1">
      <c r="B12" s="76"/>
      <c r="C12" s="118"/>
      <c r="D12" s="141"/>
      <c r="E12" s="77"/>
      <c r="F12" s="78"/>
      <c r="G12" s="79"/>
      <c r="H12" s="18">
        <f t="shared" si="0"/>
        <v>0</v>
      </c>
    </row>
    <row r="13" spans="2:8" ht="15.95" customHeight="1">
      <c r="B13" s="76"/>
      <c r="C13" s="118"/>
      <c r="D13" s="141"/>
      <c r="E13" s="77"/>
      <c r="F13" s="78"/>
      <c r="G13" s="79"/>
      <c r="H13" s="18">
        <f t="shared" si="0"/>
        <v>0</v>
      </c>
    </row>
    <row r="14" spans="2:8" ht="15.95" customHeight="1">
      <c r="B14" s="76"/>
      <c r="C14" s="118"/>
      <c r="D14" s="141"/>
      <c r="E14" s="77"/>
      <c r="F14" s="78"/>
      <c r="G14" s="79"/>
      <c r="H14" s="18">
        <f t="shared" si="0"/>
        <v>0</v>
      </c>
    </row>
    <row r="15" spans="2:8" ht="15.95" customHeight="1">
      <c r="B15" s="76"/>
      <c r="C15" s="118"/>
      <c r="D15" s="141"/>
      <c r="E15" s="77"/>
      <c r="F15" s="78"/>
      <c r="G15" s="79"/>
      <c r="H15" s="18">
        <f t="shared" si="0"/>
        <v>0</v>
      </c>
    </row>
    <row r="16" spans="2:8" ht="15.95" customHeight="1">
      <c r="B16" s="76"/>
      <c r="C16" s="118"/>
      <c r="D16" s="141"/>
      <c r="E16" s="77"/>
      <c r="F16" s="78"/>
      <c r="G16" s="79"/>
      <c r="H16" s="18">
        <f t="shared" si="0"/>
        <v>0</v>
      </c>
    </row>
    <row r="17" spans="2:8" ht="15.95" customHeight="1">
      <c r="B17" s="76"/>
      <c r="C17" s="118"/>
      <c r="D17" s="141"/>
      <c r="E17" s="77"/>
      <c r="F17" s="78"/>
      <c r="G17" s="79"/>
      <c r="H17" s="18">
        <f t="shared" si="0"/>
        <v>0</v>
      </c>
    </row>
    <row r="18" spans="2:8" ht="15.95" customHeight="1">
      <c r="B18" s="76"/>
      <c r="C18" s="118"/>
      <c r="D18" s="141"/>
      <c r="E18" s="77"/>
      <c r="F18" s="78"/>
      <c r="G18" s="79"/>
      <c r="H18" s="18">
        <f t="shared" si="0"/>
        <v>0</v>
      </c>
    </row>
    <row r="19" spans="2:8" ht="15.95" customHeight="1">
      <c r="B19" s="76"/>
      <c r="C19" s="118"/>
      <c r="D19" s="141"/>
      <c r="E19" s="77"/>
      <c r="F19" s="78"/>
      <c r="G19" s="79"/>
      <c r="H19" s="18">
        <f t="shared" si="0"/>
        <v>0</v>
      </c>
    </row>
    <row r="20" spans="2:8" ht="15.95" customHeight="1">
      <c r="B20" s="76"/>
      <c r="C20" s="118"/>
      <c r="D20" s="141"/>
      <c r="E20" s="77"/>
      <c r="F20" s="78"/>
      <c r="G20" s="79"/>
      <c r="H20" s="18">
        <f t="shared" si="0"/>
        <v>0</v>
      </c>
    </row>
    <row r="21" spans="2:8" ht="15.95" customHeight="1">
      <c r="B21" s="76"/>
      <c r="C21" s="118"/>
      <c r="D21" s="141"/>
      <c r="E21" s="77"/>
      <c r="F21" s="78"/>
      <c r="G21" s="79"/>
      <c r="H21" s="18">
        <f t="shared" si="0"/>
        <v>0</v>
      </c>
    </row>
    <row r="22" spans="2:8" ht="15.95" customHeight="1">
      <c r="B22" s="76"/>
      <c r="C22" s="118"/>
      <c r="D22" s="141"/>
      <c r="E22" s="77"/>
      <c r="F22" s="78"/>
      <c r="G22" s="79"/>
      <c r="H22" s="18">
        <f t="shared" si="0"/>
        <v>0</v>
      </c>
    </row>
    <row r="23" spans="2:8" ht="15.95" customHeight="1">
      <c r="B23" s="76"/>
      <c r="C23" s="118"/>
      <c r="D23" s="141"/>
      <c r="E23" s="77"/>
      <c r="F23" s="78"/>
      <c r="G23" s="79"/>
      <c r="H23" s="18">
        <f t="shared" si="0"/>
        <v>0</v>
      </c>
    </row>
    <row r="24" spans="2:8" ht="15.95" customHeight="1">
      <c r="B24" s="76"/>
      <c r="C24" s="118"/>
      <c r="D24" s="141"/>
      <c r="E24" s="77"/>
      <c r="F24" s="78"/>
      <c r="G24" s="79"/>
      <c r="H24" s="18">
        <f t="shared" si="0"/>
        <v>0</v>
      </c>
    </row>
    <row r="25" spans="2:8" ht="15.95" customHeight="1">
      <c r="B25" s="76"/>
      <c r="C25" s="118"/>
      <c r="D25" s="141"/>
      <c r="E25" s="77"/>
      <c r="F25" s="78"/>
      <c r="G25" s="79"/>
      <c r="H25" s="18">
        <f t="shared" si="0"/>
        <v>0</v>
      </c>
    </row>
    <row r="26" spans="2:8" ht="15.95" customHeight="1">
      <c r="B26" s="76"/>
      <c r="C26" s="118"/>
      <c r="D26" s="141"/>
      <c r="E26" s="77"/>
      <c r="F26" s="78"/>
      <c r="G26" s="79"/>
      <c r="H26" s="18">
        <f t="shared" si="0"/>
        <v>0</v>
      </c>
    </row>
    <row r="27" spans="2:8" ht="15.95" customHeight="1">
      <c r="B27" s="76"/>
      <c r="C27" s="118"/>
      <c r="D27" s="141" t="s">
        <v>44</v>
      </c>
      <c r="E27" s="77"/>
      <c r="F27" s="78"/>
      <c r="G27" s="79"/>
      <c r="H27" s="18">
        <f t="shared" si="0"/>
        <v>0</v>
      </c>
    </row>
    <row r="28" spans="2:8" ht="15.95" customHeight="1">
      <c r="B28" s="76"/>
      <c r="C28" s="118"/>
      <c r="D28" s="141"/>
      <c r="E28" s="77"/>
      <c r="F28" s="78"/>
      <c r="G28" s="79"/>
      <c r="H28" s="18">
        <f t="shared" si="0"/>
        <v>0</v>
      </c>
    </row>
    <row r="29" spans="2:8" ht="15.95" customHeight="1">
      <c r="B29" s="76"/>
      <c r="C29" s="118"/>
      <c r="D29" s="141"/>
      <c r="E29" s="77"/>
      <c r="F29" s="78"/>
      <c r="G29" s="79"/>
      <c r="H29" s="18">
        <f t="shared" si="0"/>
        <v>0</v>
      </c>
    </row>
    <row r="30" spans="2:8" ht="15.95" customHeight="1">
      <c r="B30" s="76"/>
      <c r="C30" s="118"/>
      <c r="D30" s="141"/>
      <c r="E30" s="77"/>
      <c r="F30" s="78"/>
      <c r="G30" s="79"/>
      <c r="H30" s="18">
        <f t="shared" si="0"/>
        <v>0</v>
      </c>
    </row>
    <row r="31" spans="2:8" ht="15.95" customHeight="1">
      <c r="B31" s="76"/>
      <c r="C31" s="118"/>
      <c r="D31" s="141"/>
      <c r="E31" s="77"/>
      <c r="F31" s="78"/>
      <c r="G31" s="79"/>
      <c r="H31" s="18">
        <f t="shared" si="0"/>
        <v>0</v>
      </c>
    </row>
    <row r="32" spans="2:8" ht="15.95" customHeight="1">
      <c r="B32" s="76"/>
      <c r="C32" s="118"/>
      <c r="D32" s="141"/>
      <c r="E32" s="77"/>
      <c r="F32" s="78"/>
      <c r="G32" s="79"/>
      <c r="H32" s="18">
        <f t="shared" si="0"/>
        <v>0</v>
      </c>
    </row>
    <row r="33" spans="2:8" ht="15.95" customHeight="1">
      <c r="B33" s="76"/>
      <c r="C33" s="118"/>
      <c r="D33" s="141"/>
      <c r="E33" s="77"/>
      <c r="F33" s="78"/>
      <c r="G33" s="79"/>
      <c r="H33" s="18">
        <f t="shared" si="0"/>
        <v>0</v>
      </c>
    </row>
    <row r="34" spans="2:8" ht="15.95" customHeight="1">
      <c r="B34" s="76"/>
      <c r="C34" s="118"/>
      <c r="D34" s="141"/>
      <c r="E34" s="77"/>
      <c r="F34" s="78"/>
      <c r="G34" s="79"/>
      <c r="H34" s="18">
        <f t="shared" si="0"/>
        <v>0</v>
      </c>
    </row>
    <row r="35" spans="2:8" ht="15.95" customHeight="1">
      <c r="B35" s="76"/>
      <c r="C35" s="118"/>
      <c r="D35" s="141"/>
      <c r="E35" s="77"/>
      <c r="F35" s="78"/>
      <c r="G35" s="79"/>
      <c r="H35" s="18">
        <f t="shared" si="0"/>
        <v>0</v>
      </c>
    </row>
    <row r="36" spans="2:8" ht="15.95" customHeight="1">
      <c r="B36" s="76"/>
      <c r="C36" s="118"/>
      <c r="D36" s="141"/>
      <c r="E36" s="77"/>
      <c r="F36" s="78"/>
      <c r="G36" s="79"/>
      <c r="H36" s="18">
        <f t="shared" si="0"/>
        <v>0</v>
      </c>
    </row>
    <row r="37" spans="2:8" ht="15.95" customHeight="1">
      <c r="B37" s="76"/>
      <c r="C37" s="118"/>
      <c r="D37" s="141"/>
      <c r="E37" s="77"/>
      <c r="F37" s="78"/>
      <c r="G37" s="79"/>
      <c r="H37" s="18">
        <f t="shared" si="0"/>
        <v>0</v>
      </c>
    </row>
    <row r="38" spans="2:8" ht="15.95" customHeight="1">
      <c r="B38" s="76"/>
      <c r="C38" s="118"/>
      <c r="D38" s="141"/>
      <c r="E38" s="77"/>
      <c r="F38" s="78"/>
      <c r="G38" s="79"/>
      <c r="H38" s="18">
        <f t="shared" si="0"/>
        <v>0</v>
      </c>
    </row>
    <row r="39" spans="2:8" ht="15.95" customHeight="1">
      <c r="B39" s="76"/>
      <c r="C39" s="118"/>
      <c r="D39" s="141"/>
      <c r="E39" s="77"/>
      <c r="F39" s="78"/>
      <c r="G39" s="79"/>
      <c r="H39" s="18">
        <f t="shared" si="0"/>
        <v>0</v>
      </c>
    </row>
    <row r="40" spans="2:8" ht="15.95" customHeight="1">
      <c r="B40" s="76"/>
      <c r="C40" s="118"/>
      <c r="D40" s="141"/>
      <c r="E40" s="77"/>
      <c r="F40" s="78"/>
      <c r="G40" s="79"/>
      <c r="H40" s="18">
        <f t="shared" si="0"/>
        <v>0</v>
      </c>
    </row>
    <row r="41" spans="2:8" ht="15.95" customHeight="1">
      <c r="B41" s="76"/>
      <c r="C41" s="118"/>
      <c r="D41" s="141"/>
      <c r="E41" s="77"/>
      <c r="F41" s="78"/>
      <c r="G41" s="79"/>
      <c r="H41" s="18">
        <f t="shared" si="0"/>
        <v>0</v>
      </c>
    </row>
    <row r="42" spans="2:8" ht="15.95" customHeight="1">
      <c r="B42" s="76"/>
      <c r="C42" s="118"/>
      <c r="D42" s="141"/>
      <c r="E42" s="77"/>
      <c r="F42" s="78"/>
      <c r="G42" s="79"/>
      <c r="H42" s="18">
        <f t="shared" si="0"/>
        <v>0</v>
      </c>
    </row>
    <row r="43" spans="2:8" ht="15.95" customHeight="1">
      <c r="B43" s="76"/>
      <c r="C43" s="118"/>
      <c r="D43" s="141"/>
      <c r="E43" s="77"/>
      <c r="F43" s="78"/>
      <c r="G43" s="79"/>
      <c r="H43" s="18">
        <f t="shared" si="0"/>
        <v>0</v>
      </c>
    </row>
    <row r="44" spans="2:8" ht="15.95" customHeight="1">
      <c r="B44" s="76"/>
      <c r="C44" s="118"/>
      <c r="D44" s="141"/>
      <c r="E44" s="77"/>
      <c r="F44" s="78"/>
      <c r="G44" s="79"/>
      <c r="H44" s="18">
        <f t="shared" si="0"/>
        <v>0</v>
      </c>
    </row>
    <row r="45" spans="2:8" ht="15.95" customHeight="1">
      <c r="B45" s="76"/>
      <c r="C45" s="118"/>
      <c r="D45" s="141"/>
      <c r="E45" s="77"/>
      <c r="F45" s="78"/>
      <c r="G45" s="79"/>
      <c r="H45" s="18">
        <f t="shared" si="0"/>
        <v>0</v>
      </c>
    </row>
    <row r="46" spans="2:8" ht="15.95" customHeight="1">
      <c r="B46" s="76"/>
      <c r="C46" s="118"/>
      <c r="D46" s="141"/>
      <c r="E46" s="77"/>
      <c r="F46" s="78"/>
      <c r="G46" s="79"/>
      <c r="H46" s="18">
        <f t="shared" si="0"/>
        <v>0</v>
      </c>
    </row>
    <row r="47" spans="2:8" ht="15.95" customHeight="1">
      <c r="B47" s="76"/>
      <c r="C47" s="118"/>
      <c r="D47" s="141"/>
      <c r="E47" s="77"/>
      <c r="F47" s="78"/>
      <c r="G47" s="79"/>
      <c r="H47" s="18">
        <f t="shared" si="0"/>
        <v>0</v>
      </c>
    </row>
    <row r="48" spans="2:8" ht="15.95" customHeight="1">
      <c r="B48" s="76"/>
      <c r="C48" s="118"/>
      <c r="D48" s="141"/>
      <c r="E48" s="77"/>
      <c r="F48" s="78"/>
      <c r="G48" s="79"/>
      <c r="H48" s="18">
        <f t="shared" si="0"/>
        <v>0</v>
      </c>
    </row>
    <row r="49" spans="2:8" ht="15.95" customHeight="1">
      <c r="B49" s="76"/>
      <c r="C49" s="118"/>
      <c r="D49" s="141"/>
      <c r="E49" s="77"/>
      <c r="F49" s="78"/>
      <c r="G49" s="79"/>
      <c r="H49" s="18">
        <f t="shared" si="0"/>
        <v>0</v>
      </c>
    </row>
    <row r="50" spans="2:8" ht="15.95" customHeight="1">
      <c r="B50" s="76"/>
      <c r="C50" s="118"/>
      <c r="D50" s="141"/>
      <c r="E50" s="77"/>
      <c r="F50" s="78"/>
      <c r="G50" s="79"/>
      <c r="H50" s="18">
        <f t="shared" si="0"/>
        <v>0</v>
      </c>
    </row>
    <row r="51" spans="2:8" ht="15.95" customHeight="1">
      <c r="B51" s="76"/>
      <c r="C51" s="118"/>
      <c r="D51" s="141"/>
      <c r="E51" s="77"/>
      <c r="F51" s="78"/>
      <c r="G51" s="79"/>
      <c r="H51" s="18">
        <f t="shared" si="0"/>
        <v>0</v>
      </c>
    </row>
    <row r="52" spans="2:8" ht="15.95" customHeight="1">
      <c r="B52" s="76"/>
      <c r="C52" s="118"/>
      <c r="D52" s="141"/>
      <c r="E52" s="77"/>
      <c r="F52" s="78"/>
      <c r="G52" s="79"/>
      <c r="H52" s="18">
        <f t="shared" si="0"/>
        <v>0</v>
      </c>
    </row>
    <row r="53" spans="2:8" ht="15.95" customHeight="1">
      <c r="B53" s="76"/>
      <c r="C53" s="118"/>
      <c r="D53" s="141"/>
      <c r="E53" s="77"/>
      <c r="F53" s="78"/>
      <c r="G53" s="79"/>
      <c r="H53" s="18">
        <f t="shared" si="0"/>
        <v>0</v>
      </c>
    </row>
    <row r="54" spans="2:8" ht="15.95" customHeight="1">
      <c r="B54" s="76"/>
      <c r="C54" s="118"/>
      <c r="D54" s="141"/>
      <c r="E54" s="77"/>
      <c r="F54" s="78"/>
      <c r="G54" s="79"/>
      <c r="H54" s="18">
        <f t="shared" si="0"/>
        <v>0</v>
      </c>
    </row>
    <row r="55" spans="2:8" ht="15.95" customHeight="1">
      <c r="B55" s="76"/>
      <c r="C55" s="118"/>
      <c r="D55" s="141"/>
      <c r="E55" s="77"/>
      <c r="F55" s="78"/>
      <c r="G55" s="79"/>
      <c r="H55" s="18">
        <f t="shared" si="0"/>
        <v>0</v>
      </c>
    </row>
    <row r="56" spans="2:8" ht="15.95" customHeight="1">
      <c r="B56" s="76"/>
      <c r="C56" s="118"/>
      <c r="D56" s="141"/>
      <c r="E56" s="77"/>
      <c r="F56" s="78"/>
      <c r="G56" s="79"/>
      <c r="H56" s="18">
        <f t="shared" si="0"/>
        <v>0</v>
      </c>
    </row>
    <row r="57" spans="2:8" ht="15.95" customHeight="1">
      <c r="B57" s="76"/>
      <c r="C57" s="118"/>
      <c r="D57" s="141"/>
      <c r="E57" s="77"/>
      <c r="F57" s="78"/>
      <c r="G57" s="79"/>
      <c r="H57" s="18">
        <f t="shared" si="0"/>
        <v>0</v>
      </c>
    </row>
    <row r="58" spans="2:8" ht="15.95" customHeight="1">
      <c r="B58" s="76"/>
      <c r="C58" s="118"/>
      <c r="D58" s="141"/>
      <c r="E58" s="77"/>
      <c r="F58" s="78"/>
      <c r="G58" s="79"/>
      <c r="H58" s="18">
        <f t="shared" si="0"/>
        <v>0</v>
      </c>
    </row>
    <row r="59" spans="2:8" ht="15.95" customHeight="1">
      <c r="B59" s="76"/>
      <c r="C59" s="118"/>
      <c r="D59" s="141"/>
      <c r="E59" s="77"/>
      <c r="F59" s="78"/>
      <c r="G59" s="79"/>
      <c r="H59" s="18">
        <f t="shared" si="0"/>
        <v>0</v>
      </c>
    </row>
    <row r="60" spans="2:8" ht="15.95" customHeight="1">
      <c r="B60" s="76"/>
      <c r="C60" s="118"/>
      <c r="D60" s="141"/>
      <c r="E60" s="77"/>
      <c r="F60" s="78"/>
      <c r="G60" s="79"/>
      <c r="H60" s="18">
        <f t="shared" si="0"/>
        <v>0</v>
      </c>
    </row>
    <row r="61" spans="2:8" ht="15.95" customHeight="1">
      <c r="B61" s="76"/>
      <c r="C61" s="118"/>
      <c r="D61" s="141"/>
      <c r="E61" s="77"/>
      <c r="F61" s="78"/>
      <c r="G61" s="79"/>
      <c r="H61" s="18">
        <f t="shared" si="0"/>
        <v>0</v>
      </c>
    </row>
    <row r="62" spans="2:8" ht="15.95" customHeight="1">
      <c r="B62" s="76"/>
      <c r="C62" s="118"/>
      <c r="D62" s="141"/>
      <c r="E62" s="77"/>
      <c r="F62" s="78"/>
      <c r="G62" s="79"/>
      <c r="H62" s="18">
        <f t="shared" si="0"/>
        <v>0</v>
      </c>
    </row>
    <row r="63" spans="2:8" ht="15.95" customHeight="1">
      <c r="B63" s="76"/>
      <c r="C63" s="118"/>
      <c r="D63" s="141"/>
      <c r="E63" s="77"/>
      <c r="F63" s="78"/>
      <c r="G63" s="79"/>
      <c r="H63" s="18">
        <f t="shared" si="0"/>
        <v>0</v>
      </c>
    </row>
    <row r="64" spans="2:8" ht="15.95" customHeight="1">
      <c r="B64" s="76"/>
      <c r="C64" s="118"/>
      <c r="D64" s="141"/>
      <c r="E64" s="77"/>
      <c r="F64" s="78"/>
      <c r="G64" s="79"/>
      <c r="H64" s="18">
        <f t="shared" si="0"/>
        <v>0</v>
      </c>
    </row>
    <row r="65" spans="2:8" ht="15.95" customHeight="1">
      <c r="B65" s="76"/>
      <c r="C65" s="118"/>
      <c r="D65" s="141"/>
      <c r="E65" s="77"/>
      <c r="F65" s="78"/>
      <c r="G65" s="79"/>
      <c r="H65" s="18">
        <f t="shared" si="0"/>
        <v>0</v>
      </c>
    </row>
    <row r="66" spans="2:8" ht="15.95" customHeight="1">
      <c r="B66" s="76"/>
      <c r="C66" s="118"/>
      <c r="D66" s="141"/>
      <c r="E66" s="77"/>
      <c r="F66" s="78"/>
      <c r="G66" s="79"/>
      <c r="H66" s="18">
        <f t="shared" si="0"/>
        <v>0</v>
      </c>
    </row>
    <row r="67" spans="2:8" ht="15.95" customHeight="1">
      <c r="B67" s="76"/>
      <c r="C67" s="118"/>
      <c r="D67" s="141"/>
      <c r="E67" s="77"/>
      <c r="F67" s="78"/>
      <c r="G67" s="79"/>
      <c r="H67" s="18">
        <f t="shared" si="0"/>
        <v>0</v>
      </c>
    </row>
    <row r="68" spans="2:8" ht="15.95" customHeight="1">
      <c r="B68" s="80"/>
      <c r="C68" s="118"/>
      <c r="D68" s="141"/>
      <c r="E68" s="72"/>
      <c r="F68" s="81"/>
      <c r="G68" s="72"/>
      <c r="H68" s="18">
        <f t="shared" si="0"/>
        <v>0</v>
      </c>
    </row>
    <row r="69" spans="2:8" ht="15.95" customHeight="1">
      <c r="B69" s="80"/>
      <c r="C69" s="118"/>
      <c r="D69" s="141"/>
      <c r="E69" s="72"/>
      <c r="F69" s="81"/>
      <c r="G69" s="72"/>
      <c r="H69" s="18">
        <f t="shared" si="0"/>
        <v>0</v>
      </c>
    </row>
    <row r="70" spans="2:8" ht="15.95" customHeight="1">
      <c r="B70" s="80"/>
      <c r="C70" s="118"/>
      <c r="D70" s="141"/>
      <c r="E70" s="72"/>
      <c r="F70" s="81"/>
      <c r="G70" s="72"/>
      <c r="H70" s="18">
        <f t="shared" si="0"/>
        <v>0</v>
      </c>
    </row>
    <row r="71" spans="2:8" ht="15.95" customHeight="1">
      <c r="B71" s="80"/>
      <c r="C71" s="118"/>
      <c r="D71" s="141"/>
      <c r="E71" s="72"/>
      <c r="F71" s="81"/>
      <c r="G71" s="72"/>
      <c r="H71" s="18">
        <f t="shared" si="0"/>
        <v>0</v>
      </c>
    </row>
    <row r="72" spans="2:8" ht="15.95" customHeight="1">
      <c r="B72" s="80"/>
      <c r="C72" s="118"/>
      <c r="D72" s="141"/>
      <c r="E72" s="72"/>
      <c r="F72" s="81"/>
      <c r="G72" s="72"/>
      <c r="H72" s="18">
        <f t="shared" si="0"/>
        <v>0</v>
      </c>
    </row>
    <row r="73" spans="2:8" ht="15.95" customHeight="1">
      <c r="B73" s="80"/>
      <c r="C73" s="118"/>
      <c r="D73" s="141"/>
      <c r="E73" s="72"/>
      <c r="F73" s="81"/>
      <c r="G73" s="72"/>
      <c r="H73" s="18">
        <f t="shared" si="0"/>
        <v>0</v>
      </c>
    </row>
    <row r="74" spans="2:8" ht="15.95" customHeight="1">
      <c r="B74" s="80"/>
      <c r="C74" s="118"/>
      <c r="D74" s="141"/>
      <c r="E74" s="72"/>
      <c r="F74" s="81"/>
      <c r="G74" s="72"/>
      <c r="H74" s="18">
        <f t="shared" si="0"/>
        <v>0</v>
      </c>
    </row>
    <row r="75" spans="2:8" ht="15.95" customHeight="1" thickBot="1">
      <c r="B75" s="82"/>
      <c r="C75" s="119"/>
      <c r="D75" s="140"/>
      <c r="E75" s="83"/>
      <c r="F75" s="84"/>
      <c r="G75" s="83"/>
      <c r="H75" s="95">
        <f t="shared" si="0"/>
        <v>0</v>
      </c>
    </row>
    <row r="76" spans="2:8" s="19" customFormat="1" ht="23.25" customHeight="1" thickBot="1">
      <c r="G76" s="20" t="s">
        <v>58</v>
      </c>
      <c r="H76" s="96">
        <f>SUM(H5:H75)</f>
        <v>0</v>
      </c>
    </row>
    <row r="79" spans="2:8" ht="20.25">
      <c r="B79" s="90"/>
    </row>
  </sheetData>
  <sheetProtection password="C7B8" sheet="1" objects="1" scenarios="1"/>
  <mergeCells count="1">
    <mergeCell ref="B2:H2"/>
  </mergeCells>
  <phoneticPr fontId="0" type="noConversion"/>
  <printOptions horizontalCentered="1" verticalCentered="1"/>
  <pageMargins left="0.31496062992125984" right="0" top="0.15748031496062992" bottom="0" header="0" footer="0"/>
  <pageSetup paperSize="9" scale="43" fitToHeight="40" orientation="portrait" r:id="rId1"/>
  <headerFooter alignWithMargins="0">
    <oddFooter>Pagina &amp;P&amp;R&amp;F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9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" style="21" customWidth="1"/>
    <col min="5" max="5" width="19.42578125" style="21" customWidth="1"/>
    <col min="6" max="6" width="22.140625" style="21" customWidth="1"/>
    <col min="7" max="8" width="15.140625" style="21" customWidth="1"/>
    <col min="9" max="9" width="19.1406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23.2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2">
        <v>1102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9" priority="3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0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5.5703125" style="21" customWidth="1"/>
    <col min="5" max="5" width="21" style="21" customWidth="1"/>
    <col min="6" max="6" width="23.7109375" style="21" customWidth="1"/>
    <col min="7" max="7" width="17.85546875" style="21" customWidth="1"/>
    <col min="8" max="8" width="17.140625" style="21" customWidth="1"/>
    <col min="9" max="9" width="23.71093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2">
        <v>1103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8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1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5.5703125" style="21" customWidth="1"/>
    <col min="5" max="5" width="19.42578125" style="21" customWidth="1"/>
    <col min="6" max="6" width="22.28515625" style="21" customWidth="1"/>
    <col min="7" max="7" width="15.140625" style="21" customWidth="1"/>
    <col min="8" max="8" width="14.42578125" style="21" customWidth="1"/>
    <col min="9" max="9" width="21.285156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2">
        <v>1104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7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2">
    <tabColor theme="0" tint="-0.14999847407452621"/>
    <pageSetUpPr fitToPage="1"/>
  </sheetPr>
  <dimension ref="A1:L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5.5703125" style="21" customWidth="1"/>
    <col min="5" max="5" width="19.140625" style="21" customWidth="1"/>
    <col min="6" max="6" width="22.28515625" style="21" customWidth="1"/>
    <col min="7" max="7" width="15.140625" style="21" customWidth="1"/>
    <col min="8" max="8" width="13" style="21" customWidth="1"/>
    <col min="9" max="9" width="18.42578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2">
        <v>2101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12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12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12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  <c r="L19" s="21" t="s">
        <v>44</v>
      </c>
    </row>
    <row r="20" spans="1:12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12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12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12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12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12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12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12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12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12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12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12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12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6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61" fitToHeight="40" orientation="portrait" r:id="rId1"/>
  <headerFooter alignWithMargins="0">
    <oddFooter>Pagina &amp;P&amp;R&amp;F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3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5.5703125" style="21" customWidth="1"/>
    <col min="5" max="6" width="19.140625" style="21" customWidth="1"/>
    <col min="7" max="7" width="15.140625" style="21" customWidth="1"/>
    <col min="8" max="8" width="13" style="21" customWidth="1"/>
    <col min="9" max="9" width="18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2">
        <v>2102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5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61" fitToHeight="40" orientation="portrait" r:id="rId1"/>
  <headerFooter alignWithMargins="0">
    <oddFooter>Pagina &amp;P&amp;R&amp;F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47</vt:i4>
      </vt:variant>
      <vt:variant>
        <vt:lpstr>Intervalli denominati</vt:lpstr>
      </vt:variant>
      <vt:variant>
        <vt:i4>36</vt:i4>
      </vt:variant>
    </vt:vector>
  </HeadingPairs>
  <TitlesOfParts>
    <vt:vector size="83" baseType="lpstr">
      <vt:lpstr>Istruzioni</vt:lpstr>
      <vt:lpstr>WBS</vt:lpstr>
      <vt:lpstr>Progetto</vt:lpstr>
      <vt:lpstr>PSSA3_1101</vt:lpstr>
      <vt:lpstr>PSSA3_1102</vt:lpstr>
      <vt:lpstr>PSSA3_1103</vt:lpstr>
      <vt:lpstr>PSSA3_1104</vt:lpstr>
      <vt:lpstr>PSSA3_2101</vt:lpstr>
      <vt:lpstr>PSSA3_2102</vt:lpstr>
      <vt:lpstr>PSSA3_2103</vt:lpstr>
      <vt:lpstr>PSSA3_2104</vt:lpstr>
      <vt:lpstr>PSSA3_3101</vt:lpstr>
      <vt:lpstr>PSSA3_3102</vt:lpstr>
      <vt:lpstr>PSSA3_3103</vt:lpstr>
      <vt:lpstr>PSSA3_3104</vt:lpstr>
      <vt:lpstr>PSSA3_4101</vt:lpstr>
      <vt:lpstr>PSSA3_4102</vt:lpstr>
      <vt:lpstr>PSSA3_4103</vt:lpstr>
      <vt:lpstr>PSSA3_4104</vt:lpstr>
      <vt:lpstr>PSSA3_5101</vt:lpstr>
      <vt:lpstr>PSSA3_5102</vt:lpstr>
      <vt:lpstr>PSSA3_5103</vt:lpstr>
      <vt:lpstr>PSSA3_5104</vt:lpstr>
      <vt:lpstr>PSSA3_6101</vt:lpstr>
      <vt:lpstr>PSSA3_6102</vt:lpstr>
      <vt:lpstr>PSSA3_6103</vt:lpstr>
      <vt:lpstr>PSSA3_6104</vt:lpstr>
      <vt:lpstr>PSSA3_7101</vt:lpstr>
      <vt:lpstr>PSSA3_7102</vt:lpstr>
      <vt:lpstr>PSSA3_7103</vt:lpstr>
      <vt:lpstr>PSSA3_7104</vt:lpstr>
      <vt:lpstr>PSSA3_8101</vt:lpstr>
      <vt:lpstr>PSSA3_8102</vt:lpstr>
      <vt:lpstr>PSSA3_8103</vt:lpstr>
      <vt:lpstr>PSSA3_8104</vt:lpstr>
      <vt:lpstr>WP1000</vt:lpstr>
      <vt:lpstr>WP2000</vt:lpstr>
      <vt:lpstr>WP3000</vt:lpstr>
      <vt:lpstr>WP4000</vt:lpstr>
      <vt:lpstr>WP5000</vt:lpstr>
      <vt:lpstr>WP6000</vt:lpstr>
      <vt:lpstr>WP7000</vt:lpstr>
      <vt:lpstr>WP8000</vt:lpstr>
      <vt:lpstr>TOTALE</vt:lpstr>
      <vt:lpstr>RIEPILOGO</vt:lpstr>
      <vt:lpstr>VIAGGI E TRASFERTE</vt:lpstr>
      <vt:lpstr>ALTRICOSTI</vt:lpstr>
      <vt:lpstr>ALTRICOSTI!Area_stampa</vt:lpstr>
      <vt:lpstr>PSSA3_1101!Area_stampa</vt:lpstr>
      <vt:lpstr>PSSA3_1102!Area_stampa</vt:lpstr>
      <vt:lpstr>PSSA3_1103!Area_stampa</vt:lpstr>
      <vt:lpstr>PSSA3_1104!Area_stampa</vt:lpstr>
      <vt:lpstr>PSSA3_2101!Area_stampa</vt:lpstr>
      <vt:lpstr>PSSA3_2102!Area_stampa</vt:lpstr>
      <vt:lpstr>PSSA3_2103!Area_stampa</vt:lpstr>
      <vt:lpstr>PSSA3_2104!Area_stampa</vt:lpstr>
      <vt:lpstr>PSSA3_3101!Area_stampa</vt:lpstr>
      <vt:lpstr>PSSA3_3102!Area_stampa</vt:lpstr>
      <vt:lpstr>PSSA3_3103!Area_stampa</vt:lpstr>
      <vt:lpstr>PSSA3_3104!Area_stampa</vt:lpstr>
      <vt:lpstr>PSSA3_4101!Area_stampa</vt:lpstr>
      <vt:lpstr>PSSA3_4102!Area_stampa</vt:lpstr>
      <vt:lpstr>PSSA3_4103!Area_stampa</vt:lpstr>
      <vt:lpstr>PSSA3_4104!Area_stampa</vt:lpstr>
      <vt:lpstr>PSSA3_5101!Area_stampa</vt:lpstr>
      <vt:lpstr>PSSA3_5102!Area_stampa</vt:lpstr>
      <vt:lpstr>PSSA3_5103!Area_stampa</vt:lpstr>
      <vt:lpstr>PSSA3_5104!Area_stampa</vt:lpstr>
      <vt:lpstr>PSSA3_6101!Area_stampa</vt:lpstr>
      <vt:lpstr>PSSA3_6102!Area_stampa</vt:lpstr>
      <vt:lpstr>PSSA3_6103!Area_stampa</vt:lpstr>
      <vt:lpstr>PSSA3_6104!Area_stampa</vt:lpstr>
      <vt:lpstr>PSSA3_7101!Area_stampa</vt:lpstr>
      <vt:lpstr>PSSA3_7102!Area_stampa</vt:lpstr>
      <vt:lpstr>PSSA3_7103!Area_stampa</vt:lpstr>
      <vt:lpstr>PSSA3_7104!Area_stampa</vt:lpstr>
      <vt:lpstr>PSSA3_8101!Area_stampa</vt:lpstr>
      <vt:lpstr>PSSA3_8102!Area_stampa</vt:lpstr>
      <vt:lpstr>PSSA3_8103!Area_stampa</vt:lpstr>
      <vt:lpstr>PSSA3_8104!Area_stampa</vt:lpstr>
      <vt:lpstr>RIEPILOGO!Area_stampa</vt:lpstr>
      <vt:lpstr>'VIAGGI E TRASFERTE'!Area_stampa</vt:lpstr>
      <vt:lpstr>WBS!Area_stampa</vt:lpstr>
    </vt:vector>
  </TitlesOfParts>
  <Company>asi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ASI - PMI Office</dc:title>
  <dc:creator>Pedicini</dc:creator>
  <cp:lastModifiedBy>Rossi Mariella</cp:lastModifiedBy>
  <cp:lastPrinted>2016-09-22T10:22:49Z</cp:lastPrinted>
  <dcterms:created xsi:type="dcterms:W3CDTF">2001-07-18T09:55:12Z</dcterms:created>
  <dcterms:modified xsi:type="dcterms:W3CDTF">2017-07-10T10:31:04Z</dcterms:modified>
</cp:coreProperties>
</file>