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workbookProtection workbookPassword="DDCB" lockStructure="1"/>
  <bookViews>
    <workbookView xWindow="0" yWindow="0" windowWidth="19200" windowHeight="7050" tabRatio="900"/>
  </bookViews>
  <sheets>
    <sheet name="LEGGERE" sheetId="143" r:id="rId1"/>
    <sheet name="WBS GRAFICA" sheetId="158" r:id="rId2"/>
    <sheet name="Spiegazioni PSS" sheetId="144" r:id="rId3"/>
    <sheet name="WP1.1" sheetId="23" r:id="rId4"/>
    <sheet name="TOT-WP1" sheetId="159" r:id="rId5"/>
    <sheet name="WP2.1" sheetId="54" r:id="rId6"/>
    <sheet name="WP2.2" sheetId="148" r:id="rId7"/>
    <sheet name="WP2.3" sheetId="139" r:id="rId8"/>
    <sheet name="WP2.4" sheetId="162" r:id="rId9"/>
    <sheet name="WP2.5" sheetId="163" r:id="rId10"/>
    <sheet name="WP2.6" sheetId="164" r:id="rId11"/>
    <sheet name="TOT-WP2" sheetId="154" r:id="rId12"/>
    <sheet name="WP3.1" sheetId="67" r:id="rId13"/>
    <sheet name="WP3.2" sheetId="136" r:id="rId14"/>
    <sheet name="WP3.3" sheetId="137" r:id="rId15"/>
    <sheet name="WP3.4" sheetId="165" r:id="rId16"/>
    <sheet name="WP3.5" sheetId="174" r:id="rId17"/>
    <sheet name="WP3.6" sheetId="167" r:id="rId18"/>
    <sheet name="TOT-WP3" sheetId="156" r:id="rId19"/>
    <sheet name="WP4.1" sheetId="135" r:id="rId20"/>
    <sheet name="WP4.2" sheetId="149" r:id="rId21"/>
    <sheet name="WP4.3" sheetId="150" r:id="rId22"/>
    <sheet name="WP4.4" sheetId="168" r:id="rId23"/>
    <sheet name="WP4.5" sheetId="169" r:id="rId24"/>
    <sheet name="WP4.6" sheetId="170" r:id="rId25"/>
    <sheet name="TOT-WP4" sheetId="157" r:id="rId26"/>
    <sheet name="WP5.1" sheetId="147" r:id="rId27"/>
    <sheet name="WP5.2" sheetId="152" r:id="rId28"/>
    <sheet name="WP5.3" sheetId="151" r:id="rId29"/>
    <sheet name="WP5.4" sheetId="171" r:id="rId30"/>
    <sheet name="WP5.5" sheetId="172" r:id="rId31"/>
    <sheet name="WP5.6" sheetId="173" r:id="rId32"/>
    <sheet name="TOT-WP5" sheetId="155" r:id="rId33"/>
    <sheet name="TOTALE" sheetId="20" r:id="rId34"/>
    <sheet name="RIEPILOGO" sheetId="51" r:id="rId35"/>
    <sheet name="ALTRICOSTI" sheetId="140" r:id="rId36"/>
    <sheet name="VIAGGI" sheetId="46" r:id="rId37"/>
    <sheet name="COSTI ORARI" sheetId="138" r:id="rId38"/>
  </sheets>
  <definedNames>
    <definedName name="_xlnm._FilterDatabase" localSheetId="34" hidden="1">RIEPILOGO!$B$3:$N$7</definedName>
    <definedName name="_xlnm.Print_Area" localSheetId="35">ALTRICOSTI!$B$2:$H$68</definedName>
    <definedName name="_xlnm.Print_Area" localSheetId="37">'COSTI ORARI'!$B$3:$L$45</definedName>
    <definedName name="_xlnm.Print_Area" localSheetId="34">RIEPILOGO!$B$3:$Q$32</definedName>
    <definedName name="_xlnm.Print_Area" localSheetId="33">TOTALE!$B$4:$J$67</definedName>
    <definedName name="_xlnm.Print_Area" localSheetId="4">'TOT-WP1'!$B$4:$J$67</definedName>
    <definedName name="_xlnm.Print_Area" localSheetId="11">'TOT-WP2'!$B$4:$J$67</definedName>
    <definedName name="_xlnm.Print_Area" localSheetId="18">'TOT-WP3'!$B$4:$J$67</definedName>
    <definedName name="_xlnm.Print_Area" localSheetId="25">'TOT-WP4'!$B$4:$J$67</definedName>
    <definedName name="_xlnm.Print_Area" localSheetId="32">'TOT-WP5'!$B$4:$J$67</definedName>
    <definedName name="_xlnm.Print_Area" localSheetId="36">VIAGGI!$B$2:$N$71</definedName>
    <definedName name="_xlnm.Print_Area" localSheetId="3">'WP1.1'!$B$4:$J$67</definedName>
    <definedName name="_xlnm.Print_Area" localSheetId="5">'WP2.1'!$B$4:$J$67</definedName>
    <definedName name="_xlnm.Print_Area" localSheetId="6">'WP2.2'!$B$4:$J$67</definedName>
    <definedName name="_xlnm.Print_Area" localSheetId="7">'WP2.3'!$B$4:$J$67</definedName>
    <definedName name="_xlnm.Print_Area" localSheetId="8">'WP2.4'!$B$4:$J$67</definedName>
    <definedName name="_xlnm.Print_Area" localSheetId="9">'WP2.5'!$B$4:$J$67</definedName>
    <definedName name="_xlnm.Print_Area" localSheetId="10">'WP2.6'!$B$4:$J$67</definedName>
    <definedName name="_xlnm.Print_Area" localSheetId="12">'WP3.1'!$B$4:$J$67</definedName>
    <definedName name="_xlnm.Print_Area" localSheetId="13">'WP3.2'!$B$4:$J$67</definedName>
    <definedName name="_xlnm.Print_Area" localSheetId="14">'WP3.3'!$B$4:$J$67</definedName>
    <definedName name="_xlnm.Print_Area" localSheetId="15">'WP3.4'!$B$4:$J$67</definedName>
    <definedName name="_xlnm.Print_Area" localSheetId="16">'WP3.5'!$B$4:$J$67</definedName>
    <definedName name="_xlnm.Print_Area" localSheetId="17">'WP3.6'!$B$4:$J$67</definedName>
    <definedName name="_xlnm.Print_Area" localSheetId="19">'WP4.1'!$B$4:$J$67</definedName>
    <definedName name="_xlnm.Print_Area" localSheetId="20">'WP4.2'!$B$4:$J$67</definedName>
    <definedName name="_xlnm.Print_Area" localSheetId="21">'WP4.3'!$B$4:$J$67</definedName>
    <definedName name="_xlnm.Print_Area" localSheetId="22">'WP4.4'!$B$4:$J$67</definedName>
    <definedName name="_xlnm.Print_Area" localSheetId="23">'WP4.5'!$B$4:$J$67</definedName>
    <definedName name="_xlnm.Print_Area" localSheetId="24">'WP4.6'!$B$4:$J$67</definedName>
    <definedName name="_xlnm.Print_Area" localSheetId="26">'WP5.1'!$B$4:$J$67</definedName>
    <definedName name="_xlnm.Print_Area" localSheetId="27">'WP5.2'!$B$4:$J$67</definedName>
    <definedName name="_xlnm.Print_Area" localSheetId="28">'WP5.3'!$B$4:$J$67</definedName>
    <definedName name="_xlnm.Print_Area" localSheetId="29">'WP5.4'!$B$4:$J$67</definedName>
    <definedName name="_xlnm.Print_Area" localSheetId="30">'WP5.5'!$B$4:$J$67</definedName>
    <definedName name="_xlnm.Print_Area" localSheetId="31">'WP5.6'!$B$4:$J$67</definedName>
    <definedName name="Durata" localSheetId="6">OFFSET([0]!Evento,0,3)</definedName>
    <definedName name="Durata" localSheetId="7">OFFSET(Evento,0,3)</definedName>
    <definedName name="Durata" localSheetId="8">OFFSET([0]!Evento,0,3)</definedName>
    <definedName name="Durata" localSheetId="9">OFFSET([0]!Evento,0,3)</definedName>
    <definedName name="Durata" localSheetId="10">OFFSET([0]!Evento,0,3)</definedName>
    <definedName name="Durata" localSheetId="13">OFFSET(Evento,0,3)</definedName>
    <definedName name="Durata" localSheetId="14">OFFSET(Evento,0,3)</definedName>
    <definedName name="Durata" localSheetId="15">OFFSET([0]!Evento,0,3)</definedName>
    <definedName name="Durata" localSheetId="16">OFFSET([0]!Evento,0,3)</definedName>
    <definedName name="Durata" localSheetId="17">OFFSET([0]!Evento,0,3)</definedName>
    <definedName name="Durata" localSheetId="19">OFFSET(Evento,0,3)</definedName>
    <definedName name="Durata" localSheetId="20">OFFSET([0]!Evento,0,3)</definedName>
    <definedName name="Durata" localSheetId="21">OFFSET([0]!Evento,0,3)</definedName>
    <definedName name="Durata" localSheetId="22">OFFSET([0]!Evento,0,3)</definedName>
    <definedName name="Durata" localSheetId="23">OFFSET([0]!Evento,0,3)</definedName>
    <definedName name="Durata" localSheetId="24">OFFSET([0]!Evento,0,3)</definedName>
    <definedName name="Durata" localSheetId="26">OFFSET([0]!Evento,0,3)</definedName>
    <definedName name="Durata" localSheetId="27">OFFSET([0]!Evento,0,3)</definedName>
    <definedName name="Durata" localSheetId="28">OFFSET([0]!Evento,0,3)</definedName>
    <definedName name="Durata" localSheetId="29">OFFSET([0]!Evento,0,3)</definedName>
    <definedName name="Durata" localSheetId="30">OFFSET([0]!Evento,0,3)</definedName>
    <definedName name="Durata" localSheetId="31">OFFSET([0]!Evento,0,3)</definedName>
    <definedName name="Durata">OFFSET(Evento,0,3)</definedName>
    <definedName name="Evento">OFFSET(#REF!,0,0,COUNTIF(#REF!,"&lt;&gt;")-1)</definedName>
    <definedName name="Inizio" localSheetId="6">OFFSET([0]!Evento,0,1)</definedName>
    <definedName name="Inizio" localSheetId="7">OFFSET(Evento,0,1)</definedName>
    <definedName name="Inizio" localSheetId="8">OFFSET([0]!Evento,0,1)</definedName>
    <definedName name="Inizio" localSheetId="9">OFFSET([0]!Evento,0,1)</definedName>
    <definedName name="Inizio" localSheetId="10">OFFSET([0]!Evento,0,1)</definedName>
    <definedName name="Inizio" localSheetId="13">OFFSET(Evento,0,1)</definedName>
    <definedName name="Inizio" localSheetId="14">OFFSET(Evento,0,1)</definedName>
    <definedName name="Inizio" localSheetId="15">OFFSET([0]!Evento,0,1)</definedName>
    <definedName name="Inizio" localSheetId="16">OFFSET([0]!Evento,0,1)</definedName>
    <definedName name="Inizio" localSheetId="17">OFFSET([0]!Evento,0,1)</definedName>
    <definedName name="Inizio" localSheetId="19">OFFSET(Evento,0,1)</definedName>
    <definedName name="Inizio" localSheetId="20">OFFSET([0]!Evento,0,1)</definedName>
    <definedName name="Inizio" localSheetId="21">OFFSET([0]!Evento,0,1)</definedName>
    <definedName name="Inizio" localSheetId="22">OFFSET([0]!Evento,0,1)</definedName>
    <definedName name="Inizio" localSheetId="23">OFFSET([0]!Evento,0,1)</definedName>
    <definedName name="Inizio" localSheetId="24">OFFSET([0]!Evento,0,1)</definedName>
    <definedName name="Inizio" localSheetId="26">OFFSET([0]!Evento,0,1)</definedName>
    <definedName name="Inizio" localSheetId="27">OFFSET([0]!Evento,0,1)</definedName>
    <definedName name="Inizio" localSheetId="28">OFFSET([0]!Evento,0,1)</definedName>
    <definedName name="Inizio" localSheetId="29">OFFSET([0]!Evento,0,1)</definedName>
    <definedName name="Inizio" localSheetId="30">OFFSET([0]!Evento,0,1)</definedName>
    <definedName name="Inizio" localSheetId="31">OFFSET([0]!Evento,0,1)</definedName>
    <definedName name="Inizio">OFFSET(Evento,0,1)</definedName>
  </definedNames>
  <calcPr calcId="162913"/>
</workbook>
</file>

<file path=xl/calcChain.xml><?xml version="1.0" encoding="utf-8"?>
<calcChain xmlns="http://schemas.openxmlformats.org/spreadsheetml/2006/main">
  <c r="D28" i="51" l="1"/>
  <c r="D27" i="51"/>
  <c r="D26" i="51"/>
  <c r="D22" i="51"/>
  <c r="D21" i="51"/>
  <c r="D20" i="51"/>
  <c r="D16" i="51"/>
  <c r="D15" i="51"/>
  <c r="D14" i="51"/>
  <c r="D10" i="51"/>
  <c r="D9" i="51"/>
  <c r="D8" i="51"/>
  <c r="D4" i="51"/>
  <c r="D5" i="51"/>
  <c r="D6" i="51"/>
  <c r="D7" i="51"/>
  <c r="D11" i="51"/>
  <c r="D12" i="51"/>
  <c r="D13" i="51"/>
  <c r="D17" i="51"/>
  <c r="D18" i="51"/>
  <c r="D19" i="51"/>
  <c r="D23" i="51"/>
  <c r="D24" i="51"/>
  <c r="D25" i="51"/>
  <c r="N4" i="51"/>
  <c r="B15" i="51"/>
  <c r="C16" i="51"/>
  <c r="C15" i="51"/>
  <c r="C14" i="51"/>
  <c r="G64" i="174"/>
  <c r="G60" i="174"/>
  <c r="G58" i="174"/>
  <c r="J58" i="174"/>
  <c r="J57" i="174"/>
  <c r="G57" i="174"/>
  <c r="J56" i="174"/>
  <c r="G56" i="174"/>
  <c r="H52" i="174"/>
  <c r="D52" i="174"/>
  <c r="I51" i="174"/>
  <c r="F51" i="174"/>
  <c r="G51" i="174"/>
  <c r="J51" i="174"/>
  <c r="I50" i="174"/>
  <c r="F50" i="174"/>
  <c r="G50" i="174"/>
  <c r="J50" i="174"/>
  <c r="I49" i="174"/>
  <c r="G49" i="174"/>
  <c r="J49" i="174"/>
  <c r="F49" i="174"/>
  <c r="I48" i="174"/>
  <c r="F48" i="174"/>
  <c r="G48" i="174"/>
  <c r="J48" i="174"/>
  <c r="I47" i="174"/>
  <c r="F47" i="174"/>
  <c r="G47" i="174"/>
  <c r="J47" i="174"/>
  <c r="I46" i="174"/>
  <c r="G46" i="174"/>
  <c r="J46" i="174"/>
  <c r="F46" i="174"/>
  <c r="I45" i="174"/>
  <c r="F45" i="174"/>
  <c r="G45" i="174"/>
  <c r="J45" i="174"/>
  <c r="I43" i="174"/>
  <c r="F43" i="174"/>
  <c r="G43" i="174"/>
  <c r="J43" i="174"/>
  <c r="I42" i="174"/>
  <c r="G42" i="174"/>
  <c r="J42" i="174"/>
  <c r="F42" i="174"/>
  <c r="I41" i="174"/>
  <c r="F41" i="174"/>
  <c r="G41" i="174"/>
  <c r="J41" i="174"/>
  <c r="I40" i="174"/>
  <c r="I52" i="174"/>
  <c r="F40" i="174"/>
  <c r="G40" i="174"/>
  <c r="H38" i="174"/>
  <c r="J36" i="174"/>
  <c r="I36" i="174"/>
  <c r="G36" i="174"/>
  <c r="J35" i="174"/>
  <c r="I35" i="174"/>
  <c r="G35" i="174"/>
  <c r="I34" i="174"/>
  <c r="G34" i="174"/>
  <c r="J34" i="174"/>
  <c r="I33" i="174"/>
  <c r="G33" i="174"/>
  <c r="J33" i="174"/>
  <c r="J32" i="174"/>
  <c r="I32" i="174"/>
  <c r="G32" i="174"/>
  <c r="J31" i="174"/>
  <c r="I31" i="174"/>
  <c r="I38" i="174"/>
  <c r="G31" i="174"/>
  <c r="G38" i="174"/>
  <c r="H29" i="174"/>
  <c r="E29" i="174"/>
  <c r="E15" i="51"/>
  <c r="J28" i="174"/>
  <c r="I28" i="174"/>
  <c r="G28" i="174"/>
  <c r="I27" i="174"/>
  <c r="G27" i="174"/>
  <c r="J27" i="174"/>
  <c r="I26" i="174"/>
  <c r="G26" i="174"/>
  <c r="J26" i="174"/>
  <c r="I25" i="174"/>
  <c r="G25" i="174"/>
  <c r="J25" i="174"/>
  <c r="J24" i="174"/>
  <c r="I24" i="174"/>
  <c r="G24" i="174"/>
  <c r="I23" i="174"/>
  <c r="G23" i="174"/>
  <c r="J23" i="174"/>
  <c r="I22" i="174"/>
  <c r="G22" i="174"/>
  <c r="J22" i="174"/>
  <c r="I21" i="174"/>
  <c r="G21" i="174"/>
  <c r="J21" i="174"/>
  <c r="J20" i="174"/>
  <c r="I20" i="174"/>
  <c r="G20" i="174"/>
  <c r="I19" i="174"/>
  <c r="G19" i="174"/>
  <c r="J19" i="174"/>
  <c r="I18" i="174"/>
  <c r="G18" i="174"/>
  <c r="J18" i="174"/>
  <c r="I17" i="174"/>
  <c r="G17" i="174"/>
  <c r="J17" i="174"/>
  <c r="J16" i="174"/>
  <c r="I16" i="174"/>
  <c r="G16" i="174"/>
  <c r="I15" i="174"/>
  <c r="G15" i="174"/>
  <c r="J15" i="174"/>
  <c r="I14" i="174"/>
  <c r="G14" i="174"/>
  <c r="C28" i="51"/>
  <c r="C27" i="51"/>
  <c r="C26" i="51"/>
  <c r="C25" i="51"/>
  <c r="C24" i="51"/>
  <c r="C23" i="51"/>
  <c r="C22" i="51"/>
  <c r="C21" i="51"/>
  <c r="C20" i="51"/>
  <c r="C19" i="51"/>
  <c r="C18" i="51"/>
  <c r="C17" i="51"/>
  <c r="N7" i="51"/>
  <c r="N8" i="51"/>
  <c r="N9" i="51"/>
  <c r="N10" i="51"/>
  <c r="N11" i="51"/>
  <c r="N12" i="51"/>
  <c r="N13" i="51"/>
  <c r="N14" i="51"/>
  <c r="N15" i="51"/>
  <c r="N16" i="51"/>
  <c r="N17" i="51"/>
  <c r="N18" i="51"/>
  <c r="N19" i="51"/>
  <c r="N20" i="51"/>
  <c r="N21" i="51"/>
  <c r="N22" i="51"/>
  <c r="N23" i="51"/>
  <c r="N24" i="51"/>
  <c r="N25" i="51"/>
  <c r="N26" i="51"/>
  <c r="N27" i="51"/>
  <c r="N28" i="51"/>
  <c r="C13" i="51"/>
  <c r="C12" i="51"/>
  <c r="C11" i="51"/>
  <c r="C10" i="51"/>
  <c r="C9" i="51"/>
  <c r="C8" i="51"/>
  <c r="C7" i="51"/>
  <c r="C6" i="51"/>
  <c r="C5" i="51"/>
  <c r="C4" i="51"/>
  <c r="B28" i="51"/>
  <c r="B27" i="51"/>
  <c r="B26" i="51"/>
  <c r="B22" i="51"/>
  <c r="B21" i="51"/>
  <c r="B20" i="51"/>
  <c r="B16" i="51"/>
  <c r="B14" i="51"/>
  <c r="B10" i="51"/>
  <c r="B9" i="51"/>
  <c r="B8" i="51"/>
  <c r="G64" i="173"/>
  <c r="G60" i="173"/>
  <c r="G58" i="173"/>
  <c r="J58" i="173"/>
  <c r="G57" i="173"/>
  <c r="J57" i="173"/>
  <c r="G56" i="173"/>
  <c r="G55" i="173"/>
  <c r="J55" i="173"/>
  <c r="H52" i="173"/>
  <c r="D52" i="173"/>
  <c r="I51" i="173"/>
  <c r="F51" i="173"/>
  <c r="G51" i="173"/>
  <c r="J51" i="173"/>
  <c r="I50" i="173"/>
  <c r="F50" i="173"/>
  <c r="G50" i="173"/>
  <c r="J50" i="173"/>
  <c r="I49" i="173"/>
  <c r="G49" i="173"/>
  <c r="J49" i="173"/>
  <c r="F49" i="173"/>
  <c r="I48" i="173"/>
  <c r="F48" i="173"/>
  <c r="G48" i="173"/>
  <c r="J48" i="173"/>
  <c r="I47" i="173"/>
  <c r="F47" i="173"/>
  <c r="G47" i="173"/>
  <c r="J47" i="173"/>
  <c r="I46" i="173"/>
  <c r="G46" i="173"/>
  <c r="J46" i="173"/>
  <c r="F46" i="173"/>
  <c r="I45" i="173"/>
  <c r="F45" i="173"/>
  <c r="G45" i="173"/>
  <c r="J45" i="173"/>
  <c r="I43" i="173"/>
  <c r="F43" i="173"/>
  <c r="G43" i="173"/>
  <c r="J43" i="173"/>
  <c r="I42" i="173"/>
  <c r="G42" i="173"/>
  <c r="J42" i="173"/>
  <c r="F42" i="173"/>
  <c r="I41" i="173"/>
  <c r="F41" i="173"/>
  <c r="F52" i="173"/>
  <c r="I40" i="173"/>
  <c r="I52" i="173"/>
  <c r="F40" i="173"/>
  <c r="G40" i="173"/>
  <c r="H38" i="173"/>
  <c r="J36" i="173"/>
  <c r="I36" i="173"/>
  <c r="G36" i="173"/>
  <c r="J35" i="173"/>
  <c r="I35" i="173"/>
  <c r="G35" i="173"/>
  <c r="I34" i="173"/>
  <c r="G34" i="173"/>
  <c r="J34" i="173"/>
  <c r="I33" i="173"/>
  <c r="J33" i="173"/>
  <c r="G33" i="173"/>
  <c r="J32" i="173"/>
  <c r="I32" i="173"/>
  <c r="G32" i="173"/>
  <c r="J31" i="173"/>
  <c r="J38" i="173"/>
  <c r="I31" i="173"/>
  <c r="I38" i="173"/>
  <c r="G31" i="173"/>
  <c r="G38" i="173"/>
  <c r="H29" i="173"/>
  <c r="E29" i="173"/>
  <c r="E28" i="51"/>
  <c r="I28" i="173"/>
  <c r="G28" i="173"/>
  <c r="J28" i="173"/>
  <c r="I27" i="173"/>
  <c r="G27" i="173"/>
  <c r="J27" i="173"/>
  <c r="J26" i="173"/>
  <c r="I26" i="173"/>
  <c r="G26" i="173"/>
  <c r="I25" i="173"/>
  <c r="G25" i="173"/>
  <c r="J25" i="173"/>
  <c r="I24" i="173"/>
  <c r="G24" i="173"/>
  <c r="J24" i="173"/>
  <c r="I23" i="173"/>
  <c r="G23" i="173"/>
  <c r="J23" i="173"/>
  <c r="J22" i="173"/>
  <c r="I22" i="173"/>
  <c r="G22" i="173"/>
  <c r="I21" i="173"/>
  <c r="G21" i="173"/>
  <c r="J21" i="173"/>
  <c r="I20" i="173"/>
  <c r="G20" i="173"/>
  <c r="J20" i="173"/>
  <c r="I19" i="173"/>
  <c r="G19" i="173"/>
  <c r="J19" i="173"/>
  <c r="J18" i="173"/>
  <c r="I18" i="173"/>
  <c r="G18" i="173"/>
  <c r="I17" i="173"/>
  <c r="G17" i="173"/>
  <c r="J17" i="173"/>
  <c r="I16" i="173"/>
  <c r="G16" i="173"/>
  <c r="J16" i="173"/>
  <c r="I15" i="173"/>
  <c r="G15" i="173"/>
  <c r="J15" i="173"/>
  <c r="I14" i="173"/>
  <c r="J14" i="173"/>
  <c r="J29" i="173"/>
  <c r="J53" i="173"/>
  <c r="I29" i="173"/>
  <c r="I53" i="173"/>
  <c r="G14" i="173"/>
  <c r="G29" i="173"/>
  <c r="G64" i="172"/>
  <c r="G60" i="172"/>
  <c r="J58" i="172"/>
  <c r="G58" i="172"/>
  <c r="J57" i="172"/>
  <c r="G57" i="172"/>
  <c r="G56" i="172"/>
  <c r="J56" i="172"/>
  <c r="H52" i="172"/>
  <c r="D52" i="172"/>
  <c r="I51" i="172"/>
  <c r="F51" i="172"/>
  <c r="G51" i="172"/>
  <c r="J51" i="172"/>
  <c r="I50" i="172"/>
  <c r="G50" i="172"/>
  <c r="J50" i="172"/>
  <c r="F50" i="172"/>
  <c r="I49" i="172"/>
  <c r="F49" i="172"/>
  <c r="G49" i="172"/>
  <c r="J49" i="172"/>
  <c r="I48" i="172"/>
  <c r="F48" i="172"/>
  <c r="G48" i="172"/>
  <c r="J48" i="172"/>
  <c r="I47" i="172"/>
  <c r="G47" i="172"/>
  <c r="J47" i="172"/>
  <c r="F47" i="172"/>
  <c r="I46" i="172"/>
  <c r="F46" i="172"/>
  <c r="G46" i="172"/>
  <c r="J46" i="172"/>
  <c r="I45" i="172"/>
  <c r="F45" i="172"/>
  <c r="G45" i="172"/>
  <c r="J45" i="172"/>
  <c r="I43" i="172"/>
  <c r="G43" i="172"/>
  <c r="J43" i="172"/>
  <c r="F43" i="172"/>
  <c r="I42" i="172"/>
  <c r="F42" i="172"/>
  <c r="G42" i="172"/>
  <c r="J42" i="172"/>
  <c r="I41" i="172"/>
  <c r="F41" i="172"/>
  <c r="G41" i="172"/>
  <c r="J41" i="172"/>
  <c r="I40" i="172"/>
  <c r="I52" i="172"/>
  <c r="G40" i="172"/>
  <c r="J40" i="172"/>
  <c r="J52" i="172"/>
  <c r="F40" i="172"/>
  <c r="F52" i="172"/>
  <c r="H38" i="172"/>
  <c r="I36" i="172"/>
  <c r="J36" i="172"/>
  <c r="G36" i="172"/>
  <c r="I35" i="172"/>
  <c r="G35" i="172"/>
  <c r="J35" i="172"/>
  <c r="J34" i="172"/>
  <c r="I34" i="172"/>
  <c r="G34" i="172"/>
  <c r="I33" i="172"/>
  <c r="G33" i="172"/>
  <c r="G38" i="172"/>
  <c r="I32" i="172"/>
  <c r="J32" i="172"/>
  <c r="G32" i="172"/>
  <c r="I31" i="172"/>
  <c r="I38" i="172"/>
  <c r="G31" i="172"/>
  <c r="J31" i="172"/>
  <c r="H29" i="172"/>
  <c r="E29" i="172"/>
  <c r="E27" i="51"/>
  <c r="J28" i="172"/>
  <c r="I28" i="172"/>
  <c r="G28" i="172"/>
  <c r="I27" i="172"/>
  <c r="G27" i="172"/>
  <c r="J27" i="172"/>
  <c r="I26" i="172"/>
  <c r="J26" i="172"/>
  <c r="G26" i="172"/>
  <c r="J25" i="172"/>
  <c r="I25" i="172"/>
  <c r="G25" i="172"/>
  <c r="J24" i="172"/>
  <c r="I24" i="172"/>
  <c r="G24" i="172"/>
  <c r="I23" i="172"/>
  <c r="G23" i="172"/>
  <c r="J23" i="172"/>
  <c r="I22" i="172"/>
  <c r="J22" i="172"/>
  <c r="G22" i="172"/>
  <c r="J21" i="172"/>
  <c r="I21" i="172"/>
  <c r="G21" i="172"/>
  <c r="J20" i="172"/>
  <c r="I20" i="172"/>
  <c r="G20" i="172"/>
  <c r="I19" i="172"/>
  <c r="G19" i="172"/>
  <c r="J19" i="172"/>
  <c r="I18" i="172"/>
  <c r="J18" i="172"/>
  <c r="G18" i="172"/>
  <c r="J17" i="172"/>
  <c r="I17" i="172"/>
  <c r="G17" i="172"/>
  <c r="J16" i="172"/>
  <c r="I16" i="172"/>
  <c r="G16" i="172"/>
  <c r="I15" i="172"/>
  <c r="G15" i="172"/>
  <c r="J15" i="172"/>
  <c r="I14" i="172"/>
  <c r="G14" i="172"/>
  <c r="G29" i="172"/>
  <c r="G53" i="172"/>
  <c r="G64" i="171"/>
  <c r="G60" i="171"/>
  <c r="G58" i="171"/>
  <c r="J58" i="171"/>
  <c r="G57" i="171"/>
  <c r="J57" i="171"/>
  <c r="G56" i="171"/>
  <c r="J56" i="171"/>
  <c r="I52" i="171"/>
  <c r="H52" i="171"/>
  <c r="D52" i="171"/>
  <c r="I51" i="171"/>
  <c r="G51" i="171"/>
  <c r="J51" i="171"/>
  <c r="F51" i="171"/>
  <c r="I50" i="171"/>
  <c r="F50" i="171"/>
  <c r="G50" i="171"/>
  <c r="J50" i="171"/>
  <c r="I49" i="171"/>
  <c r="F49" i="171"/>
  <c r="G49" i="171"/>
  <c r="J49" i="171"/>
  <c r="I48" i="171"/>
  <c r="G48" i="171"/>
  <c r="J48" i="171"/>
  <c r="F48" i="171"/>
  <c r="I47" i="171"/>
  <c r="F47" i="171"/>
  <c r="G47" i="171"/>
  <c r="J47" i="171"/>
  <c r="I46" i="171"/>
  <c r="F46" i="171"/>
  <c r="G46" i="171"/>
  <c r="J46" i="171"/>
  <c r="I45" i="171"/>
  <c r="G45" i="171"/>
  <c r="J45" i="171"/>
  <c r="F45" i="171"/>
  <c r="I43" i="171"/>
  <c r="F43" i="171"/>
  <c r="G43" i="171"/>
  <c r="J43" i="171"/>
  <c r="I42" i="171"/>
  <c r="F42" i="171"/>
  <c r="G42" i="171"/>
  <c r="J42" i="171"/>
  <c r="I41" i="171"/>
  <c r="G41" i="171"/>
  <c r="J41" i="171"/>
  <c r="F41" i="171"/>
  <c r="I40" i="171"/>
  <c r="F40" i="171"/>
  <c r="F52" i="171"/>
  <c r="H38" i="171"/>
  <c r="I36" i="171"/>
  <c r="G36" i="171"/>
  <c r="J36" i="171"/>
  <c r="I35" i="171"/>
  <c r="G35" i="171"/>
  <c r="J35" i="171"/>
  <c r="I34" i="171"/>
  <c r="I38" i="171"/>
  <c r="G34" i="171"/>
  <c r="J34" i="171"/>
  <c r="J33" i="171"/>
  <c r="I33" i="171"/>
  <c r="G33" i="171"/>
  <c r="I32" i="171"/>
  <c r="G32" i="171"/>
  <c r="J32" i="171"/>
  <c r="I31" i="171"/>
  <c r="G31" i="171"/>
  <c r="G38" i="171"/>
  <c r="H29" i="171"/>
  <c r="E29" i="171"/>
  <c r="E26" i="51"/>
  <c r="I28" i="171"/>
  <c r="G28" i="171"/>
  <c r="J28" i="171"/>
  <c r="J27" i="171"/>
  <c r="I27" i="171"/>
  <c r="G27" i="171"/>
  <c r="I26" i="171"/>
  <c r="G26" i="171"/>
  <c r="J26" i="171"/>
  <c r="I25" i="171"/>
  <c r="J25" i="171"/>
  <c r="G25" i="171"/>
  <c r="I24" i="171"/>
  <c r="G24" i="171"/>
  <c r="J24" i="171"/>
  <c r="J23" i="171"/>
  <c r="I23" i="171"/>
  <c r="G23" i="171"/>
  <c r="I22" i="171"/>
  <c r="G22" i="171"/>
  <c r="J22" i="171"/>
  <c r="I21" i="171"/>
  <c r="J21" i="171"/>
  <c r="G21" i="171"/>
  <c r="I20" i="171"/>
  <c r="G20" i="171"/>
  <c r="J20" i="171"/>
  <c r="J19" i="171"/>
  <c r="I19" i="171"/>
  <c r="G19" i="171"/>
  <c r="I18" i="171"/>
  <c r="G18" i="171"/>
  <c r="J18" i="171"/>
  <c r="I17" i="171"/>
  <c r="J17" i="171"/>
  <c r="G17" i="171"/>
  <c r="I16" i="171"/>
  <c r="G16" i="171"/>
  <c r="J16" i="171"/>
  <c r="J15" i="171"/>
  <c r="I15" i="171"/>
  <c r="G15" i="171"/>
  <c r="I14" i="171"/>
  <c r="I29" i="171"/>
  <c r="I53" i="171"/>
  <c r="I59" i="171"/>
  <c r="I61" i="171"/>
  <c r="I65" i="171"/>
  <c r="I67" i="171"/>
  <c r="G26" i="51"/>
  <c r="G14" i="171"/>
  <c r="G29" i="171"/>
  <c r="G53" i="171"/>
  <c r="G64" i="170"/>
  <c r="G60" i="170"/>
  <c r="G58" i="170"/>
  <c r="J58" i="170"/>
  <c r="G57" i="170"/>
  <c r="J57" i="170"/>
  <c r="G56" i="170"/>
  <c r="J56" i="170"/>
  <c r="H52" i="170"/>
  <c r="D52" i="170"/>
  <c r="I51" i="170"/>
  <c r="J51" i="170"/>
  <c r="G51" i="170"/>
  <c r="F51" i="170"/>
  <c r="I50" i="170"/>
  <c r="F50" i="170"/>
  <c r="G50" i="170"/>
  <c r="J50" i="170"/>
  <c r="I49" i="170"/>
  <c r="F49" i="170"/>
  <c r="G49" i="170"/>
  <c r="J49" i="170"/>
  <c r="I48" i="170"/>
  <c r="J48" i="170"/>
  <c r="G48" i="170"/>
  <c r="F48" i="170"/>
  <c r="I47" i="170"/>
  <c r="F47" i="170"/>
  <c r="G47" i="170"/>
  <c r="J47" i="170"/>
  <c r="I46" i="170"/>
  <c r="F46" i="170"/>
  <c r="G46" i="170"/>
  <c r="J46" i="170"/>
  <c r="I45" i="170"/>
  <c r="J45" i="170"/>
  <c r="G45" i="170"/>
  <c r="F45" i="170"/>
  <c r="I43" i="170"/>
  <c r="F43" i="170"/>
  <c r="G43" i="170"/>
  <c r="J43" i="170"/>
  <c r="I42" i="170"/>
  <c r="F42" i="170"/>
  <c r="G42" i="170"/>
  <c r="J42" i="170"/>
  <c r="I41" i="170"/>
  <c r="J41" i="170"/>
  <c r="G41" i="170"/>
  <c r="F41" i="170"/>
  <c r="I40" i="170"/>
  <c r="I52" i="170"/>
  <c r="F40" i="170"/>
  <c r="G40" i="170"/>
  <c r="H38" i="170"/>
  <c r="I36" i="170"/>
  <c r="J36" i="170"/>
  <c r="G36" i="170"/>
  <c r="I35" i="170"/>
  <c r="G35" i="170"/>
  <c r="J35" i="170"/>
  <c r="I34" i="170"/>
  <c r="J34" i="170"/>
  <c r="G34" i="170"/>
  <c r="I33" i="170"/>
  <c r="G33" i="170"/>
  <c r="J33" i="170"/>
  <c r="I32" i="170"/>
  <c r="J32" i="170"/>
  <c r="G32" i="170"/>
  <c r="I31" i="170"/>
  <c r="I38" i="170"/>
  <c r="G31" i="170"/>
  <c r="G38" i="170"/>
  <c r="H29" i="170"/>
  <c r="E29" i="170"/>
  <c r="E22" i="51"/>
  <c r="I28" i="170"/>
  <c r="G28" i="170"/>
  <c r="J28" i="170"/>
  <c r="I27" i="170"/>
  <c r="G27" i="170"/>
  <c r="J27" i="170"/>
  <c r="J26" i="170"/>
  <c r="I26" i="170"/>
  <c r="G26" i="170"/>
  <c r="I25" i="170"/>
  <c r="G25" i="170"/>
  <c r="J25" i="170"/>
  <c r="I24" i="170"/>
  <c r="G24" i="170"/>
  <c r="J24" i="170"/>
  <c r="I23" i="170"/>
  <c r="G23" i="170"/>
  <c r="J23" i="170"/>
  <c r="J22" i="170"/>
  <c r="I22" i="170"/>
  <c r="G22" i="170"/>
  <c r="I21" i="170"/>
  <c r="G21" i="170"/>
  <c r="J21" i="170"/>
  <c r="I20" i="170"/>
  <c r="G20" i="170"/>
  <c r="J20" i="170"/>
  <c r="I19" i="170"/>
  <c r="G19" i="170"/>
  <c r="J19" i="170"/>
  <c r="J18" i="170"/>
  <c r="I18" i="170"/>
  <c r="G18" i="170"/>
  <c r="I17" i="170"/>
  <c r="G17" i="170"/>
  <c r="J17" i="170"/>
  <c r="I16" i="170"/>
  <c r="G16" i="170"/>
  <c r="J16" i="170"/>
  <c r="I15" i="170"/>
  <c r="G15" i="170"/>
  <c r="J15" i="170"/>
  <c r="I14" i="170"/>
  <c r="I29" i="170"/>
  <c r="G14" i="170"/>
  <c r="G29" i="170"/>
  <c r="G53" i="170"/>
  <c r="G64" i="169"/>
  <c r="G60" i="169"/>
  <c r="G58" i="169"/>
  <c r="J58" i="169"/>
  <c r="G57" i="169"/>
  <c r="J57" i="169"/>
  <c r="J56" i="169"/>
  <c r="G56" i="169"/>
  <c r="H52" i="169"/>
  <c r="D52" i="169"/>
  <c r="I51" i="169"/>
  <c r="F51" i="169"/>
  <c r="G51" i="169"/>
  <c r="J51" i="169"/>
  <c r="I50" i="169"/>
  <c r="F50" i="169"/>
  <c r="G50" i="169"/>
  <c r="J50" i="169"/>
  <c r="I49" i="169"/>
  <c r="J49" i="169"/>
  <c r="G49" i="169"/>
  <c r="F49" i="169"/>
  <c r="I48" i="169"/>
  <c r="F48" i="169"/>
  <c r="G48" i="169"/>
  <c r="J48" i="169"/>
  <c r="I47" i="169"/>
  <c r="F47" i="169"/>
  <c r="G47" i="169"/>
  <c r="J47" i="169"/>
  <c r="I46" i="169"/>
  <c r="J46" i="169"/>
  <c r="G46" i="169"/>
  <c r="F46" i="169"/>
  <c r="I45" i="169"/>
  <c r="F45" i="169"/>
  <c r="G45" i="169"/>
  <c r="J45" i="169"/>
  <c r="I43" i="169"/>
  <c r="F43" i="169"/>
  <c r="G43" i="169"/>
  <c r="J43" i="169"/>
  <c r="I42" i="169"/>
  <c r="J42" i="169"/>
  <c r="G42" i="169"/>
  <c r="F42" i="169"/>
  <c r="I41" i="169"/>
  <c r="I52" i="169"/>
  <c r="F41" i="169"/>
  <c r="G41" i="169"/>
  <c r="J41" i="169"/>
  <c r="I40" i="169"/>
  <c r="F40" i="169"/>
  <c r="G40" i="169"/>
  <c r="H38" i="169"/>
  <c r="I36" i="169"/>
  <c r="G36" i="169"/>
  <c r="J36" i="169"/>
  <c r="J35" i="169"/>
  <c r="I35" i="169"/>
  <c r="G35" i="169"/>
  <c r="I34" i="169"/>
  <c r="G34" i="169"/>
  <c r="J34" i="169"/>
  <c r="J33" i="169"/>
  <c r="I33" i="169"/>
  <c r="G33" i="169"/>
  <c r="I32" i="169"/>
  <c r="I38" i="169"/>
  <c r="G32" i="169"/>
  <c r="J32" i="169"/>
  <c r="J31" i="169"/>
  <c r="J38" i="169"/>
  <c r="I31" i="169"/>
  <c r="G31" i="169"/>
  <c r="G38" i="169"/>
  <c r="H29" i="169"/>
  <c r="E29" i="169"/>
  <c r="E21" i="51"/>
  <c r="I28" i="169"/>
  <c r="G28" i="169"/>
  <c r="J28" i="169"/>
  <c r="I27" i="169"/>
  <c r="J27" i="169"/>
  <c r="G27" i="169"/>
  <c r="I26" i="169"/>
  <c r="G26" i="169"/>
  <c r="J26" i="169"/>
  <c r="I25" i="169"/>
  <c r="J25" i="169"/>
  <c r="G25" i="169"/>
  <c r="I24" i="169"/>
  <c r="G24" i="169"/>
  <c r="J24" i="169"/>
  <c r="I23" i="169"/>
  <c r="J23" i="169"/>
  <c r="G23" i="169"/>
  <c r="I22" i="169"/>
  <c r="G22" i="169"/>
  <c r="J22" i="169"/>
  <c r="I21" i="169"/>
  <c r="J21" i="169"/>
  <c r="G21" i="169"/>
  <c r="I20" i="169"/>
  <c r="G20" i="169"/>
  <c r="J20" i="169"/>
  <c r="I19" i="169"/>
  <c r="J19" i="169"/>
  <c r="G19" i="169"/>
  <c r="I18" i="169"/>
  <c r="G18" i="169"/>
  <c r="J18" i="169"/>
  <c r="I17" i="169"/>
  <c r="J17" i="169"/>
  <c r="G17" i="169"/>
  <c r="I16" i="169"/>
  <c r="G16" i="169"/>
  <c r="I15" i="169"/>
  <c r="J15" i="169"/>
  <c r="G15" i="169"/>
  <c r="I14" i="169"/>
  <c r="I29" i="169"/>
  <c r="I53" i="169"/>
  <c r="I59" i="169"/>
  <c r="I61" i="169"/>
  <c r="I65" i="169"/>
  <c r="I67" i="169"/>
  <c r="G21" i="51"/>
  <c r="G14" i="169"/>
  <c r="J14" i="169"/>
  <c r="J29" i="169"/>
  <c r="G64" i="168"/>
  <c r="G60" i="168"/>
  <c r="J58" i="168"/>
  <c r="G58" i="168"/>
  <c r="G57" i="168"/>
  <c r="J57" i="168"/>
  <c r="G56" i="168"/>
  <c r="J56" i="168"/>
  <c r="H52" i="168"/>
  <c r="D52" i="168"/>
  <c r="I51" i="168"/>
  <c r="F51" i="168"/>
  <c r="G51" i="168"/>
  <c r="J51" i="168"/>
  <c r="I50" i="168"/>
  <c r="J50" i="168"/>
  <c r="G50" i="168"/>
  <c r="F50" i="168"/>
  <c r="I49" i="168"/>
  <c r="F49" i="168"/>
  <c r="G49" i="168"/>
  <c r="J49" i="168"/>
  <c r="I48" i="168"/>
  <c r="F48" i="168"/>
  <c r="G48" i="168"/>
  <c r="J48" i="168"/>
  <c r="I47" i="168"/>
  <c r="J47" i="168"/>
  <c r="G47" i="168"/>
  <c r="F47" i="168"/>
  <c r="I46" i="168"/>
  <c r="F46" i="168"/>
  <c r="G46" i="168"/>
  <c r="J46" i="168"/>
  <c r="I45" i="168"/>
  <c r="F45" i="168"/>
  <c r="G45" i="168"/>
  <c r="J45" i="168"/>
  <c r="I43" i="168"/>
  <c r="J43" i="168"/>
  <c r="G43" i="168"/>
  <c r="F43" i="168"/>
  <c r="I42" i="168"/>
  <c r="F42" i="168"/>
  <c r="G42" i="168"/>
  <c r="J42" i="168"/>
  <c r="I41" i="168"/>
  <c r="F41" i="168"/>
  <c r="F52" i="168"/>
  <c r="I40" i="168"/>
  <c r="J40" i="168"/>
  <c r="G40" i="168"/>
  <c r="F40" i="168"/>
  <c r="I38" i="168"/>
  <c r="H38" i="168"/>
  <c r="I36" i="168"/>
  <c r="G36" i="168"/>
  <c r="J36" i="168"/>
  <c r="I35" i="168"/>
  <c r="G35" i="168"/>
  <c r="J35" i="168"/>
  <c r="I34" i="168"/>
  <c r="G34" i="168"/>
  <c r="J34" i="168"/>
  <c r="J33" i="168"/>
  <c r="I33" i="168"/>
  <c r="G33" i="168"/>
  <c r="I32" i="168"/>
  <c r="G32" i="168"/>
  <c r="J32" i="168"/>
  <c r="I31" i="168"/>
  <c r="G31" i="168"/>
  <c r="G38" i="168"/>
  <c r="H29" i="168"/>
  <c r="E29" i="168"/>
  <c r="E20" i="51"/>
  <c r="J28" i="168"/>
  <c r="I28" i="168"/>
  <c r="G28" i="168"/>
  <c r="I27" i="168"/>
  <c r="G27" i="168"/>
  <c r="J27" i="168"/>
  <c r="J26" i="168"/>
  <c r="I26" i="168"/>
  <c r="G26" i="168"/>
  <c r="I25" i="168"/>
  <c r="G25" i="168"/>
  <c r="J25" i="168"/>
  <c r="J24" i="168"/>
  <c r="I24" i="168"/>
  <c r="G24" i="168"/>
  <c r="I23" i="168"/>
  <c r="G23" i="168"/>
  <c r="J23" i="168"/>
  <c r="J22" i="168"/>
  <c r="I22" i="168"/>
  <c r="G22" i="168"/>
  <c r="I21" i="168"/>
  <c r="G21" i="168"/>
  <c r="J21" i="168"/>
  <c r="J20" i="168"/>
  <c r="I20" i="168"/>
  <c r="G20" i="168"/>
  <c r="I19" i="168"/>
  <c r="G19" i="168"/>
  <c r="J19" i="168"/>
  <c r="J18" i="168"/>
  <c r="I18" i="168"/>
  <c r="G18" i="168"/>
  <c r="I17" i="168"/>
  <c r="G17" i="168"/>
  <c r="J17" i="168"/>
  <c r="J16" i="168"/>
  <c r="I16" i="168"/>
  <c r="G16" i="168"/>
  <c r="I15" i="168"/>
  <c r="G15" i="168"/>
  <c r="J15" i="168"/>
  <c r="I14" i="168"/>
  <c r="J14" i="168"/>
  <c r="J29" i="168"/>
  <c r="I29" i="168"/>
  <c r="I53" i="168"/>
  <c r="I59" i="168"/>
  <c r="I61" i="168"/>
  <c r="I65" i="168"/>
  <c r="I67" i="168"/>
  <c r="G20" i="51"/>
  <c r="G14" i="168"/>
  <c r="G29" i="168"/>
  <c r="G53" i="168"/>
  <c r="G64" i="167"/>
  <c r="G60" i="167"/>
  <c r="G58" i="167"/>
  <c r="J58" i="167"/>
  <c r="J57" i="167"/>
  <c r="G57" i="167"/>
  <c r="G56" i="167"/>
  <c r="J56" i="167"/>
  <c r="H52" i="167"/>
  <c r="D52" i="167"/>
  <c r="I51" i="167"/>
  <c r="G51" i="167"/>
  <c r="J51" i="167"/>
  <c r="F51" i="167"/>
  <c r="I50" i="167"/>
  <c r="F50" i="167"/>
  <c r="G50" i="167"/>
  <c r="J50" i="167"/>
  <c r="I49" i="167"/>
  <c r="F49" i="167"/>
  <c r="G49" i="167"/>
  <c r="J49" i="167"/>
  <c r="I48" i="167"/>
  <c r="G48" i="167"/>
  <c r="J48" i="167"/>
  <c r="F48" i="167"/>
  <c r="I47" i="167"/>
  <c r="F47" i="167"/>
  <c r="G47" i="167"/>
  <c r="J47" i="167"/>
  <c r="I46" i="167"/>
  <c r="F46" i="167"/>
  <c r="G46" i="167"/>
  <c r="J46" i="167"/>
  <c r="I45" i="167"/>
  <c r="G45" i="167"/>
  <c r="J45" i="167"/>
  <c r="F45" i="167"/>
  <c r="I43" i="167"/>
  <c r="F43" i="167"/>
  <c r="G43" i="167"/>
  <c r="J43" i="167"/>
  <c r="I42" i="167"/>
  <c r="F42" i="167"/>
  <c r="G42" i="167"/>
  <c r="J42" i="167"/>
  <c r="I41" i="167"/>
  <c r="G41" i="167"/>
  <c r="J41" i="167"/>
  <c r="F41" i="167"/>
  <c r="I40" i="167"/>
  <c r="I52" i="167"/>
  <c r="F40" i="167"/>
  <c r="G40" i="167"/>
  <c r="H38" i="167"/>
  <c r="I36" i="167"/>
  <c r="G36" i="167"/>
  <c r="J36" i="167"/>
  <c r="I35" i="167"/>
  <c r="G35" i="167"/>
  <c r="J35" i="167"/>
  <c r="I34" i="167"/>
  <c r="G34" i="167"/>
  <c r="J34" i="167"/>
  <c r="I33" i="167"/>
  <c r="G33" i="167"/>
  <c r="J33" i="167"/>
  <c r="I32" i="167"/>
  <c r="G32" i="167"/>
  <c r="J32" i="167"/>
  <c r="I31" i="167"/>
  <c r="I38" i="167"/>
  <c r="G31" i="167"/>
  <c r="G38" i="167"/>
  <c r="H29" i="167"/>
  <c r="E29" i="167"/>
  <c r="E16" i="51"/>
  <c r="I28" i="167"/>
  <c r="G28" i="167"/>
  <c r="J28" i="167"/>
  <c r="J27" i="167"/>
  <c r="I27" i="167"/>
  <c r="G27" i="167"/>
  <c r="J26" i="167"/>
  <c r="I26" i="167"/>
  <c r="G26" i="167"/>
  <c r="J25" i="167"/>
  <c r="I25" i="167"/>
  <c r="G25" i="167"/>
  <c r="I24" i="167"/>
  <c r="G24" i="167"/>
  <c r="J24" i="167"/>
  <c r="J23" i="167"/>
  <c r="I23" i="167"/>
  <c r="G23" i="167"/>
  <c r="J22" i="167"/>
  <c r="I22" i="167"/>
  <c r="G22" i="167"/>
  <c r="J21" i="167"/>
  <c r="I21" i="167"/>
  <c r="G21" i="167"/>
  <c r="I20" i="167"/>
  <c r="G20" i="167"/>
  <c r="J20" i="167"/>
  <c r="J19" i="167"/>
  <c r="I19" i="167"/>
  <c r="G19" i="167"/>
  <c r="J18" i="167"/>
  <c r="I18" i="167"/>
  <c r="G18" i="167"/>
  <c r="J17" i="167"/>
  <c r="I17" i="167"/>
  <c r="G17" i="167"/>
  <c r="I16" i="167"/>
  <c r="G16" i="167"/>
  <c r="J16" i="167"/>
  <c r="J15" i="167"/>
  <c r="I15" i="167"/>
  <c r="G15" i="167"/>
  <c r="I14" i="167"/>
  <c r="I29" i="167"/>
  <c r="I53" i="167"/>
  <c r="I59" i="167"/>
  <c r="I61" i="167"/>
  <c r="I65" i="167"/>
  <c r="I67" i="167"/>
  <c r="G16" i="51"/>
  <c r="G14" i="167"/>
  <c r="G29" i="167"/>
  <c r="G53" i="167"/>
  <c r="G64" i="165"/>
  <c r="G60" i="165"/>
  <c r="J58" i="165"/>
  <c r="G58" i="165"/>
  <c r="G57" i="165"/>
  <c r="J57" i="165"/>
  <c r="G56" i="165"/>
  <c r="J56" i="165"/>
  <c r="H52" i="165"/>
  <c r="D52" i="165"/>
  <c r="I51" i="165"/>
  <c r="F51" i="165"/>
  <c r="G51" i="165"/>
  <c r="J51" i="165"/>
  <c r="I50" i="165"/>
  <c r="G50" i="165"/>
  <c r="J50" i="165"/>
  <c r="F50" i="165"/>
  <c r="I49" i="165"/>
  <c r="F49" i="165"/>
  <c r="G49" i="165"/>
  <c r="J49" i="165"/>
  <c r="I48" i="165"/>
  <c r="F48" i="165"/>
  <c r="G48" i="165"/>
  <c r="J48" i="165"/>
  <c r="I47" i="165"/>
  <c r="G47" i="165"/>
  <c r="J47" i="165"/>
  <c r="F47" i="165"/>
  <c r="I46" i="165"/>
  <c r="F46" i="165"/>
  <c r="G46" i="165"/>
  <c r="J46" i="165"/>
  <c r="I45" i="165"/>
  <c r="F45" i="165"/>
  <c r="G45" i="165"/>
  <c r="J45" i="165"/>
  <c r="I43" i="165"/>
  <c r="G43" i="165"/>
  <c r="J43" i="165"/>
  <c r="F43" i="165"/>
  <c r="I42" i="165"/>
  <c r="F42" i="165"/>
  <c r="G42" i="165"/>
  <c r="J42" i="165"/>
  <c r="I41" i="165"/>
  <c r="F41" i="165"/>
  <c r="F52" i="165"/>
  <c r="I40" i="165"/>
  <c r="I52" i="165"/>
  <c r="G40" i="165"/>
  <c r="F40" i="165"/>
  <c r="I38" i="165"/>
  <c r="H38" i="165"/>
  <c r="J36" i="165"/>
  <c r="I36" i="165"/>
  <c r="G36" i="165"/>
  <c r="I35" i="165"/>
  <c r="G35" i="165"/>
  <c r="J35" i="165"/>
  <c r="J34" i="165"/>
  <c r="I34" i="165"/>
  <c r="G34" i="165"/>
  <c r="J33" i="165"/>
  <c r="I33" i="165"/>
  <c r="G33" i="165"/>
  <c r="J32" i="165"/>
  <c r="I32" i="165"/>
  <c r="G32" i="165"/>
  <c r="I31" i="165"/>
  <c r="G31" i="165"/>
  <c r="G38" i="165"/>
  <c r="H29" i="165"/>
  <c r="E29" i="165"/>
  <c r="E14" i="51"/>
  <c r="I28" i="165"/>
  <c r="J28" i="165"/>
  <c r="G28" i="165"/>
  <c r="I27" i="165"/>
  <c r="G27" i="165"/>
  <c r="J27" i="165"/>
  <c r="J26" i="165"/>
  <c r="I26" i="165"/>
  <c r="G26" i="165"/>
  <c r="I25" i="165"/>
  <c r="G25" i="165"/>
  <c r="J25" i="165"/>
  <c r="I24" i="165"/>
  <c r="J24" i="165"/>
  <c r="G24" i="165"/>
  <c r="I23" i="165"/>
  <c r="G23" i="165"/>
  <c r="J23" i="165"/>
  <c r="J22" i="165"/>
  <c r="I22" i="165"/>
  <c r="G22" i="165"/>
  <c r="I21" i="165"/>
  <c r="G21" i="165"/>
  <c r="J21" i="165"/>
  <c r="I20" i="165"/>
  <c r="J20" i="165"/>
  <c r="G20" i="165"/>
  <c r="I19" i="165"/>
  <c r="G19" i="165"/>
  <c r="J19" i="165"/>
  <c r="J18" i="165"/>
  <c r="I18" i="165"/>
  <c r="G18" i="165"/>
  <c r="I17" i="165"/>
  <c r="G17" i="165"/>
  <c r="J17" i="165"/>
  <c r="I16" i="165"/>
  <c r="J16" i="165"/>
  <c r="G16" i="165"/>
  <c r="I15" i="165"/>
  <c r="G15" i="165"/>
  <c r="J15" i="165"/>
  <c r="I14" i="165"/>
  <c r="I29" i="165"/>
  <c r="I53" i="165"/>
  <c r="I59" i="165"/>
  <c r="I61" i="165"/>
  <c r="I65" i="165"/>
  <c r="I67" i="165"/>
  <c r="G14" i="51"/>
  <c r="G14" i="165"/>
  <c r="G64" i="164"/>
  <c r="G60" i="164"/>
  <c r="G58" i="164"/>
  <c r="J58" i="164"/>
  <c r="J57" i="164"/>
  <c r="G57" i="164"/>
  <c r="G56" i="164"/>
  <c r="J56" i="164"/>
  <c r="H52" i="164"/>
  <c r="D52" i="164"/>
  <c r="I51" i="164"/>
  <c r="F51" i="164"/>
  <c r="G51" i="164"/>
  <c r="J51" i="164"/>
  <c r="I50" i="164"/>
  <c r="F50" i="164"/>
  <c r="G50" i="164"/>
  <c r="J50" i="164"/>
  <c r="I49" i="164"/>
  <c r="F49" i="164"/>
  <c r="G49" i="164"/>
  <c r="J49" i="164"/>
  <c r="I48" i="164"/>
  <c r="F48" i="164"/>
  <c r="G48" i="164"/>
  <c r="J48" i="164"/>
  <c r="I47" i="164"/>
  <c r="F47" i="164"/>
  <c r="G47" i="164"/>
  <c r="J47" i="164"/>
  <c r="I46" i="164"/>
  <c r="F46" i="164"/>
  <c r="G46" i="164"/>
  <c r="J46" i="164"/>
  <c r="I45" i="164"/>
  <c r="F45" i="164"/>
  <c r="G45" i="164"/>
  <c r="J45" i="164"/>
  <c r="I43" i="164"/>
  <c r="F43" i="164"/>
  <c r="G43" i="164"/>
  <c r="J43" i="164"/>
  <c r="I42" i="164"/>
  <c r="F42" i="164"/>
  <c r="G42" i="164"/>
  <c r="J42" i="164"/>
  <c r="I41" i="164"/>
  <c r="F41" i="164"/>
  <c r="G41" i="164"/>
  <c r="J41" i="164"/>
  <c r="I40" i="164"/>
  <c r="I52" i="164"/>
  <c r="F40" i="164"/>
  <c r="G40" i="164"/>
  <c r="H38" i="164"/>
  <c r="I36" i="164"/>
  <c r="G36" i="164"/>
  <c r="J36" i="164"/>
  <c r="J35" i="164"/>
  <c r="I35" i="164"/>
  <c r="G35" i="164"/>
  <c r="I34" i="164"/>
  <c r="G34" i="164"/>
  <c r="J34" i="164"/>
  <c r="I33" i="164"/>
  <c r="G33" i="164"/>
  <c r="J33" i="164"/>
  <c r="I32" i="164"/>
  <c r="G32" i="164"/>
  <c r="J32" i="164"/>
  <c r="J31" i="164"/>
  <c r="I31" i="164"/>
  <c r="I38" i="164"/>
  <c r="G31" i="164"/>
  <c r="G38" i="164"/>
  <c r="H29" i="164"/>
  <c r="E29" i="164"/>
  <c r="E10" i="51"/>
  <c r="J28" i="164"/>
  <c r="I28" i="164"/>
  <c r="G28" i="164"/>
  <c r="I27" i="164"/>
  <c r="J27" i="164"/>
  <c r="G27" i="164"/>
  <c r="J26" i="164"/>
  <c r="I26" i="164"/>
  <c r="G26" i="164"/>
  <c r="J25" i="164"/>
  <c r="I25" i="164"/>
  <c r="G25" i="164"/>
  <c r="J24" i="164"/>
  <c r="I24" i="164"/>
  <c r="G24" i="164"/>
  <c r="I23" i="164"/>
  <c r="J23" i="164"/>
  <c r="G23" i="164"/>
  <c r="J22" i="164"/>
  <c r="I22" i="164"/>
  <c r="G22" i="164"/>
  <c r="J21" i="164"/>
  <c r="I21" i="164"/>
  <c r="G21" i="164"/>
  <c r="J20" i="164"/>
  <c r="I20" i="164"/>
  <c r="G20" i="164"/>
  <c r="I19" i="164"/>
  <c r="J19" i="164"/>
  <c r="G19" i="164"/>
  <c r="J18" i="164"/>
  <c r="I18" i="164"/>
  <c r="G18" i="164"/>
  <c r="J17" i="164"/>
  <c r="I17" i="164"/>
  <c r="G17" i="164"/>
  <c r="J16" i="164"/>
  <c r="I16" i="164"/>
  <c r="G16" i="164"/>
  <c r="I15" i="164"/>
  <c r="J15" i="164"/>
  <c r="G15" i="164"/>
  <c r="I14" i="164"/>
  <c r="I29" i="164"/>
  <c r="I53" i="164"/>
  <c r="I59" i="164"/>
  <c r="I61" i="164"/>
  <c r="I65" i="164"/>
  <c r="I67" i="164"/>
  <c r="G10" i="51"/>
  <c r="G14" i="164"/>
  <c r="G29" i="164"/>
  <c r="G53" i="164"/>
  <c r="G64" i="163"/>
  <c r="G60" i="163"/>
  <c r="G58" i="163"/>
  <c r="J58" i="163"/>
  <c r="G57" i="163"/>
  <c r="J57" i="163"/>
  <c r="J56" i="163"/>
  <c r="G56" i="163"/>
  <c r="H52" i="163"/>
  <c r="D52" i="163"/>
  <c r="I51" i="163"/>
  <c r="F51" i="163"/>
  <c r="G51" i="163"/>
  <c r="J51" i="163"/>
  <c r="I50" i="163"/>
  <c r="F50" i="163"/>
  <c r="G50" i="163"/>
  <c r="J50" i="163"/>
  <c r="I49" i="163"/>
  <c r="G49" i="163"/>
  <c r="J49" i="163"/>
  <c r="F49" i="163"/>
  <c r="I48" i="163"/>
  <c r="F48" i="163"/>
  <c r="G48" i="163"/>
  <c r="J48" i="163"/>
  <c r="I47" i="163"/>
  <c r="F47" i="163"/>
  <c r="G47" i="163"/>
  <c r="J47" i="163"/>
  <c r="I46" i="163"/>
  <c r="G46" i="163"/>
  <c r="J46" i="163"/>
  <c r="F46" i="163"/>
  <c r="I45" i="163"/>
  <c r="F45" i="163"/>
  <c r="G45" i="163"/>
  <c r="J45" i="163"/>
  <c r="I43" i="163"/>
  <c r="F43" i="163"/>
  <c r="G43" i="163"/>
  <c r="J43" i="163"/>
  <c r="I42" i="163"/>
  <c r="I52" i="163"/>
  <c r="G42" i="163"/>
  <c r="J42" i="163"/>
  <c r="F42" i="163"/>
  <c r="I41" i="163"/>
  <c r="F41" i="163"/>
  <c r="G41" i="163"/>
  <c r="J41" i="163"/>
  <c r="I40" i="163"/>
  <c r="F40" i="163"/>
  <c r="G40" i="163"/>
  <c r="I38" i="163"/>
  <c r="H38" i="163"/>
  <c r="I36" i="163"/>
  <c r="G36" i="163"/>
  <c r="J36" i="163"/>
  <c r="J35" i="163"/>
  <c r="I35" i="163"/>
  <c r="G35" i="163"/>
  <c r="I34" i="163"/>
  <c r="J34" i="163"/>
  <c r="G34" i="163"/>
  <c r="J33" i="163"/>
  <c r="I33" i="163"/>
  <c r="G33" i="163"/>
  <c r="I32" i="163"/>
  <c r="G32" i="163"/>
  <c r="J32" i="163"/>
  <c r="J31" i="163"/>
  <c r="J38" i="163"/>
  <c r="I31" i="163"/>
  <c r="G31" i="163"/>
  <c r="G38" i="163"/>
  <c r="H29" i="163"/>
  <c r="E29" i="163"/>
  <c r="E9" i="51"/>
  <c r="I28" i="163"/>
  <c r="G28" i="163"/>
  <c r="J28" i="163"/>
  <c r="I27" i="163"/>
  <c r="G27" i="163"/>
  <c r="J27" i="163"/>
  <c r="I26" i="163"/>
  <c r="G26" i="163"/>
  <c r="J26" i="163"/>
  <c r="I25" i="163"/>
  <c r="G25" i="163"/>
  <c r="J25" i="163"/>
  <c r="I24" i="163"/>
  <c r="G24" i="163"/>
  <c r="J24" i="163"/>
  <c r="I23" i="163"/>
  <c r="G23" i="163"/>
  <c r="J23" i="163"/>
  <c r="I22" i="163"/>
  <c r="G22" i="163"/>
  <c r="J22" i="163"/>
  <c r="I21" i="163"/>
  <c r="G21" i="163"/>
  <c r="J21" i="163"/>
  <c r="I20" i="163"/>
  <c r="G20" i="163"/>
  <c r="J20" i="163"/>
  <c r="I19" i="163"/>
  <c r="G19" i="163"/>
  <c r="J19" i="163"/>
  <c r="I18" i="163"/>
  <c r="G18" i="163"/>
  <c r="J18" i="163"/>
  <c r="I17" i="163"/>
  <c r="G17" i="163"/>
  <c r="J17" i="163"/>
  <c r="I16" i="163"/>
  <c r="G16" i="163"/>
  <c r="J16" i="163"/>
  <c r="I15" i="163"/>
  <c r="G15" i="163"/>
  <c r="J15" i="163"/>
  <c r="I14" i="163"/>
  <c r="G14" i="163"/>
  <c r="G29" i="163"/>
  <c r="G53" i="163"/>
  <c r="G64" i="162"/>
  <c r="G60" i="162"/>
  <c r="J58" i="162"/>
  <c r="G58" i="162"/>
  <c r="J57" i="162"/>
  <c r="G57" i="162"/>
  <c r="G56" i="162"/>
  <c r="J56" i="162"/>
  <c r="H52" i="162"/>
  <c r="F52" i="162"/>
  <c r="D52" i="162"/>
  <c r="J51" i="162"/>
  <c r="I51" i="162"/>
  <c r="G51" i="162"/>
  <c r="F51" i="162"/>
  <c r="I50" i="162"/>
  <c r="J50" i="162"/>
  <c r="G50" i="162"/>
  <c r="F50" i="162"/>
  <c r="I49" i="162"/>
  <c r="G49" i="162"/>
  <c r="J49" i="162"/>
  <c r="F49" i="162"/>
  <c r="J48" i="162"/>
  <c r="I48" i="162"/>
  <c r="G48" i="162"/>
  <c r="F48" i="162"/>
  <c r="I47" i="162"/>
  <c r="J47" i="162"/>
  <c r="G47" i="162"/>
  <c r="F47" i="162"/>
  <c r="I46" i="162"/>
  <c r="G46" i="162"/>
  <c r="J46" i="162"/>
  <c r="F46" i="162"/>
  <c r="J45" i="162"/>
  <c r="I45" i="162"/>
  <c r="G45" i="162"/>
  <c r="F45" i="162"/>
  <c r="I43" i="162"/>
  <c r="J43" i="162"/>
  <c r="G43" i="162"/>
  <c r="F43" i="162"/>
  <c r="I42" i="162"/>
  <c r="G42" i="162"/>
  <c r="J42" i="162"/>
  <c r="F42" i="162"/>
  <c r="J41" i="162"/>
  <c r="I41" i="162"/>
  <c r="G41" i="162"/>
  <c r="F41" i="162"/>
  <c r="I40" i="162"/>
  <c r="J40" i="162"/>
  <c r="G40" i="162"/>
  <c r="G52" i="162"/>
  <c r="F40" i="162"/>
  <c r="H38" i="162"/>
  <c r="J36" i="162"/>
  <c r="I36" i="162"/>
  <c r="G36" i="162"/>
  <c r="I35" i="162"/>
  <c r="G35" i="162"/>
  <c r="J35" i="162"/>
  <c r="J34" i="162"/>
  <c r="I34" i="162"/>
  <c r="G34" i="162"/>
  <c r="I33" i="162"/>
  <c r="J33" i="162"/>
  <c r="G33" i="162"/>
  <c r="J32" i="162"/>
  <c r="I32" i="162"/>
  <c r="G32" i="162"/>
  <c r="I31" i="162"/>
  <c r="I38" i="162"/>
  <c r="G31" i="162"/>
  <c r="G38" i="162"/>
  <c r="H29" i="162"/>
  <c r="E29" i="162"/>
  <c r="E8" i="51"/>
  <c r="I28" i="162"/>
  <c r="G28" i="162"/>
  <c r="J28" i="162"/>
  <c r="J27" i="162"/>
  <c r="I27" i="162"/>
  <c r="G27" i="162"/>
  <c r="J26" i="162"/>
  <c r="I26" i="162"/>
  <c r="G26" i="162"/>
  <c r="I25" i="162"/>
  <c r="G25" i="162"/>
  <c r="J25" i="162"/>
  <c r="I24" i="162"/>
  <c r="G24" i="162"/>
  <c r="J24" i="162"/>
  <c r="J23" i="162"/>
  <c r="I23" i="162"/>
  <c r="G23" i="162"/>
  <c r="J22" i="162"/>
  <c r="I22" i="162"/>
  <c r="G22" i="162"/>
  <c r="I21" i="162"/>
  <c r="G21" i="162"/>
  <c r="J21" i="162"/>
  <c r="I20" i="162"/>
  <c r="G20" i="162"/>
  <c r="J20" i="162"/>
  <c r="J19" i="162"/>
  <c r="I19" i="162"/>
  <c r="G19" i="162"/>
  <c r="J18" i="162"/>
  <c r="I18" i="162"/>
  <c r="G18" i="162"/>
  <c r="I17" i="162"/>
  <c r="G17" i="162"/>
  <c r="J17" i="162"/>
  <c r="I16" i="162"/>
  <c r="G16" i="162"/>
  <c r="J16" i="162"/>
  <c r="J15" i="162"/>
  <c r="I15" i="162"/>
  <c r="G15" i="162"/>
  <c r="I14" i="162"/>
  <c r="I29" i="162"/>
  <c r="I53" i="162"/>
  <c r="I59" i="162"/>
  <c r="I61" i="162"/>
  <c r="I65" i="162"/>
  <c r="I67" i="162"/>
  <c r="G8" i="51"/>
  <c r="G14" i="162"/>
  <c r="J14" i="162"/>
  <c r="J29" i="162"/>
  <c r="H51" i="159"/>
  <c r="H50" i="159"/>
  <c r="H49" i="159"/>
  <c r="H48" i="159"/>
  <c r="I48" i="159"/>
  <c r="H47" i="159"/>
  <c r="H46" i="159"/>
  <c r="H45" i="159"/>
  <c r="H41" i="159"/>
  <c r="H42" i="159"/>
  <c r="I42" i="159"/>
  <c r="H43" i="159"/>
  <c r="I43" i="159"/>
  <c r="H40" i="159"/>
  <c r="I40" i="159"/>
  <c r="I52" i="159"/>
  <c r="D51" i="159"/>
  <c r="D50" i="159"/>
  <c r="G50" i="159"/>
  <c r="D49" i="159"/>
  <c r="D48" i="159"/>
  <c r="D47" i="159"/>
  <c r="D46" i="159"/>
  <c r="D45" i="159"/>
  <c r="D41" i="159"/>
  <c r="D42" i="159"/>
  <c r="D43" i="159"/>
  <c r="D40" i="159"/>
  <c r="H32" i="159"/>
  <c r="H33" i="159"/>
  <c r="H38" i="159"/>
  <c r="H34" i="159"/>
  <c r="H35" i="159"/>
  <c r="H36" i="159"/>
  <c r="H31" i="159"/>
  <c r="E32" i="159"/>
  <c r="E33" i="159"/>
  <c r="E34" i="159"/>
  <c r="G34" i="159"/>
  <c r="E35" i="159"/>
  <c r="E36" i="159"/>
  <c r="E31" i="159"/>
  <c r="H15" i="159"/>
  <c r="H16" i="159"/>
  <c r="H17" i="159"/>
  <c r="H18" i="159"/>
  <c r="H19" i="159"/>
  <c r="H20" i="159"/>
  <c r="H21" i="159"/>
  <c r="H22" i="159"/>
  <c r="H23" i="159"/>
  <c r="H24" i="159"/>
  <c r="H25" i="159"/>
  <c r="H26" i="159"/>
  <c r="H27" i="159"/>
  <c r="H28" i="159"/>
  <c r="H14" i="159"/>
  <c r="I14" i="159"/>
  <c r="E15" i="159"/>
  <c r="E16" i="159"/>
  <c r="E17" i="159"/>
  <c r="E18" i="159"/>
  <c r="E19" i="159"/>
  <c r="E20" i="159"/>
  <c r="E21" i="159"/>
  <c r="E22" i="159"/>
  <c r="E23" i="159"/>
  <c r="E24" i="159"/>
  <c r="E25" i="159"/>
  <c r="E26" i="159"/>
  <c r="E27" i="159"/>
  <c r="E28" i="159"/>
  <c r="E14" i="159"/>
  <c r="G5" i="54"/>
  <c r="G5" i="147"/>
  <c r="G5" i="135"/>
  <c r="G5" i="67"/>
  <c r="B25" i="51"/>
  <c r="B24" i="51"/>
  <c r="B23" i="51"/>
  <c r="B19" i="51"/>
  <c r="B18" i="51"/>
  <c r="B17" i="51"/>
  <c r="B13" i="51"/>
  <c r="B12" i="51"/>
  <c r="B11" i="51"/>
  <c r="B7" i="51"/>
  <c r="B6" i="51"/>
  <c r="B4" i="51"/>
  <c r="B5" i="51"/>
  <c r="H41" i="155"/>
  <c r="I41" i="155"/>
  <c r="H42" i="155"/>
  <c r="H43" i="155"/>
  <c r="H44" i="155"/>
  <c r="H45" i="155"/>
  <c r="H46" i="155"/>
  <c r="H47" i="155"/>
  <c r="H48" i="155"/>
  <c r="H49" i="155"/>
  <c r="H50" i="155"/>
  <c r="H51" i="155"/>
  <c r="H40" i="155"/>
  <c r="F51" i="155"/>
  <c r="F50" i="155"/>
  <c r="F49" i="155"/>
  <c r="F48" i="155"/>
  <c r="F47" i="155"/>
  <c r="F46" i="155"/>
  <c r="F45" i="155"/>
  <c r="F42" i="155"/>
  <c r="F43" i="155"/>
  <c r="F40" i="155"/>
  <c r="D51" i="155"/>
  <c r="D50" i="155"/>
  <c r="D49" i="155"/>
  <c r="D48" i="155"/>
  <c r="D47" i="155"/>
  <c r="D46" i="155"/>
  <c r="D45" i="155"/>
  <c r="D41" i="155"/>
  <c r="D52" i="155"/>
  <c r="D42" i="155"/>
  <c r="D43" i="155"/>
  <c r="D40" i="155"/>
  <c r="H32" i="155"/>
  <c r="H33" i="155"/>
  <c r="H34" i="155"/>
  <c r="H35" i="155"/>
  <c r="H36" i="155"/>
  <c r="H31" i="155"/>
  <c r="E32" i="155"/>
  <c r="E33" i="155"/>
  <c r="E34" i="155"/>
  <c r="E35" i="155"/>
  <c r="E36" i="155"/>
  <c r="E31" i="155"/>
  <c r="H15" i="155"/>
  <c r="H16" i="155"/>
  <c r="H17" i="155"/>
  <c r="H18" i="155"/>
  <c r="H19" i="155"/>
  <c r="H20" i="155"/>
  <c r="H21" i="155"/>
  <c r="H22" i="155"/>
  <c r="H23" i="155"/>
  <c r="H24" i="155"/>
  <c r="H25" i="155"/>
  <c r="H26" i="155"/>
  <c r="H27" i="155"/>
  <c r="H28" i="155"/>
  <c r="H14" i="155"/>
  <c r="E15" i="155"/>
  <c r="E16" i="155"/>
  <c r="E17" i="155"/>
  <c r="E18" i="155"/>
  <c r="E19" i="155"/>
  <c r="E20" i="155"/>
  <c r="E21" i="155"/>
  <c r="E22" i="155"/>
  <c r="E23" i="155"/>
  <c r="E24" i="155"/>
  <c r="E25" i="155"/>
  <c r="E26" i="155"/>
  <c r="E27" i="155"/>
  <c r="E28" i="155"/>
  <c r="E14" i="155"/>
  <c r="E29" i="155"/>
  <c r="H51" i="157"/>
  <c r="H50" i="157"/>
  <c r="H49" i="157"/>
  <c r="H48" i="157"/>
  <c r="H47" i="157"/>
  <c r="H46" i="157"/>
  <c r="H45" i="157"/>
  <c r="H41" i="157"/>
  <c r="H42" i="157"/>
  <c r="H43" i="157"/>
  <c r="H40" i="157"/>
  <c r="D51" i="157"/>
  <c r="D50" i="157"/>
  <c r="D49" i="157"/>
  <c r="D48" i="157"/>
  <c r="D47" i="157"/>
  <c r="D46" i="157"/>
  <c r="D45" i="157"/>
  <c r="D41" i="157"/>
  <c r="D42" i="157"/>
  <c r="D43" i="157"/>
  <c r="D40" i="157"/>
  <c r="H32" i="157"/>
  <c r="H33" i="157"/>
  <c r="H34" i="157"/>
  <c r="H35" i="157"/>
  <c r="H36" i="157"/>
  <c r="H31" i="157"/>
  <c r="I31" i="157"/>
  <c r="I38" i="157"/>
  <c r="E32" i="157"/>
  <c r="E33" i="157"/>
  <c r="E34" i="157"/>
  <c r="E35" i="157"/>
  <c r="E36" i="157"/>
  <c r="E31" i="157"/>
  <c r="G31" i="157"/>
  <c r="H15" i="157"/>
  <c r="H16" i="157"/>
  <c r="H17" i="157"/>
  <c r="H18" i="157"/>
  <c r="H19" i="157"/>
  <c r="H20" i="157"/>
  <c r="H21" i="157"/>
  <c r="H22" i="157"/>
  <c r="H23" i="157"/>
  <c r="H24" i="157"/>
  <c r="H25" i="157"/>
  <c r="H26" i="157"/>
  <c r="H27" i="157"/>
  <c r="H28" i="157"/>
  <c r="H14" i="157"/>
  <c r="H29" i="157"/>
  <c r="E15" i="157"/>
  <c r="E16" i="157"/>
  <c r="E17" i="157"/>
  <c r="E18" i="157"/>
  <c r="E19" i="157"/>
  <c r="E20" i="157"/>
  <c r="E21" i="157"/>
  <c r="E22" i="157"/>
  <c r="E23" i="157"/>
  <c r="E24" i="157"/>
  <c r="E25" i="157"/>
  <c r="E26" i="157"/>
  <c r="E27" i="157"/>
  <c r="E28" i="157"/>
  <c r="E14" i="157"/>
  <c r="G14" i="157"/>
  <c r="E32" i="156"/>
  <c r="E33" i="156"/>
  <c r="E34" i="156"/>
  <c r="E35" i="156"/>
  <c r="E36" i="156"/>
  <c r="E31" i="156"/>
  <c r="H32" i="156"/>
  <c r="H33" i="156"/>
  <c r="H34" i="156"/>
  <c r="H35" i="156"/>
  <c r="H36" i="156"/>
  <c r="H31" i="156"/>
  <c r="H41" i="156"/>
  <c r="H42" i="156"/>
  <c r="H43" i="156"/>
  <c r="H44" i="156"/>
  <c r="H45" i="156"/>
  <c r="H46" i="156"/>
  <c r="H47" i="156"/>
  <c r="H48" i="156"/>
  <c r="H49" i="156"/>
  <c r="H50" i="156"/>
  <c r="H51" i="156"/>
  <c r="H40" i="156"/>
  <c r="F51" i="156"/>
  <c r="F50" i="156"/>
  <c r="F49" i="156"/>
  <c r="F48" i="156"/>
  <c r="F47" i="156"/>
  <c r="F46" i="156"/>
  <c r="F45" i="156"/>
  <c r="F42" i="156"/>
  <c r="F43" i="156"/>
  <c r="F40" i="156"/>
  <c r="F52" i="156"/>
  <c r="D51" i="156"/>
  <c r="D50" i="156"/>
  <c r="D49" i="156"/>
  <c r="D48" i="156"/>
  <c r="D47" i="156"/>
  <c r="D46" i="156"/>
  <c r="D45" i="156"/>
  <c r="D41" i="156"/>
  <c r="D42" i="156"/>
  <c r="D43" i="156"/>
  <c r="D40" i="156"/>
  <c r="H15" i="156"/>
  <c r="H16" i="156"/>
  <c r="H17" i="156"/>
  <c r="H18" i="156"/>
  <c r="H19" i="156"/>
  <c r="H20" i="156"/>
  <c r="H21" i="156"/>
  <c r="H22" i="156"/>
  <c r="H23" i="156"/>
  <c r="H24" i="156"/>
  <c r="H25" i="156"/>
  <c r="H26" i="156"/>
  <c r="H27" i="156"/>
  <c r="H28" i="156"/>
  <c r="H14" i="156"/>
  <c r="E15" i="156"/>
  <c r="E16" i="156"/>
  <c r="E17" i="156"/>
  <c r="E18" i="156"/>
  <c r="E19" i="156"/>
  <c r="E20" i="156"/>
  <c r="E21" i="156"/>
  <c r="E22" i="156"/>
  <c r="E23" i="156"/>
  <c r="E24" i="156"/>
  <c r="E25" i="156"/>
  <c r="E26" i="156"/>
  <c r="E27" i="156"/>
  <c r="E28" i="156"/>
  <c r="E14" i="156"/>
  <c r="J61" i="154"/>
  <c r="F14" i="54"/>
  <c r="H51" i="154"/>
  <c r="H50" i="154"/>
  <c r="H49" i="154"/>
  <c r="H48" i="154"/>
  <c r="H47" i="154"/>
  <c r="H46" i="154"/>
  <c r="H45" i="154"/>
  <c r="H41" i="154"/>
  <c r="H42" i="154"/>
  <c r="H43" i="154"/>
  <c r="H40" i="154"/>
  <c r="I40" i="154"/>
  <c r="I52" i="154"/>
  <c r="F51" i="154"/>
  <c r="F50" i="154"/>
  <c r="F49" i="154"/>
  <c r="F48" i="154"/>
  <c r="F47" i="154"/>
  <c r="F46" i="154"/>
  <c r="F45" i="154"/>
  <c r="F43" i="154"/>
  <c r="F42" i="154"/>
  <c r="D51" i="154"/>
  <c r="D50" i="154"/>
  <c r="D49" i="154"/>
  <c r="D48" i="154"/>
  <c r="D47" i="154"/>
  <c r="D46" i="154"/>
  <c r="D45" i="154"/>
  <c r="D41" i="154"/>
  <c r="D42" i="154"/>
  <c r="D43" i="154"/>
  <c r="D40" i="154"/>
  <c r="D52" i="154"/>
  <c r="H32" i="154"/>
  <c r="H33" i="154"/>
  <c r="H34" i="154"/>
  <c r="H35" i="154"/>
  <c r="H36" i="154"/>
  <c r="H31" i="154"/>
  <c r="F32" i="154"/>
  <c r="F33" i="154"/>
  <c r="F34" i="154"/>
  <c r="F35" i="154"/>
  <c r="F36" i="154"/>
  <c r="F31" i="154"/>
  <c r="E32" i="154"/>
  <c r="E33" i="154"/>
  <c r="E34" i="154"/>
  <c r="E35" i="154"/>
  <c r="E36" i="154"/>
  <c r="E31" i="154"/>
  <c r="D32" i="154"/>
  <c r="D33" i="154"/>
  <c r="D34" i="154"/>
  <c r="D35" i="154"/>
  <c r="D36" i="154"/>
  <c r="D31" i="154"/>
  <c r="B32" i="154"/>
  <c r="B33" i="154"/>
  <c r="B34" i="154"/>
  <c r="B35" i="154"/>
  <c r="B36" i="154"/>
  <c r="B31" i="154"/>
  <c r="H15" i="154"/>
  <c r="H16" i="154"/>
  <c r="H17" i="154"/>
  <c r="H18" i="154"/>
  <c r="H19" i="154"/>
  <c r="H20" i="154"/>
  <c r="H21" i="154"/>
  <c r="H22" i="154"/>
  <c r="H23" i="154"/>
  <c r="H24" i="154"/>
  <c r="H25" i="154"/>
  <c r="H26" i="154"/>
  <c r="H27" i="154"/>
  <c r="H28" i="154"/>
  <c r="H14" i="154"/>
  <c r="E15" i="154"/>
  <c r="E16" i="154"/>
  <c r="E17" i="154"/>
  <c r="E18" i="154"/>
  <c r="E19" i="154"/>
  <c r="E20" i="154"/>
  <c r="E21" i="154"/>
  <c r="E22" i="154"/>
  <c r="E23" i="154"/>
  <c r="E24" i="154"/>
  <c r="E25" i="154"/>
  <c r="E26" i="154"/>
  <c r="E27" i="154"/>
  <c r="E28" i="154"/>
  <c r="E14" i="154"/>
  <c r="F15" i="54"/>
  <c r="F16" i="54"/>
  <c r="F17" i="54"/>
  <c r="F18" i="54"/>
  <c r="F19" i="54"/>
  <c r="F20" i="54"/>
  <c r="F21" i="54"/>
  <c r="I21" i="54"/>
  <c r="F22" i="54"/>
  <c r="F23" i="54"/>
  <c r="F24" i="54"/>
  <c r="F25" i="54"/>
  <c r="F26" i="54"/>
  <c r="F27" i="54"/>
  <c r="F28" i="54"/>
  <c r="F15" i="154"/>
  <c r="I15" i="154"/>
  <c r="F16" i="154"/>
  <c r="F17" i="154"/>
  <c r="F18" i="154"/>
  <c r="F19" i="154"/>
  <c r="I19" i="154"/>
  <c r="F20" i="154"/>
  <c r="F21" i="154"/>
  <c r="F22" i="154"/>
  <c r="F23" i="154"/>
  <c r="F24" i="154"/>
  <c r="F25" i="154"/>
  <c r="F26" i="154"/>
  <c r="F27" i="154"/>
  <c r="F28" i="154"/>
  <c r="F15" i="67"/>
  <c r="F16" i="67"/>
  <c r="F17" i="67"/>
  <c r="I17" i="67"/>
  <c r="F18" i="67"/>
  <c r="F19" i="67"/>
  <c r="F20" i="67"/>
  <c r="F21" i="67"/>
  <c r="F22" i="67"/>
  <c r="F23" i="67"/>
  <c r="F24" i="67"/>
  <c r="F25" i="67"/>
  <c r="F26" i="67"/>
  <c r="F27" i="67"/>
  <c r="F28" i="67"/>
  <c r="F15" i="156"/>
  <c r="G15" i="156"/>
  <c r="F16" i="156"/>
  <c r="F17" i="156"/>
  <c r="F18" i="156"/>
  <c r="F19" i="156"/>
  <c r="F20" i="156"/>
  <c r="F21" i="156"/>
  <c r="F22" i="156"/>
  <c r="F23" i="156"/>
  <c r="F24" i="156"/>
  <c r="F25" i="156"/>
  <c r="F26" i="156"/>
  <c r="F27" i="156"/>
  <c r="I27" i="156"/>
  <c r="F28" i="156"/>
  <c r="F15" i="135"/>
  <c r="F16" i="135"/>
  <c r="F17" i="135"/>
  <c r="F18" i="135"/>
  <c r="F19" i="135"/>
  <c r="F20" i="135"/>
  <c r="F21" i="135"/>
  <c r="F22" i="135"/>
  <c r="F23" i="135"/>
  <c r="F24" i="135"/>
  <c r="F25" i="135"/>
  <c r="G25" i="135"/>
  <c r="F26" i="135"/>
  <c r="F27" i="135"/>
  <c r="F28" i="135"/>
  <c r="F15" i="157"/>
  <c r="G15" i="157"/>
  <c r="F16" i="157"/>
  <c r="F17" i="157"/>
  <c r="F18" i="157"/>
  <c r="F19" i="157"/>
  <c r="F20" i="157"/>
  <c r="F21" i="157"/>
  <c r="F22" i="157"/>
  <c r="F23" i="157"/>
  <c r="I23" i="157"/>
  <c r="F24" i="157"/>
  <c r="F25" i="157"/>
  <c r="F26" i="157"/>
  <c r="F27" i="157"/>
  <c r="F28" i="157"/>
  <c r="F15" i="147"/>
  <c r="F16" i="147"/>
  <c r="F17" i="147"/>
  <c r="F18" i="147"/>
  <c r="F19" i="147"/>
  <c r="F20" i="147"/>
  <c r="F21" i="147"/>
  <c r="G21" i="147"/>
  <c r="F22" i="147"/>
  <c r="F23" i="147"/>
  <c r="F24" i="147"/>
  <c r="F25" i="147"/>
  <c r="F26" i="147"/>
  <c r="F27" i="147"/>
  <c r="F28" i="147"/>
  <c r="F15" i="155"/>
  <c r="G15" i="155"/>
  <c r="F16" i="155"/>
  <c r="F17" i="155"/>
  <c r="F18" i="155"/>
  <c r="F19" i="155"/>
  <c r="I19" i="155"/>
  <c r="F20" i="155"/>
  <c r="F21" i="155"/>
  <c r="F22" i="155"/>
  <c r="F23" i="155"/>
  <c r="F24" i="155"/>
  <c r="F25" i="155"/>
  <c r="F26" i="155"/>
  <c r="F27" i="155"/>
  <c r="F28" i="155"/>
  <c r="F15" i="20"/>
  <c r="F16" i="20"/>
  <c r="F17" i="20"/>
  <c r="I17" i="20"/>
  <c r="F18" i="20"/>
  <c r="F19" i="20"/>
  <c r="F20" i="20"/>
  <c r="F21" i="20"/>
  <c r="F22" i="20"/>
  <c r="F23" i="20"/>
  <c r="F24" i="20"/>
  <c r="F25" i="20"/>
  <c r="F26" i="20"/>
  <c r="F27" i="20"/>
  <c r="F28" i="20"/>
  <c r="F15" i="159"/>
  <c r="I15" i="159"/>
  <c r="F16" i="159"/>
  <c r="F17" i="159"/>
  <c r="I17" i="159"/>
  <c r="F18" i="159"/>
  <c r="F19" i="159"/>
  <c r="F20" i="159"/>
  <c r="I20" i="159"/>
  <c r="F21" i="159"/>
  <c r="I21" i="159"/>
  <c r="F22" i="159"/>
  <c r="G22" i="159"/>
  <c r="F23" i="159"/>
  <c r="I23" i="159"/>
  <c r="F24" i="159"/>
  <c r="F25" i="159"/>
  <c r="F26" i="159"/>
  <c r="F27" i="159"/>
  <c r="F28" i="159"/>
  <c r="F14" i="154"/>
  <c r="F14" i="67"/>
  <c r="F14" i="156"/>
  <c r="G14" i="156"/>
  <c r="F14" i="135"/>
  <c r="I14" i="135"/>
  <c r="I29" i="135"/>
  <c r="F14" i="157"/>
  <c r="F14" i="147"/>
  <c r="F14" i="155"/>
  <c r="I14" i="155"/>
  <c r="F14" i="20"/>
  <c r="F14" i="159"/>
  <c r="G64" i="159"/>
  <c r="I62" i="159"/>
  <c r="G62" i="159"/>
  <c r="J62" i="159"/>
  <c r="J58" i="159"/>
  <c r="G58" i="159"/>
  <c r="G57" i="159"/>
  <c r="J57" i="159"/>
  <c r="G56" i="159"/>
  <c r="E56" i="159"/>
  <c r="G55" i="159"/>
  <c r="J55" i="159"/>
  <c r="E55" i="159"/>
  <c r="I51" i="159"/>
  <c r="F51" i="159"/>
  <c r="E51" i="159"/>
  <c r="G51" i="159"/>
  <c r="I50" i="159"/>
  <c r="F50" i="159"/>
  <c r="E50" i="159"/>
  <c r="I49" i="159"/>
  <c r="F49" i="159"/>
  <c r="E49" i="159"/>
  <c r="G49" i="159"/>
  <c r="F48" i="159"/>
  <c r="E48" i="159"/>
  <c r="G48" i="159"/>
  <c r="I47" i="159"/>
  <c r="F47" i="159"/>
  <c r="E47" i="159"/>
  <c r="G47" i="159"/>
  <c r="J47" i="159"/>
  <c r="I46" i="159"/>
  <c r="G46" i="159"/>
  <c r="F46" i="159"/>
  <c r="E46" i="159"/>
  <c r="I45" i="159"/>
  <c r="F45" i="159"/>
  <c r="G45" i="159"/>
  <c r="J45" i="159"/>
  <c r="E45" i="159"/>
  <c r="F43" i="159"/>
  <c r="E43" i="159"/>
  <c r="G43" i="159"/>
  <c r="E42" i="159"/>
  <c r="E41" i="159"/>
  <c r="I41" i="159"/>
  <c r="D52" i="159"/>
  <c r="E40" i="159"/>
  <c r="I36" i="159"/>
  <c r="F36" i="159"/>
  <c r="G36" i="159"/>
  <c r="J36" i="159"/>
  <c r="D36" i="159"/>
  <c r="B36" i="159"/>
  <c r="I35" i="159"/>
  <c r="G35" i="159"/>
  <c r="J35" i="159"/>
  <c r="F35" i="159"/>
  <c r="D35" i="159"/>
  <c r="B35" i="159"/>
  <c r="I34" i="159"/>
  <c r="F34" i="159"/>
  <c r="D34" i="159"/>
  <c r="B34" i="159"/>
  <c r="F33" i="159"/>
  <c r="G33" i="159"/>
  <c r="D33" i="159"/>
  <c r="B33" i="159"/>
  <c r="F32" i="159"/>
  <c r="G32" i="159"/>
  <c r="D32" i="159"/>
  <c r="B32" i="159"/>
  <c r="I31" i="159"/>
  <c r="F31" i="159"/>
  <c r="G31" i="159"/>
  <c r="D31" i="159"/>
  <c r="B31" i="159"/>
  <c r="I28" i="159"/>
  <c r="G28" i="159"/>
  <c r="B28" i="159"/>
  <c r="B27" i="159"/>
  <c r="I26" i="159"/>
  <c r="B26" i="159"/>
  <c r="I25" i="159"/>
  <c r="G25" i="159"/>
  <c r="B25" i="159"/>
  <c r="B24" i="159"/>
  <c r="G23" i="159"/>
  <c r="B23" i="159"/>
  <c r="B22" i="159"/>
  <c r="B21" i="159"/>
  <c r="B20" i="159"/>
  <c r="B19" i="159"/>
  <c r="B18" i="159"/>
  <c r="B17" i="159"/>
  <c r="B16" i="159"/>
  <c r="B15" i="159"/>
  <c r="B14" i="159"/>
  <c r="G5" i="159"/>
  <c r="G19" i="159"/>
  <c r="G27" i="159"/>
  <c r="J27" i="159"/>
  <c r="I27" i="159"/>
  <c r="G21" i="159"/>
  <c r="I19" i="159"/>
  <c r="I18" i="159"/>
  <c r="G24" i="159"/>
  <c r="G18" i="159"/>
  <c r="J18" i="159"/>
  <c r="I24" i="159"/>
  <c r="I22" i="159"/>
  <c r="J22" i="159"/>
  <c r="J25" i="159"/>
  <c r="G16" i="159"/>
  <c r="I16" i="159"/>
  <c r="G20" i="159"/>
  <c r="J20" i="159"/>
  <c r="J51" i="159"/>
  <c r="J28" i="159"/>
  <c r="I32" i="159"/>
  <c r="G17" i="159"/>
  <c r="J17" i="159"/>
  <c r="J19" i="159"/>
  <c r="G64" i="157"/>
  <c r="I62" i="157"/>
  <c r="G62" i="157"/>
  <c r="J62" i="157"/>
  <c r="J58" i="157"/>
  <c r="G58" i="157"/>
  <c r="G57" i="157"/>
  <c r="J57" i="157"/>
  <c r="G56" i="157"/>
  <c r="E56" i="157"/>
  <c r="G55" i="157"/>
  <c r="J55" i="157"/>
  <c r="E55" i="157"/>
  <c r="I51" i="157"/>
  <c r="F51" i="157"/>
  <c r="G51" i="157"/>
  <c r="E51" i="157"/>
  <c r="J50" i="157"/>
  <c r="I50" i="157"/>
  <c r="G50" i="157"/>
  <c r="F50" i="157"/>
  <c r="E50" i="157"/>
  <c r="I49" i="157"/>
  <c r="F49" i="157"/>
  <c r="E49" i="157"/>
  <c r="G49" i="157"/>
  <c r="I48" i="157"/>
  <c r="F48" i="157"/>
  <c r="E48" i="157"/>
  <c r="G48" i="157"/>
  <c r="G47" i="157"/>
  <c r="F47" i="157"/>
  <c r="E47" i="157"/>
  <c r="I47" i="157"/>
  <c r="I46" i="157"/>
  <c r="G46" i="157"/>
  <c r="F46" i="157"/>
  <c r="E46" i="157"/>
  <c r="I45" i="157"/>
  <c r="F45" i="157"/>
  <c r="G45" i="157"/>
  <c r="J45" i="157"/>
  <c r="E45" i="157"/>
  <c r="I43" i="157"/>
  <c r="F43" i="157"/>
  <c r="E43" i="157"/>
  <c r="G43" i="157"/>
  <c r="I42" i="157"/>
  <c r="E42" i="157"/>
  <c r="E41" i="157"/>
  <c r="I40" i="157"/>
  <c r="F40" i="157"/>
  <c r="G40" i="157"/>
  <c r="E40" i="157"/>
  <c r="I36" i="157"/>
  <c r="F36" i="157"/>
  <c r="G36" i="157"/>
  <c r="D36" i="157"/>
  <c r="B36" i="157"/>
  <c r="G35" i="157"/>
  <c r="F35" i="157"/>
  <c r="D35" i="157"/>
  <c r="B35" i="157"/>
  <c r="I34" i="157"/>
  <c r="G34" i="157"/>
  <c r="J34" i="157"/>
  <c r="F34" i="157"/>
  <c r="D34" i="157"/>
  <c r="B34" i="157"/>
  <c r="I33" i="157"/>
  <c r="F33" i="157"/>
  <c r="G33" i="157"/>
  <c r="J33" i="157"/>
  <c r="D33" i="157"/>
  <c r="B33" i="157"/>
  <c r="I32" i="157"/>
  <c r="G32" i="157"/>
  <c r="F32" i="157"/>
  <c r="D32" i="157"/>
  <c r="B32" i="157"/>
  <c r="F31" i="157"/>
  <c r="D31" i="157"/>
  <c r="B31" i="157"/>
  <c r="I28" i="157"/>
  <c r="G28" i="157"/>
  <c r="B28" i="157"/>
  <c r="I27" i="157"/>
  <c r="G27" i="157"/>
  <c r="B27" i="157"/>
  <c r="G26" i="157"/>
  <c r="I26" i="157"/>
  <c r="B26" i="157"/>
  <c r="I25" i="157"/>
  <c r="G25" i="157"/>
  <c r="B25" i="157"/>
  <c r="I24" i="157"/>
  <c r="G24" i="157"/>
  <c r="B24" i="157"/>
  <c r="B23" i="157"/>
  <c r="I22" i="157"/>
  <c r="G22" i="157"/>
  <c r="B22" i="157"/>
  <c r="I21" i="157"/>
  <c r="G21" i="157"/>
  <c r="B21" i="157"/>
  <c r="I20" i="157"/>
  <c r="G20" i="157"/>
  <c r="B20" i="157"/>
  <c r="I19" i="157"/>
  <c r="G19" i="157"/>
  <c r="B19" i="157"/>
  <c r="I18" i="157"/>
  <c r="G18" i="157"/>
  <c r="J18" i="157"/>
  <c r="B18" i="157"/>
  <c r="I17" i="157"/>
  <c r="G17" i="157"/>
  <c r="J17" i="157"/>
  <c r="B17" i="157"/>
  <c r="I16" i="157"/>
  <c r="G16" i="157"/>
  <c r="B16" i="157"/>
  <c r="B15" i="157"/>
  <c r="B14" i="157"/>
  <c r="G5" i="157"/>
  <c r="G64" i="156"/>
  <c r="I62" i="156"/>
  <c r="G62" i="156"/>
  <c r="J62" i="156"/>
  <c r="G58" i="156"/>
  <c r="J58" i="156"/>
  <c r="G57" i="156"/>
  <c r="J57" i="156"/>
  <c r="G56" i="156"/>
  <c r="E56" i="156"/>
  <c r="G55" i="156"/>
  <c r="J55" i="156"/>
  <c r="E55" i="156"/>
  <c r="I51" i="156"/>
  <c r="G51" i="156"/>
  <c r="E51" i="156"/>
  <c r="I50" i="156"/>
  <c r="G50" i="156"/>
  <c r="E50" i="156"/>
  <c r="I49" i="156"/>
  <c r="G49" i="156"/>
  <c r="J49" i="156"/>
  <c r="E49" i="156"/>
  <c r="I48" i="156"/>
  <c r="E48" i="156"/>
  <c r="G48" i="156"/>
  <c r="I47" i="156"/>
  <c r="G47" i="156"/>
  <c r="E47" i="156"/>
  <c r="I46" i="156"/>
  <c r="E46" i="156"/>
  <c r="G46" i="156"/>
  <c r="I45" i="156"/>
  <c r="G45" i="156"/>
  <c r="J45" i="156"/>
  <c r="E45" i="156"/>
  <c r="I43" i="156"/>
  <c r="E43" i="156"/>
  <c r="G43" i="156"/>
  <c r="I42" i="156"/>
  <c r="E42" i="156"/>
  <c r="G42" i="156"/>
  <c r="H52" i="156"/>
  <c r="E41" i="156"/>
  <c r="E40" i="156"/>
  <c r="I40" i="156"/>
  <c r="I36" i="156"/>
  <c r="F36" i="156"/>
  <c r="G36" i="156"/>
  <c r="D36" i="156"/>
  <c r="B36" i="156"/>
  <c r="I35" i="156"/>
  <c r="F35" i="156"/>
  <c r="G35" i="156"/>
  <c r="J35" i="156"/>
  <c r="D35" i="156"/>
  <c r="B35" i="156"/>
  <c r="I34" i="156"/>
  <c r="F34" i="156"/>
  <c r="G34" i="156"/>
  <c r="D34" i="156"/>
  <c r="B34" i="156"/>
  <c r="I33" i="156"/>
  <c r="F33" i="156"/>
  <c r="G33" i="156"/>
  <c r="J33" i="156"/>
  <c r="D33" i="156"/>
  <c r="B33" i="156"/>
  <c r="H38" i="156"/>
  <c r="F32" i="156"/>
  <c r="G32" i="156"/>
  <c r="D32" i="156"/>
  <c r="B32" i="156"/>
  <c r="I31" i="156"/>
  <c r="F31" i="156"/>
  <c r="D31" i="156"/>
  <c r="B31" i="156"/>
  <c r="I28" i="156"/>
  <c r="G28" i="156"/>
  <c r="J28" i="156"/>
  <c r="B28" i="156"/>
  <c r="B27" i="156"/>
  <c r="I26" i="156"/>
  <c r="G26" i="156"/>
  <c r="B26" i="156"/>
  <c r="I25" i="156"/>
  <c r="G25" i="156"/>
  <c r="B25" i="156"/>
  <c r="I24" i="156"/>
  <c r="G24" i="156"/>
  <c r="B24" i="156"/>
  <c r="I23" i="156"/>
  <c r="G23" i="156"/>
  <c r="B23" i="156"/>
  <c r="I22" i="156"/>
  <c r="J22" i="156"/>
  <c r="G22" i="156"/>
  <c r="B22" i="156"/>
  <c r="I21" i="156"/>
  <c r="G21" i="156"/>
  <c r="B21" i="156"/>
  <c r="I20" i="156"/>
  <c r="J20" i="156"/>
  <c r="G20" i="156"/>
  <c r="B20" i="156"/>
  <c r="I19" i="156"/>
  <c r="G19" i="156"/>
  <c r="B19" i="156"/>
  <c r="I18" i="156"/>
  <c r="G18" i="156"/>
  <c r="B18" i="156"/>
  <c r="I17" i="156"/>
  <c r="G17" i="156"/>
  <c r="B17" i="156"/>
  <c r="I16" i="156"/>
  <c r="J16" i="156"/>
  <c r="G16" i="156"/>
  <c r="B16" i="156"/>
  <c r="B15" i="156"/>
  <c r="B14" i="156"/>
  <c r="G5" i="156"/>
  <c r="G64" i="155"/>
  <c r="I62" i="155"/>
  <c r="G62" i="155"/>
  <c r="J62" i="155"/>
  <c r="J58" i="155"/>
  <c r="G58" i="155"/>
  <c r="G57" i="155"/>
  <c r="J57" i="155"/>
  <c r="G56" i="155"/>
  <c r="E56" i="155"/>
  <c r="G55" i="155"/>
  <c r="J55" i="155"/>
  <c r="E55" i="155"/>
  <c r="I51" i="155"/>
  <c r="G51" i="155"/>
  <c r="J51" i="155"/>
  <c r="E51" i="155"/>
  <c r="I50" i="155"/>
  <c r="E50" i="155"/>
  <c r="G50" i="155"/>
  <c r="G49" i="155"/>
  <c r="E49" i="155"/>
  <c r="I49" i="155"/>
  <c r="J49" i="155"/>
  <c r="I48" i="155"/>
  <c r="E48" i="155"/>
  <c r="G48" i="155"/>
  <c r="J48" i="155"/>
  <c r="G47" i="155"/>
  <c r="E47" i="155"/>
  <c r="I47" i="155"/>
  <c r="I46" i="155"/>
  <c r="E46" i="155"/>
  <c r="G46" i="155"/>
  <c r="I45" i="155"/>
  <c r="G45" i="155"/>
  <c r="E45" i="155"/>
  <c r="I43" i="155"/>
  <c r="E43" i="155"/>
  <c r="G43" i="155"/>
  <c r="G42" i="155"/>
  <c r="J42" i="155"/>
  <c r="E42" i="155"/>
  <c r="I42" i="155"/>
  <c r="E41" i="155"/>
  <c r="I40" i="155"/>
  <c r="G40" i="155"/>
  <c r="E40" i="155"/>
  <c r="I36" i="155"/>
  <c r="F36" i="155"/>
  <c r="G36" i="155"/>
  <c r="D36" i="155"/>
  <c r="B36" i="155"/>
  <c r="I35" i="155"/>
  <c r="F35" i="155"/>
  <c r="G35" i="155"/>
  <c r="D35" i="155"/>
  <c r="B35" i="155"/>
  <c r="I34" i="155"/>
  <c r="G34" i="155"/>
  <c r="F34" i="155"/>
  <c r="D34" i="155"/>
  <c r="B34" i="155"/>
  <c r="I33" i="155"/>
  <c r="F33" i="155"/>
  <c r="G33" i="155"/>
  <c r="J33" i="155"/>
  <c r="D33" i="155"/>
  <c r="B33" i="155"/>
  <c r="H38" i="155"/>
  <c r="F32" i="155"/>
  <c r="G32" i="155"/>
  <c r="D32" i="155"/>
  <c r="B32" i="155"/>
  <c r="I31" i="155"/>
  <c r="F31" i="155"/>
  <c r="G31" i="155"/>
  <c r="D31" i="155"/>
  <c r="B31" i="155"/>
  <c r="I28" i="155"/>
  <c r="G28" i="155"/>
  <c r="B28" i="155"/>
  <c r="I27" i="155"/>
  <c r="G27" i="155"/>
  <c r="B27" i="155"/>
  <c r="I26" i="155"/>
  <c r="G26" i="155"/>
  <c r="B26" i="155"/>
  <c r="I25" i="155"/>
  <c r="G25" i="155"/>
  <c r="B25" i="155"/>
  <c r="I24" i="155"/>
  <c r="G24" i="155"/>
  <c r="B24" i="155"/>
  <c r="I23" i="155"/>
  <c r="G23" i="155"/>
  <c r="B23" i="155"/>
  <c r="I22" i="155"/>
  <c r="G22" i="155"/>
  <c r="B22" i="155"/>
  <c r="I21" i="155"/>
  <c r="G21" i="155"/>
  <c r="B21" i="155"/>
  <c r="I20" i="155"/>
  <c r="G20" i="155"/>
  <c r="B20" i="155"/>
  <c r="B19" i="155"/>
  <c r="I18" i="155"/>
  <c r="G18" i="155"/>
  <c r="B18" i="155"/>
  <c r="I17" i="155"/>
  <c r="G17" i="155"/>
  <c r="J17" i="155"/>
  <c r="B17" i="155"/>
  <c r="I16" i="155"/>
  <c r="G16" i="155"/>
  <c r="B16" i="155"/>
  <c r="I15" i="155"/>
  <c r="B15" i="155"/>
  <c r="B14" i="155"/>
  <c r="G5" i="155"/>
  <c r="G64" i="154"/>
  <c r="I62" i="154"/>
  <c r="J62" i="154"/>
  <c r="G62" i="154"/>
  <c r="G58" i="154"/>
  <c r="J58" i="154"/>
  <c r="G57" i="154"/>
  <c r="J57" i="154"/>
  <c r="G56" i="154"/>
  <c r="E56" i="154"/>
  <c r="G55" i="154"/>
  <c r="J55" i="154"/>
  <c r="E55" i="154"/>
  <c r="I51" i="154"/>
  <c r="E51" i="154"/>
  <c r="G51" i="154"/>
  <c r="I50" i="154"/>
  <c r="E50" i="154"/>
  <c r="G50" i="154"/>
  <c r="I49" i="154"/>
  <c r="G49" i="154"/>
  <c r="E49" i="154"/>
  <c r="I48" i="154"/>
  <c r="G48" i="154"/>
  <c r="E48" i="154"/>
  <c r="G47" i="154"/>
  <c r="E47" i="154"/>
  <c r="I47" i="154"/>
  <c r="I46" i="154"/>
  <c r="E46" i="154"/>
  <c r="G46" i="154"/>
  <c r="I45" i="154"/>
  <c r="G45" i="154"/>
  <c r="J45" i="154"/>
  <c r="E45" i="154"/>
  <c r="I43" i="154"/>
  <c r="E43" i="154"/>
  <c r="I42" i="154"/>
  <c r="G42" i="154"/>
  <c r="E42" i="154"/>
  <c r="I41" i="154"/>
  <c r="E41" i="154"/>
  <c r="E40" i="154"/>
  <c r="I36" i="154"/>
  <c r="G36" i="154"/>
  <c r="I35" i="154"/>
  <c r="G35" i="154"/>
  <c r="I34" i="154"/>
  <c r="I33" i="154"/>
  <c r="G33" i="154"/>
  <c r="H38" i="154"/>
  <c r="G32" i="154"/>
  <c r="I31" i="154"/>
  <c r="I28" i="154"/>
  <c r="G28" i="154"/>
  <c r="B28" i="154"/>
  <c r="I27" i="154"/>
  <c r="G27" i="154"/>
  <c r="B27" i="154"/>
  <c r="I26" i="154"/>
  <c r="G26" i="154"/>
  <c r="B26" i="154"/>
  <c r="I25" i="154"/>
  <c r="G25" i="154"/>
  <c r="J25" i="154"/>
  <c r="B25" i="154"/>
  <c r="I24" i="154"/>
  <c r="G24" i="154"/>
  <c r="B24" i="154"/>
  <c r="I23" i="154"/>
  <c r="B23" i="154"/>
  <c r="I22" i="154"/>
  <c r="G22" i="154"/>
  <c r="B22" i="154"/>
  <c r="I21" i="154"/>
  <c r="G21" i="154"/>
  <c r="B21" i="154"/>
  <c r="I20" i="154"/>
  <c r="G20" i="154"/>
  <c r="B20" i="154"/>
  <c r="B19" i="154"/>
  <c r="I18" i="154"/>
  <c r="G18" i="154"/>
  <c r="B18" i="154"/>
  <c r="I17" i="154"/>
  <c r="G17" i="154"/>
  <c r="B17" i="154"/>
  <c r="I16" i="154"/>
  <c r="B16" i="154"/>
  <c r="B15" i="154"/>
  <c r="B14" i="154"/>
  <c r="G5" i="154"/>
  <c r="G64" i="152"/>
  <c r="G60" i="152"/>
  <c r="J58" i="152"/>
  <c r="G58" i="152"/>
  <c r="G57" i="152"/>
  <c r="J57" i="152"/>
  <c r="G56" i="152"/>
  <c r="J55" i="152"/>
  <c r="G55" i="152"/>
  <c r="H52" i="152"/>
  <c r="D52" i="152"/>
  <c r="I51" i="152"/>
  <c r="G51" i="152"/>
  <c r="J51" i="152"/>
  <c r="F51" i="152"/>
  <c r="I50" i="152"/>
  <c r="F50" i="152"/>
  <c r="G50" i="152"/>
  <c r="J50" i="152"/>
  <c r="I49" i="152"/>
  <c r="F49" i="152"/>
  <c r="G49" i="152"/>
  <c r="J49" i="152"/>
  <c r="I48" i="152"/>
  <c r="G48" i="152"/>
  <c r="J48" i="152"/>
  <c r="F48" i="152"/>
  <c r="I47" i="152"/>
  <c r="F47" i="152"/>
  <c r="G47" i="152"/>
  <c r="J47" i="152"/>
  <c r="I46" i="152"/>
  <c r="F46" i="152"/>
  <c r="G46" i="152"/>
  <c r="J46" i="152"/>
  <c r="I45" i="152"/>
  <c r="G45" i="152"/>
  <c r="J45" i="152"/>
  <c r="F45" i="152"/>
  <c r="I43" i="152"/>
  <c r="F43" i="152"/>
  <c r="G43" i="152"/>
  <c r="J43" i="152"/>
  <c r="I42" i="152"/>
  <c r="F42" i="152"/>
  <c r="G42" i="152"/>
  <c r="J42" i="152"/>
  <c r="I41" i="152"/>
  <c r="F41" i="152"/>
  <c r="G41" i="152"/>
  <c r="I40" i="152"/>
  <c r="I52" i="152"/>
  <c r="F40" i="152"/>
  <c r="F52" i="152"/>
  <c r="H38" i="152"/>
  <c r="I36" i="152"/>
  <c r="G36" i="152"/>
  <c r="J36" i="152"/>
  <c r="I35" i="152"/>
  <c r="G35" i="152"/>
  <c r="J35" i="152"/>
  <c r="I34" i="152"/>
  <c r="I38" i="152"/>
  <c r="G34" i="152"/>
  <c r="J33" i="152"/>
  <c r="I33" i="152"/>
  <c r="G33" i="152"/>
  <c r="I32" i="152"/>
  <c r="G32" i="152"/>
  <c r="J32" i="152"/>
  <c r="I31" i="152"/>
  <c r="G31" i="152"/>
  <c r="G38" i="152"/>
  <c r="H29" i="152"/>
  <c r="E29" i="152"/>
  <c r="E24" i="51"/>
  <c r="J28" i="152"/>
  <c r="I28" i="152"/>
  <c r="G28" i="152"/>
  <c r="J27" i="152"/>
  <c r="I27" i="152"/>
  <c r="G27" i="152"/>
  <c r="I26" i="152"/>
  <c r="G26" i="152"/>
  <c r="J26" i="152"/>
  <c r="I25" i="152"/>
  <c r="G25" i="152"/>
  <c r="J25" i="152"/>
  <c r="J24" i="152"/>
  <c r="I24" i="152"/>
  <c r="G24" i="152"/>
  <c r="J23" i="152"/>
  <c r="I23" i="152"/>
  <c r="G23" i="152"/>
  <c r="I22" i="152"/>
  <c r="G22" i="152"/>
  <c r="J22" i="152"/>
  <c r="I21" i="152"/>
  <c r="G21" i="152"/>
  <c r="J21" i="152"/>
  <c r="J20" i="152"/>
  <c r="I20" i="152"/>
  <c r="G20" i="152"/>
  <c r="J19" i="152"/>
  <c r="I19" i="152"/>
  <c r="G19" i="152"/>
  <c r="I18" i="152"/>
  <c r="G18" i="152"/>
  <c r="J18" i="152"/>
  <c r="I17" i="152"/>
  <c r="G17" i="152"/>
  <c r="J17" i="152"/>
  <c r="J16" i="152"/>
  <c r="I16" i="152"/>
  <c r="G16" i="152"/>
  <c r="I15" i="152"/>
  <c r="G15" i="152"/>
  <c r="I14" i="152"/>
  <c r="I29" i="152"/>
  <c r="I56" i="152"/>
  <c r="J56" i="152"/>
  <c r="G14" i="152"/>
  <c r="J14" i="152"/>
  <c r="J29" i="152"/>
  <c r="H46" i="20"/>
  <c r="H47" i="20"/>
  <c r="I47" i="20"/>
  <c r="H48" i="20"/>
  <c r="H49" i="20"/>
  <c r="I49" i="20"/>
  <c r="H50" i="20"/>
  <c r="H51" i="20"/>
  <c r="H45" i="20"/>
  <c r="H41" i="20"/>
  <c r="I41" i="20"/>
  <c r="H42" i="20"/>
  <c r="I42" i="20"/>
  <c r="H43" i="20"/>
  <c r="H40" i="20"/>
  <c r="I40" i="20"/>
  <c r="I52" i="20"/>
  <c r="D46" i="20"/>
  <c r="D47" i="20"/>
  <c r="D48" i="20"/>
  <c r="D49" i="20"/>
  <c r="D50" i="20"/>
  <c r="D51" i="20"/>
  <c r="D45" i="20"/>
  <c r="D41" i="20"/>
  <c r="D42" i="20"/>
  <c r="D43" i="20"/>
  <c r="D40" i="20"/>
  <c r="D52" i="20"/>
  <c r="H15" i="20"/>
  <c r="I15" i="20"/>
  <c r="H16" i="20"/>
  <c r="H17" i="20"/>
  <c r="H18" i="20"/>
  <c r="I18" i="20"/>
  <c r="H19" i="20"/>
  <c r="H20" i="20"/>
  <c r="H21" i="20"/>
  <c r="H22" i="20"/>
  <c r="H23" i="20"/>
  <c r="H24" i="20"/>
  <c r="H25" i="20"/>
  <c r="H26" i="20"/>
  <c r="H27" i="20"/>
  <c r="H28" i="20"/>
  <c r="I28" i="20"/>
  <c r="H14" i="20"/>
  <c r="H29" i="20"/>
  <c r="H32" i="20"/>
  <c r="H33" i="20"/>
  <c r="H34" i="20"/>
  <c r="H35" i="20"/>
  <c r="H36" i="20"/>
  <c r="I36" i="20"/>
  <c r="H31" i="20"/>
  <c r="I31" i="20"/>
  <c r="E32" i="20"/>
  <c r="E33" i="20"/>
  <c r="E34" i="20"/>
  <c r="E35" i="20"/>
  <c r="G35" i="20"/>
  <c r="E36" i="20"/>
  <c r="E31" i="20"/>
  <c r="E28" i="20"/>
  <c r="E27" i="20"/>
  <c r="G27" i="20"/>
  <c r="E26" i="20"/>
  <c r="E25" i="20"/>
  <c r="E24" i="20"/>
  <c r="E23" i="20"/>
  <c r="G23" i="20"/>
  <c r="J23" i="20"/>
  <c r="E22" i="20"/>
  <c r="G22" i="20"/>
  <c r="E21" i="20"/>
  <c r="E20" i="20"/>
  <c r="G20" i="20"/>
  <c r="E19" i="20"/>
  <c r="E18" i="20"/>
  <c r="G18" i="20"/>
  <c r="J18" i="20"/>
  <c r="E17" i="20"/>
  <c r="E16" i="20"/>
  <c r="E15" i="20"/>
  <c r="G15" i="20"/>
  <c r="E14" i="20"/>
  <c r="G14" i="20"/>
  <c r="F31" i="147"/>
  <c r="B15" i="67"/>
  <c r="B16" i="67"/>
  <c r="B17" i="67"/>
  <c r="B18" i="67"/>
  <c r="B19" i="67"/>
  <c r="B20" i="67"/>
  <c r="B21" i="67"/>
  <c r="B22" i="67"/>
  <c r="B23" i="67"/>
  <c r="B24" i="67"/>
  <c r="B25" i="67"/>
  <c r="B26" i="67"/>
  <c r="B27" i="67"/>
  <c r="B28" i="67"/>
  <c r="B15" i="135"/>
  <c r="B16" i="135"/>
  <c r="B17" i="135"/>
  <c r="B18" i="135"/>
  <c r="B19" i="135"/>
  <c r="B20" i="135"/>
  <c r="B21" i="135"/>
  <c r="B22" i="135"/>
  <c r="B23" i="135"/>
  <c r="B24" i="135"/>
  <c r="B25" i="135"/>
  <c r="B26" i="135"/>
  <c r="B27" i="135"/>
  <c r="B28" i="135"/>
  <c r="B15" i="147"/>
  <c r="B16" i="147"/>
  <c r="B17" i="147"/>
  <c r="B18" i="147"/>
  <c r="B19" i="147"/>
  <c r="B20" i="147"/>
  <c r="B21" i="147"/>
  <c r="B22" i="147"/>
  <c r="B23" i="147"/>
  <c r="B24" i="147"/>
  <c r="B25" i="147"/>
  <c r="B26" i="147"/>
  <c r="B27" i="147"/>
  <c r="B28" i="147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14" i="67"/>
  <c r="B14" i="135"/>
  <c r="B14" i="147"/>
  <c r="B14" i="54"/>
  <c r="G26" i="23"/>
  <c r="G64" i="151"/>
  <c r="G60" i="151"/>
  <c r="G58" i="151"/>
  <c r="J58" i="151"/>
  <c r="G57" i="151"/>
  <c r="J57" i="151"/>
  <c r="G56" i="151"/>
  <c r="H52" i="151"/>
  <c r="D52" i="151"/>
  <c r="I51" i="151"/>
  <c r="F51" i="151"/>
  <c r="G51" i="151"/>
  <c r="J51" i="151"/>
  <c r="I50" i="151"/>
  <c r="F50" i="151"/>
  <c r="G50" i="151"/>
  <c r="I49" i="151"/>
  <c r="F49" i="151"/>
  <c r="G49" i="151"/>
  <c r="J49" i="151"/>
  <c r="I48" i="151"/>
  <c r="F48" i="151"/>
  <c r="G48" i="151"/>
  <c r="J48" i="151"/>
  <c r="I47" i="151"/>
  <c r="F47" i="151"/>
  <c r="G47" i="151"/>
  <c r="I46" i="151"/>
  <c r="F46" i="151"/>
  <c r="G46" i="151"/>
  <c r="J46" i="151"/>
  <c r="I45" i="151"/>
  <c r="F45" i="151"/>
  <c r="G45" i="151"/>
  <c r="J45" i="151"/>
  <c r="I43" i="151"/>
  <c r="F43" i="151"/>
  <c r="G43" i="151"/>
  <c r="I42" i="151"/>
  <c r="F42" i="151"/>
  <c r="G42" i="151"/>
  <c r="J42" i="151"/>
  <c r="I41" i="151"/>
  <c r="F41" i="151"/>
  <c r="G41" i="151"/>
  <c r="J41" i="151"/>
  <c r="I40" i="151"/>
  <c r="F40" i="151"/>
  <c r="F52" i="151"/>
  <c r="H38" i="151"/>
  <c r="I36" i="151"/>
  <c r="G36" i="151"/>
  <c r="J36" i="151"/>
  <c r="I35" i="151"/>
  <c r="G35" i="151"/>
  <c r="J35" i="151"/>
  <c r="I34" i="151"/>
  <c r="G34" i="151"/>
  <c r="I33" i="151"/>
  <c r="G33" i="151"/>
  <c r="J33" i="151"/>
  <c r="I32" i="151"/>
  <c r="G32" i="151"/>
  <c r="J32" i="151"/>
  <c r="I31" i="151"/>
  <c r="G31" i="151"/>
  <c r="H29" i="151"/>
  <c r="E29" i="151"/>
  <c r="E25" i="51"/>
  <c r="I28" i="151"/>
  <c r="G28" i="151"/>
  <c r="J28" i="151"/>
  <c r="I27" i="151"/>
  <c r="G27" i="151"/>
  <c r="J27" i="151"/>
  <c r="I26" i="151"/>
  <c r="G26" i="151"/>
  <c r="I25" i="151"/>
  <c r="G25" i="151"/>
  <c r="J25" i="151"/>
  <c r="I24" i="151"/>
  <c r="G24" i="151"/>
  <c r="J24" i="151"/>
  <c r="I23" i="151"/>
  <c r="G23" i="151"/>
  <c r="J23" i="151"/>
  <c r="I22" i="151"/>
  <c r="J22" i="151"/>
  <c r="G22" i="151"/>
  <c r="I21" i="151"/>
  <c r="G21" i="151"/>
  <c r="J21" i="151"/>
  <c r="I20" i="151"/>
  <c r="G20" i="151"/>
  <c r="I19" i="151"/>
  <c r="G19" i="151"/>
  <c r="J19" i="151"/>
  <c r="I18" i="151"/>
  <c r="G18" i="151"/>
  <c r="J18" i="151"/>
  <c r="I17" i="151"/>
  <c r="G17" i="151"/>
  <c r="J17" i="151"/>
  <c r="I16" i="151"/>
  <c r="G16" i="151"/>
  <c r="I15" i="151"/>
  <c r="G15" i="151"/>
  <c r="I14" i="151"/>
  <c r="I29" i="151"/>
  <c r="G14" i="151"/>
  <c r="G29" i="151"/>
  <c r="G64" i="150"/>
  <c r="G60" i="150"/>
  <c r="G58" i="150"/>
  <c r="J58" i="150"/>
  <c r="G57" i="150"/>
  <c r="J57" i="150"/>
  <c r="G56" i="150"/>
  <c r="H52" i="150"/>
  <c r="D52" i="150"/>
  <c r="I51" i="150"/>
  <c r="F51" i="150"/>
  <c r="G51" i="150"/>
  <c r="J51" i="150"/>
  <c r="I50" i="150"/>
  <c r="F50" i="150"/>
  <c r="G50" i="150"/>
  <c r="I49" i="150"/>
  <c r="F49" i="150"/>
  <c r="G49" i="150"/>
  <c r="J49" i="150"/>
  <c r="I48" i="150"/>
  <c r="F48" i="150"/>
  <c r="G48" i="150"/>
  <c r="J48" i="150"/>
  <c r="I47" i="150"/>
  <c r="F47" i="150"/>
  <c r="G47" i="150"/>
  <c r="I46" i="150"/>
  <c r="F46" i="150"/>
  <c r="G46" i="150"/>
  <c r="J46" i="150"/>
  <c r="I45" i="150"/>
  <c r="F45" i="150"/>
  <c r="G45" i="150"/>
  <c r="J45" i="150"/>
  <c r="I43" i="150"/>
  <c r="F43" i="150"/>
  <c r="G43" i="150"/>
  <c r="I42" i="150"/>
  <c r="F42" i="150"/>
  <c r="G42" i="150"/>
  <c r="J42" i="150"/>
  <c r="I41" i="150"/>
  <c r="F41" i="150"/>
  <c r="G41" i="150"/>
  <c r="I40" i="150"/>
  <c r="F40" i="150"/>
  <c r="H38" i="150"/>
  <c r="I36" i="150"/>
  <c r="G36" i="150"/>
  <c r="J36" i="150"/>
  <c r="I35" i="150"/>
  <c r="G35" i="150"/>
  <c r="J35" i="150"/>
  <c r="I34" i="150"/>
  <c r="G34" i="150"/>
  <c r="I33" i="150"/>
  <c r="G33" i="150"/>
  <c r="J33" i="150"/>
  <c r="I32" i="150"/>
  <c r="G32" i="150"/>
  <c r="J32" i="150"/>
  <c r="I31" i="150"/>
  <c r="G31" i="150"/>
  <c r="H29" i="150"/>
  <c r="E29" i="150"/>
  <c r="E19" i="51"/>
  <c r="I28" i="150"/>
  <c r="G28" i="150"/>
  <c r="J28" i="150"/>
  <c r="I27" i="150"/>
  <c r="G27" i="150"/>
  <c r="J27" i="150"/>
  <c r="I26" i="150"/>
  <c r="G26" i="150"/>
  <c r="I25" i="150"/>
  <c r="G25" i="150"/>
  <c r="J25" i="150"/>
  <c r="I24" i="150"/>
  <c r="G24" i="150"/>
  <c r="J24" i="150"/>
  <c r="I23" i="150"/>
  <c r="G23" i="150"/>
  <c r="J23" i="150"/>
  <c r="I22" i="150"/>
  <c r="G22" i="150"/>
  <c r="I21" i="150"/>
  <c r="G21" i="150"/>
  <c r="J21" i="150"/>
  <c r="I20" i="150"/>
  <c r="G20" i="150"/>
  <c r="I19" i="150"/>
  <c r="G19" i="150"/>
  <c r="J19" i="150"/>
  <c r="I18" i="150"/>
  <c r="G18" i="150"/>
  <c r="J18" i="150"/>
  <c r="I17" i="150"/>
  <c r="G17" i="150"/>
  <c r="J17" i="150"/>
  <c r="I16" i="150"/>
  <c r="G16" i="150"/>
  <c r="I15" i="150"/>
  <c r="G15" i="150"/>
  <c r="I14" i="150"/>
  <c r="G14" i="150"/>
  <c r="G64" i="149"/>
  <c r="G60" i="149"/>
  <c r="J58" i="149"/>
  <c r="G58" i="149"/>
  <c r="G57" i="149"/>
  <c r="J57" i="149"/>
  <c r="G56" i="149"/>
  <c r="H52" i="149"/>
  <c r="D52" i="149"/>
  <c r="I51" i="149"/>
  <c r="F51" i="149"/>
  <c r="G51" i="149"/>
  <c r="J51" i="149"/>
  <c r="I50" i="149"/>
  <c r="F50" i="149"/>
  <c r="G50" i="149"/>
  <c r="I49" i="149"/>
  <c r="F49" i="149"/>
  <c r="G49" i="149"/>
  <c r="J49" i="149"/>
  <c r="I48" i="149"/>
  <c r="F48" i="149"/>
  <c r="G48" i="149"/>
  <c r="J48" i="149"/>
  <c r="I47" i="149"/>
  <c r="F47" i="149"/>
  <c r="G47" i="149"/>
  <c r="I46" i="149"/>
  <c r="F46" i="149"/>
  <c r="G46" i="149"/>
  <c r="J46" i="149"/>
  <c r="I45" i="149"/>
  <c r="F45" i="149"/>
  <c r="G45" i="149"/>
  <c r="J45" i="149"/>
  <c r="I43" i="149"/>
  <c r="F43" i="149"/>
  <c r="G43" i="149"/>
  <c r="I42" i="149"/>
  <c r="F42" i="149"/>
  <c r="G42" i="149"/>
  <c r="J42" i="149"/>
  <c r="I41" i="149"/>
  <c r="F41" i="149"/>
  <c r="G41" i="149"/>
  <c r="I40" i="149"/>
  <c r="F40" i="149"/>
  <c r="H38" i="149"/>
  <c r="I36" i="149"/>
  <c r="G36" i="149"/>
  <c r="J36" i="149"/>
  <c r="I35" i="149"/>
  <c r="G35" i="149"/>
  <c r="I34" i="149"/>
  <c r="G34" i="149"/>
  <c r="J34" i="149"/>
  <c r="I33" i="149"/>
  <c r="G33" i="149"/>
  <c r="J33" i="149"/>
  <c r="I32" i="149"/>
  <c r="G32" i="149"/>
  <c r="J32" i="149"/>
  <c r="I31" i="149"/>
  <c r="I38" i="149"/>
  <c r="G31" i="149"/>
  <c r="H29" i="149"/>
  <c r="E29" i="149"/>
  <c r="E18" i="51"/>
  <c r="I28" i="149"/>
  <c r="G28" i="149"/>
  <c r="J28" i="149"/>
  <c r="I27" i="149"/>
  <c r="G27" i="149"/>
  <c r="J27" i="149"/>
  <c r="I26" i="149"/>
  <c r="G26" i="149"/>
  <c r="J26" i="149"/>
  <c r="I25" i="149"/>
  <c r="G25" i="149"/>
  <c r="J25" i="149"/>
  <c r="I24" i="149"/>
  <c r="G24" i="149"/>
  <c r="J24" i="149"/>
  <c r="I23" i="149"/>
  <c r="G23" i="149"/>
  <c r="J23" i="149"/>
  <c r="I22" i="149"/>
  <c r="G22" i="149"/>
  <c r="J22" i="149"/>
  <c r="I21" i="149"/>
  <c r="G21" i="149"/>
  <c r="J21" i="149"/>
  <c r="I20" i="149"/>
  <c r="G20" i="149"/>
  <c r="J20" i="149"/>
  <c r="I19" i="149"/>
  <c r="G19" i="149"/>
  <c r="I18" i="149"/>
  <c r="G18" i="149"/>
  <c r="I17" i="149"/>
  <c r="G17" i="149"/>
  <c r="J17" i="149"/>
  <c r="I16" i="149"/>
  <c r="G16" i="149"/>
  <c r="I15" i="149"/>
  <c r="G15" i="149"/>
  <c r="J15" i="149"/>
  <c r="I14" i="149"/>
  <c r="J14" i="149"/>
  <c r="J29" i="149"/>
  <c r="J53" i="149"/>
  <c r="G14" i="149"/>
  <c r="G64" i="148"/>
  <c r="G60" i="148"/>
  <c r="G58" i="148"/>
  <c r="J58" i="148"/>
  <c r="G57" i="148"/>
  <c r="J57" i="148"/>
  <c r="G56" i="148"/>
  <c r="H52" i="148"/>
  <c r="D52" i="148"/>
  <c r="I51" i="148"/>
  <c r="F51" i="148"/>
  <c r="G51" i="148"/>
  <c r="J51" i="148"/>
  <c r="I50" i="148"/>
  <c r="F50" i="148"/>
  <c r="G50" i="148"/>
  <c r="J50" i="148"/>
  <c r="I49" i="148"/>
  <c r="F49" i="148"/>
  <c r="G49" i="148"/>
  <c r="J49" i="148"/>
  <c r="I48" i="148"/>
  <c r="F48" i="148"/>
  <c r="G48" i="148"/>
  <c r="J48" i="148"/>
  <c r="I47" i="148"/>
  <c r="F47" i="148"/>
  <c r="G47" i="148"/>
  <c r="J47" i="148"/>
  <c r="I46" i="148"/>
  <c r="F46" i="148"/>
  <c r="G46" i="148"/>
  <c r="J46" i="148"/>
  <c r="I45" i="148"/>
  <c r="F45" i="148"/>
  <c r="G45" i="148"/>
  <c r="J45" i="148"/>
  <c r="I43" i="148"/>
  <c r="F43" i="148"/>
  <c r="G43" i="148"/>
  <c r="J43" i="148"/>
  <c r="I42" i="148"/>
  <c r="F42" i="148"/>
  <c r="G42" i="148"/>
  <c r="J42" i="148"/>
  <c r="I41" i="148"/>
  <c r="F41" i="148"/>
  <c r="I40" i="148"/>
  <c r="I52" i="148"/>
  <c r="I53" i="148"/>
  <c r="I59" i="148"/>
  <c r="I61" i="148"/>
  <c r="I65" i="148"/>
  <c r="I67" i="148"/>
  <c r="F40" i="148"/>
  <c r="F52" i="148"/>
  <c r="H38" i="148"/>
  <c r="G36" i="148"/>
  <c r="G35" i="148"/>
  <c r="G34" i="148"/>
  <c r="G33" i="148"/>
  <c r="J33" i="148"/>
  <c r="G32" i="148"/>
  <c r="G31" i="148"/>
  <c r="G38" i="148"/>
  <c r="H29" i="148"/>
  <c r="E29" i="148"/>
  <c r="E6" i="51"/>
  <c r="I28" i="148"/>
  <c r="I23" i="148"/>
  <c r="I22" i="148"/>
  <c r="I21" i="148"/>
  <c r="I20" i="148"/>
  <c r="I19" i="148"/>
  <c r="I18" i="148"/>
  <c r="I17" i="148"/>
  <c r="I16" i="148"/>
  <c r="I15" i="148"/>
  <c r="I14" i="148"/>
  <c r="G64" i="147"/>
  <c r="G60" i="147"/>
  <c r="G58" i="147"/>
  <c r="J58" i="147"/>
  <c r="G57" i="147"/>
  <c r="J57" i="147"/>
  <c r="G56" i="147"/>
  <c r="H52" i="147"/>
  <c r="D52" i="147"/>
  <c r="I51" i="147"/>
  <c r="F51" i="147"/>
  <c r="G51" i="147"/>
  <c r="J51" i="147"/>
  <c r="I50" i="147"/>
  <c r="F50" i="147"/>
  <c r="G50" i="147"/>
  <c r="J50" i="147"/>
  <c r="I49" i="147"/>
  <c r="F49" i="147"/>
  <c r="G49" i="147"/>
  <c r="J49" i="147"/>
  <c r="I48" i="147"/>
  <c r="F48" i="147"/>
  <c r="G48" i="147"/>
  <c r="J48" i="147"/>
  <c r="I47" i="147"/>
  <c r="F47" i="147"/>
  <c r="G47" i="147"/>
  <c r="J47" i="147"/>
  <c r="I46" i="147"/>
  <c r="F46" i="147"/>
  <c r="G46" i="147"/>
  <c r="J46" i="147"/>
  <c r="I45" i="147"/>
  <c r="F45" i="147"/>
  <c r="G45" i="147"/>
  <c r="J45" i="147"/>
  <c r="I43" i="147"/>
  <c r="F43" i="147"/>
  <c r="G43" i="147"/>
  <c r="J43" i="147"/>
  <c r="I42" i="147"/>
  <c r="F42" i="147"/>
  <c r="G42" i="147"/>
  <c r="J42" i="147"/>
  <c r="I41" i="147"/>
  <c r="F41" i="147"/>
  <c r="F52" i="147"/>
  <c r="I40" i="147"/>
  <c r="F40" i="147"/>
  <c r="H38" i="147"/>
  <c r="F36" i="147"/>
  <c r="G36" i="147"/>
  <c r="D36" i="147"/>
  <c r="B36" i="147"/>
  <c r="F35" i="147"/>
  <c r="G35" i="147"/>
  <c r="D35" i="147"/>
  <c r="B35" i="147"/>
  <c r="F34" i="147"/>
  <c r="G34" i="147"/>
  <c r="D34" i="147"/>
  <c r="B34" i="147"/>
  <c r="F33" i="147"/>
  <c r="G33" i="147"/>
  <c r="D33" i="147"/>
  <c r="B33" i="147"/>
  <c r="F32" i="147"/>
  <c r="G32" i="147"/>
  <c r="D32" i="147"/>
  <c r="B32" i="147"/>
  <c r="G31" i="147"/>
  <c r="D31" i="147"/>
  <c r="B31" i="147"/>
  <c r="H29" i="147"/>
  <c r="E29" i="147"/>
  <c r="E23" i="51"/>
  <c r="I23" i="147"/>
  <c r="I17" i="147"/>
  <c r="I16" i="147"/>
  <c r="I15" i="147"/>
  <c r="I14" i="147"/>
  <c r="F48" i="23"/>
  <c r="G48" i="23"/>
  <c r="J48" i="23"/>
  <c r="G14" i="23"/>
  <c r="G31" i="23"/>
  <c r="J31" i="23"/>
  <c r="F50" i="23"/>
  <c r="G50" i="23"/>
  <c r="I14" i="23"/>
  <c r="J14" i="23"/>
  <c r="I31" i="23"/>
  <c r="F31" i="54"/>
  <c r="G31" i="54"/>
  <c r="F32" i="54"/>
  <c r="I32" i="54"/>
  <c r="G32" i="54"/>
  <c r="F33" i="54"/>
  <c r="G33" i="54"/>
  <c r="F34" i="54"/>
  <c r="I34" i="54"/>
  <c r="F35" i="54"/>
  <c r="G35" i="54"/>
  <c r="F36" i="54"/>
  <c r="G36" i="54"/>
  <c r="J36" i="54"/>
  <c r="G14" i="54"/>
  <c r="I15" i="54"/>
  <c r="J15" i="54"/>
  <c r="G15" i="54"/>
  <c r="G16" i="54"/>
  <c r="G17" i="54"/>
  <c r="G19" i="54"/>
  <c r="G23" i="54"/>
  <c r="G26" i="54"/>
  <c r="G28" i="54"/>
  <c r="I36" i="54"/>
  <c r="I17" i="54"/>
  <c r="I19" i="54"/>
  <c r="I23" i="54"/>
  <c r="I28" i="54"/>
  <c r="F31" i="67"/>
  <c r="G31" i="67"/>
  <c r="F32" i="67"/>
  <c r="I32" i="67"/>
  <c r="F33" i="67"/>
  <c r="F34" i="67"/>
  <c r="G34" i="67"/>
  <c r="J34" i="67"/>
  <c r="F35" i="67"/>
  <c r="G35" i="67"/>
  <c r="J35" i="67"/>
  <c r="F36" i="67"/>
  <c r="I36" i="67"/>
  <c r="G36" i="67"/>
  <c r="G15" i="67"/>
  <c r="G19" i="67"/>
  <c r="I21" i="67"/>
  <c r="G21" i="67"/>
  <c r="G23" i="67"/>
  <c r="J23" i="67"/>
  <c r="I34" i="67"/>
  <c r="I35" i="67"/>
  <c r="I15" i="67"/>
  <c r="I19" i="67"/>
  <c r="I23" i="67"/>
  <c r="F31" i="135"/>
  <c r="G31" i="135"/>
  <c r="F32" i="135"/>
  <c r="F33" i="135"/>
  <c r="I33" i="135"/>
  <c r="F34" i="135"/>
  <c r="G34" i="135"/>
  <c r="J34" i="135"/>
  <c r="F35" i="135"/>
  <c r="I35" i="135"/>
  <c r="F36" i="135"/>
  <c r="G36" i="135"/>
  <c r="G15" i="135"/>
  <c r="G16" i="135"/>
  <c r="G17" i="135"/>
  <c r="G19" i="135"/>
  <c r="G20" i="135"/>
  <c r="J20" i="135"/>
  <c r="G21" i="135"/>
  <c r="G22" i="135"/>
  <c r="J22" i="135"/>
  <c r="G23" i="135"/>
  <c r="G26" i="135"/>
  <c r="G28" i="135"/>
  <c r="I31" i="135"/>
  <c r="I34" i="135"/>
  <c r="I36" i="135"/>
  <c r="I16" i="135"/>
  <c r="I17" i="135"/>
  <c r="I19" i="135"/>
  <c r="I21" i="135"/>
  <c r="I22" i="135"/>
  <c r="I23" i="135"/>
  <c r="I26" i="135"/>
  <c r="I28" i="135"/>
  <c r="F40" i="54"/>
  <c r="G40" i="54"/>
  <c r="F40" i="67"/>
  <c r="F52" i="67"/>
  <c r="G40" i="67"/>
  <c r="J40" i="67"/>
  <c r="J52" i="67"/>
  <c r="F40" i="135"/>
  <c r="G40" i="135"/>
  <c r="G28" i="136"/>
  <c r="G18" i="136"/>
  <c r="G14" i="136"/>
  <c r="F47" i="136"/>
  <c r="G47" i="136"/>
  <c r="F42" i="136"/>
  <c r="G42" i="136"/>
  <c r="J42" i="136"/>
  <c r="I14" i="136"/>
  <c r="I14" i="137"/>
  <c r="I29" i="137"/>
  <c r="G14" i="137"/>
  <c r="I14" i="139"/>
  <c r="I29" i="139"/>
  <c r="G14" i="139"/>
  <c r="G15" i="23"/>
  <c r="G29" i="23"/>
  <c r="G22" i="23"/>
  <c r="F47" i="23"/>
  <c r="F40" i="23"/>
  <c r="F40" i="159"/>
  <c r="J62" i="20"/>
  <c r="I16" i="20"/>
  <c r="G19" i="20"/>
  <c r="I20" i="20"/>
  <c r="J20" i="20"/>
  <c r="I22" i="20"/>
  <c r="I23" i="20"/>
  <c r="F31" i="20"/>
  <c r="F32" i="20"/>
  <c r="I32" i="20"/>
  <c r="F33" i="20"/>
  <c r="I33" i="20"/>
  <c r="F34" i="20"/>
  <c r="F35" i="20"/>
  <c r="I35" i="20"/>
  <c r="F36" i="20"/>
  <c r="E40" i="20"/>
  <c r="E41" i="20"/>
  <c r="E42" i="20"/>
  <c r="E43" i="20"/>
  <c r="I43" i="20"/>
  <c r="E45" i="20"/>
  <c r="I45" i="20"/>
  <c r="E46" i="20"/>
  <c r="I46" i="20"/>
  <c r="E47" i="20"/>
  <c r="E48" i="20"/>
  <c r="I48" i="20"/>
  <c r="E49" i="20"/>
  <c r="E50" i="20"/>
  <c r="I50" i="20"/>
  <c r="E51" i="20"/>
  <c r="I51" i="20"/>
  <c r="I28" i="23"/>
  <c r="G31" i="20"/>
  <c r="G38" i="20"/>
  <c r="G32" i="20"/>
  <c r="J32" i="20"/>
  <c r="G33" i="20"/>
  <c r="G36" i="20"/>
  <c r="F40" i="20"/>
  <c r="F50" i="20"/>
  <c r="G28" i="20"/>
  <c r="G28" i="23"/>
  <c r="J28" i="23"/>
  <c r="I40" i="54"/>
  <c r="E29" i="135"/>
  <c r="E17" i="51"/>
  <c r="I40" i="135"/>
  <c r="G15" i="136"/>
  <c r="G16" i="136"/>
  <c r="G17" i="136"/>
  <c r="J17" i="136"/>
  <c r="I15" i="136"/>
  <c r="I16" i="136"/>
  <c r="I17" i="136"/>
  <c r="I18" i="136"/>
  <c r="J18" i="136"/>
  <c r="E29" i="136"/>
  <c r="E12" i="51"/>
  <c r="G15" i="137"/>
  <c r="G16" i="137"/>
  <c r="G17" i="137"/>
  <c r="G18" i="137"/>
  <c r="G19" i="137"/>
  <c r="G20" i="137"/>
  <c r="G21" i="137"/>
  <c r="J21" i="137"/>
  <c r="G22" i="137"/>
  <c r="G23" i="137"/>
  <c r="G24" i="137"/>
  <c r="J24" i="137"/>
  <c r="G25" i="137"/>
  <c r="J25" i="137"/>
  <c r="G26" i="137"/>
  <c r="J26" i="137"/>
  <c r="G27" i="137"/>
  <c r="J27" i="137"/>
  <c r="G28" i="137"/>
  <c r="I15" i="137"/>
  <c r="I16" i="137"/>
  <c r="J16" i="137"/>
  <c r="I17" i="137"/>
  <c r="J17" i="137"/>
  <c r="I18" i="137"/>
  <c r="I19" i="137"/>
  <c r="I20" i="137"/>
  <c r="J20" i="137"/>
  <c r="I21" i="137"/>
  <c r="I22" i="137"/>
  <c r="I23" i="137"/>
  <c r="J23" i="137"/>
  <c r="I24" i="137"/>
  <c r="I25" i="137"/>
  <c r="I26" i="137"/>
  <c r="I27" i="137"/>
  <c r="I28" i="137"/>
  <c r="G15" i="139"/>
  <c r="G16" i="139"/>
  <c r="J16" i="139"/>
  <c r="G17" i="139"/>
  <c r="G18" i="139"/>
  <c r="J18" i="139"/>
  <c r="G19" i="139"/>
  <c r="G20" i="139"/>
  <c r="J20" i="139"/>
  <c r="G21" i="139"/>
  <c r="G22" i="139"/>
  <c r="G23" i="139"/>
  <c r="G24" i="139"/>
  <c r="J24" i="139"/>
  <c r="G25" i="139"/>
  <c r="J25" i="139"/>
  <c r="G26" i="139"/>
  <c r="J26" i="139"/>
  <c r="G27" i="139"/>
  <c r="J27" i="139"/>
  <c r="G28" i="139"/>
  <c r="I15" i="139"/>
  <c r="I16" i="139"/>
  <c r="I17" i="139"/>
  <c r="J17" i="139"/>
  <c r="I18" i="139"/>
  <c r="I19" i="139"/>
  <c r="I20" i="139"/>
  <c r="I21" i="139"/>
  <c r="I22" i="139"/>
  <c r="J22" i="139"/>
  <c r="I23" i="139"/>
  <c r="J23" i="139"/>
  <c r="I24" i="139"/>
  <c r="I25" i="139"/>
  <c r="I26" i="139"/>
  <c r="I27" i="139"/>
  <c r="I28" i="139"/>
  <c r="E29" i="139"/>
  <c r="E7" i="51"/>
  <c r="E29" i="23"/>
  <c r="E4" i="51"/>
  <c r="D36" i="135"/>
  <c r="B36" i="135"/>
  <c r="D35" i="135"/>
  <c r="B35" i="135"/>
  <c r="D34" i="135"/>
  <c r="B34" i="135"/>
  <c r="D33" i="135"/>
  <c r="B33" i="135"/>
  <c r="D32" i="135"/>
  <c r="B32" i="135"/>
  <c r="D31" i="135"/>
  <c r="B31" i="135"/>
  <c r="D36" i="67"/>
  <c r="B36" i="67"/>
  <c r="D35" i="67"/>
  <c r="B35" i="67"/>
  <c r="D34" i="67"/>
  <c r="B34" i="67"/>
  <c r="D33" i="67"/>
  <c r="B33" i="67"/>
  <c r="D32" i="67"/>
  <c r="B32" i="67"/>
  <c r="D31" i="67"/>
  <c r="B31" i="67"/>
  <c r="D32" i="54"/>
  <c r="D33" i="54"/>
  <c r="D34" i="54"/>
  <c r="D35" i="54"/>
  <c r="D36" i="54"/>
  <c r="D31" i="54"/>
  <c r="B32" i="54"/>
  <c r="B33" i="54"/>
  <c r="B34" i="54"/>
  <c r="B35" i="54"/>
  <c r="B36" i="54"/>
  <c r="B31" i="54"/>
  <c r="B31" i="20"/>
  <c r="G5" i="20"/>
  <c r="I24" i="136"/>
  <c r="J24" i="136"/>
  <c r="I25" i="136"/>
  <c r="I26" i="136"/>
  <c r="I27" i="136"/>
  <c r="I19" i="136"/>
  <c r="I20" i="136"/>
  <c r="I21" i="136"/>
  <c r="I22" i="136"/>
  <c r="I23" i="136"/>
  <c r="I28" i="136"/>
  <c r="J28" i="136"/>
  <c r="H29" i="23"/>
  <c r="I15" i="23"/>
  <c r="J15" i="23"/>
  <c r="I16" i="23"/>
  <c r="I17" i="23"/>
  <c r="I18" i="23"/>
  <c r="I19" i="23"/>
  <c r="I20" i="23"/>
  <c r="I21" i="23"/>
  <c r="I22" i="23"/>
  <c r="I23" i="23"/>
  <c r="I25" i="23"/>
  <c r="I26" i="23"/>
  <c r="I27" i="23"/>
  <c r="G16" i="23"/>
  <c r="J16" i="23"/>
  <c r="G17" i="23"/>
  <c r="J17" i="23"/>
  <c r="G18" i="23"/>
  <c r="G19" i="23"/>
  <c r="J19" i="23"/>
  <c r="G20" i="23"/>
  <c r="G21" i="23"/>
  <c r="G23" i="23"/>
  <c r="J23" i="23"/>
  <c r="G25" i="23"/>
  <c r="H29" i="54"/>
  <c r="H29" i="67"/>
  <c r="H29" i="135"/>
  <c r="H29" i="139"/>
  <c r="J19" i="139"/>
  <c r="J21" i="139"/>
  <c r="J28" i="139"/>
  <c r="H29" i="137"/>
  <c r="J28" i="137"/>
  <c r="J18" i="137"/>
  <c r="J19" i="137"/>
  <c r="J22" i="137"/>
  <c r="H29" i="136"/>
  <c r="G24" i="136"/>
  <c r="G25" i="136"/>
  <c r="J25" i="136"/>
  <c r="G26" i="136"/>
  <c r="J26" i="136"/>
  <c r="G27" i="136"/>
  <c r="J27" i="136"/>
  <c r="J16" i="136"/>
  <c r="G19" i="136"/>
  <c r="J19" i="136"/>
  <c r="G20" i="136"/>
  <c r="J20" i="136"/>
  <c r="G21" i="136"/>
  <c r="J21" i="136"/>
  <c r="G22" i="136"/>
  <c r="J22" i="136"/>
  <c r="G23" i="136"/>
  <c r="J23" i="136"/>
  <c r="F40" i="139"/>
  <c r="F52" i="139"/>
  <c r="F40" i="137"/>
  <c r="G40" i="137"/>
  <c r="F40" i="136"/>
  <c r="G40" i="136"/>
  <c r="I32" i="23"/>
  <c r="I33" i="23"/>
  <c r="I34" i="23"/>
  <c r="J34" i="23"/>
  <c r="I35" i="23"/>
  <c r="I36" i="23"/>
  <c r="J36" i="23"/>
  <c r="I40" i="23"/>
  <c r="I41" i="23"/>
  <c r="I42" i="23"/>
  <c r="I43" i="23"/>
  <c r="I45" i="23"/>
  <c r="I46" i="23"/>
  <c r="I47" i="23"/>
  <c r="I48" i="23"/>
  <c r="I49" i="23"/>
  <c r="I50" i="23"/>
  <c r="I51" i="23"/>
  <c r="G32" i="23"/>
  <c r="G33" i="23"/>
  <c r="G38" i="23"/>
  <c r="G34" i="23"/>
  <c r="G35" i="23"/>
  <c r="J35" i="23"/>
  <c r="G36" i="23"/>
  <c r="F41" i="23"/>
  <c r="F41" i="159"/>
  <c r="F42" i="23"/>
  <c r="F42" i="157"/>
  <c r="G42" i="157"/>
  <c r="J42" i="157"/>
  <c r="F43" i="23"/>
  <c r="F43" i="20"/>
  <c r="G43" i="20"/>
  <c r="J43" i="20"/>
  <c r="F45" i="23"/>
  <c r="F45" i="20"/>
  <c r="F46" i="23"/>
  <c r="F46" i="20"/>
  <c r="G46" i="20"/>
  <c r="J46" i="20"/>
  <c r="G46" i="23"/>
  <c r="J46" i="23"/>
  <c r="F48" i="20"/>
  <c r="G48" i="20"/>
  <c r="J48" i="20"/>
  <c r="F49" i="23"/>
  <c r="F49" i="20"/>
  <c r="G49" i="20"/>
  <c r="F51" i="23"/>
  <c r="F51" i="20"/>
  <c r="G51" i="20"/>
  <c r="J51" i="20"/>
  <c r="G57" i="23"/>
  <c r="G60" i="23"/>
  <c r="H5" i="140"/>
  <c r="H6" i="140"/>
  <c r="H7" i="140"/>
  <c r="H8" i="140"/>
  <c r="H9" i="140"/>
  <c r="H10" i="140"/>
  <c r="H11" i="140"/>
  <c r="H12" i="140"/>
  <c r="H13" i="140"/>
  <c r="H14" i="140"/>
  <c r="H15" i="140"/>
  <c r="H16" i="140"/>
  <c r="H17" i="140"/>
  <c r="H18" i="140"/>
  <c r="H19" i="140"/>
  <c r="H20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6" i="140"/>
  <c r="H47" i="140"/>
  <c r="H48" i="140"/>
  <c r="H49" i="140"/>
  <c r="H50" i="140"/>
  <c r="H51" i="140"/>
  <c r="H52" i="140"/>
  <c r="H53" i="140"/>
  <c r="H54" i="140"/>
  <c r="H55" i="140"/>
  <c r="H56" i="140"/>
  <c r="H57" i="140"/>
  <c r="H58" i="140"/>
  <c r="H59" i="140"/>
  <c r="H60" i="140"/>
  <c r="H61" i="140"/>
  <c r="H62" i="140"/>
  <c r="H63" i="140"/>
  <c r="H64" i="140"/>
  <c r="H65" i="140"/>
  <c r="H66" i="140"/>
  <c r="H67" i="140"/>
  <c r="I6" i="138"/>
  <c r="K6" i="138"/>
  <c r="E7" i="138"/>
  <c r="F7" i="138"/>
  <c r="I7" i="138"/>
  <c r="K7" i="138"/>
  <c r="I8" i="138"/>
  <c r="K8" i="138"/>
  <c r="I9" i="138"/>
  <c r="K9" i="138"/>
  <c r="G64" i="23"/>
  <c r="E29" i="54"/>
  <c r="E5" i="51"/>
  <c r="E29" i="67"/>
  <c r="E11" i="51"/>
  <c r="E29" i="137"/>
  <c r="E13" i="51"/>
  <c r="G31" i="139"/>
  <c r="G38" i="139"/>
  <c r="I31" i="139"/>
  <c r="I38" i="139"/>
  <c r="G32" i="139"/>
  <c r="J32" i="139"/>
  <c r="I32" i="139"/>
  <c r="G33" i="139"/>
  <c r="J33" i="139"/>
  <c r="I33" i="139"/>
  <c r="G34" i="139"/>
  <c r="J34" i="139"/>
  <c r="I34" i="139"/>
  <c r="G35" i="139"/>
  <c r="I35" i="139"/>
  <c r="J35" i="139"/>
  <c r="G36" i="139"/>
  <c r="J36" i="139"/>
  <c r="I36" i="139"/>
  <c r="H38" i="139"/>
  <c r="I40" i="139"/>
  <c r="I52" i="139"/>
  <c r="F41" i="139"/>
  <c r="G41" i="139"/>
  <c r="I41" i="139"/>
  <c r="F42" i="139"/>
  <c r="G42" i="139"/>
  <c r="J42" i="139"/>
  <c r="I42" i="139"/>
  <c r="F43" i="139"/>
  <c r="G43" i="139"/>
  <c r="J43" i="139"/>
  <c r="I43" i="139"/>
  <c r="F45" i="139"/>
  <c r="G45" i="139"/>
  <c r="J45" i="139"/>
  <c r="I45" i="139"/>
  <c r="F46" i="139"/>
  <c r="G46" i="139"/>
  <c r="J46" i="139"/>
  <c r="I46" i="139"/>
  <c r="F47" i="139"/>
  <c r="G47" i="139"/>
  <c r="J47" i="139"/>
  <c r="I47" i="139"/>
  <c r="F48" i="139"/>
  <c r="G48" i="139"/>
  <c r="J48" i="139"/>
  <c r="I48" i="139"/>
  <c r="F49" i="139"/>
  <c r="G49" i="139"/>
  <c r="J49" i="139"/>
  <c r="I49" i="139"/>
  <c r="F50" i="139"/>
  <c r="G50" i="139"/>
  <c r="J50" i="139"/>
  <c r="I50" i="139"/>
  <c r="F51" i="139"/>
  <c r="G51" i="139"/>
  <c r="J51" i="139"/>
  <c r="I51" i="139"/>
  <c r="D52" i="139"/>
  <c r="H52" i="139"/>
  <c r="G57" i="139"/>
  <c r="J57" i="139"/>
  <c r="G58" i="139"/>
  <c r="J58" i="139"/>
  <c r="G60" i="139"/>
  <c r="G64" i="139"/>
  <c r="N6" i="51"/>
  <c r="N5" i="51"/>
  <c r="I45" i="138"/>
  <c r="K45" i="138"/>
  <c r="I44" i="138"/>
  <c r="K44" i="138"/>
  <c r="I43" i="138"/>
  <c r="K43" i="138"/>
  <c r="I42" i="138"/>
  <c r="K42" i="138"/>
  <c r="I41" i="138"/>
  <c r="K41" i="138"/>
  <c r="I40" i="138"/>
  <c r="K40" i="138"/>
  <c r="I39" i="138"/>
  <c r="K39" i="138"/>
  <c r="I38" i="138"/>
  <c r="K38" i="138"/>
  <c r="I37" i="138"/>
  <c r="K37" i="138"/>
  <c r="I36" i="138"/>
  <c r="K36" i="138"/>
  <c r="I35" i="138"/>
  <c r="K35" i="138"/>
  <c r="I34" i="138"/>
  <c r="K34" i="138"/>
  <c r="I33" i="138"/>
  <c r="K33" i="138"/>
  <c r="I32" i="138"/>
  <c r="K32" i="138"/>
  <c r="I31" i="138"/>
  <c r="K31" i="138"/>
  <c r="I30" i="138"/>
  <c r="K30" i="138"/>
  <c r="I29" i="138"/>
  <c r="K29" i="138"/>
  <c r="I28" i="138"/>
  <c r="K28" i="138"/>
  <c r="I27" i="138"/>
  <c r="K27" i="138"/>
  <c r="I26" i="138"/>
  <c r="K26" i="138"/>
  <c r="I25" i="138"/>
  <c r="K25" i="138"/>
  <c r="I24" i="138"/>
  <c r="K24" i="138"/>
  <c r="I23" i="138"/>
  <c r="K23" i="138"/>
  <c r="I22" i="138"/>
  <c r="K22" i="138"/>
  <c r="I21" i="138"/>
  <c r="K21" i="138"/>
  <c r="I20" i="138"/>
  <c r="K20" i="138"/>
  <c r="I19" i="138"/>
  <c r="K19" i="138"/>
  <c r="I18" i="138"/>
  <c r="K18" i="138"/>
  <c r="I17" i="138"/>
  <c r="K17" i="138"/>
  <c r="I16" i="138"/>
  <c r="K16" i="138"/>
  <c r="I15" i="138"/>
  <c r="K15" i="138"/>
  <c r="I14" i="138"/>
  <c r="K14" i="138"/>
  <c r="I13" i="138"/>
  <c r="K13" i="138"/>
  <c r="I12" i="138"/>
  <c r="K12" i="138"/>
  <c r="I11" i="138"/>
  <c r="K11" i="138"/>
  <c r="I10" i="138"/>
  <c r="K10" i="138"/>
  <c r="F50" i="54"/>
  <c r="G50" i="54"/>
  <c r="J50" i="54"/>
  <c r="F41" i="54"/>
  <c r="F42" i="54"/>
  <c r="G42" i="54"/>
  <c r="J42" i="54"/>
  <c r="F43" i="54"/>
  <c r="G43" i="54"/>
  <c r="J43" i="54"/>
  <c r="F45" i="54"/>
  <c r="G45" i="54"/>
  <c r="F46" i="54"/>
  <c r="G46" i="54"/>
  <c r="J46" i="54"/>
  <c r="F47" i="54"/>
  <c r="G47" i="54"/>
  <c r="J47" i="54"/>
  <c r="F48" i="54"/>
  <c r="G48" i="54"/>
  <c r="J48" i="54"/>
  <c r="F49" i="54"/>
  <c r="G49" i="54"/>
  <c r="J49" i="54"/>
  <c r="F51" i="54"/>
  <c r="G51" i="54"/>
  <c r="G57" i="54"/>
  <c r="G60" i="54"/>
  <c r="G64" i="54"/>
  <c r="I41" i="54"/>
  <c r="I42" i="54"/>
  <c r="I43" i="54"/>
  <c r="I45" i="54"/>
  <c r="I46" i="54"/>
  <c r="I47" i="54"/>
  <c r="I48" i="54"/>
  <c r="I49" i="54"/>
  <c r="I50" i="54"/>
  <c r="I51" i="54"/>
  <c r="F47" i="67"/>
  <c r="G47" i="67"/>
  <c r="J47" i="67"/>
  <c r="F48" i="67"/>
  <c r="G48" i="67"/>
  <c r="J48" i="67"/>
  <c r="F49" i="67"/>
  <c r="G49" i="67"/>
  <c r="J49" i="67"/>
  <c r="F50" i="67"/>
  <c r="G50" i="67"/>
  <c r="J50" i="67"/>
  <c r="F47" i="135"/>
  <c r="G47" i="135"/>
  <c r="F48" i="135"/>
  <c r="G48" i="135"/>
  <c r="J48" i="135"/>
  <c r="F49" i="135"/>
  <c r="G49" i="135"/>
  <c r="J49" i="135"/>
  <c r="F50" i="135"/>
  <c r="G50" i="135"/>
  <c r="J50" i="135"/>
  <c r="F50" i="136"/>
  <c r="G50" i="136"/>
  <c r="F47" i="137"/>
  <c r="G47" i="137"/>
  <c r="J47" i="137"/>
  <c r="F48" i="137"/>
  <c r="G48" i="137"/>
  <c r="F49" i="137"/>
  <c r="G49" i="137"/>
  <c r="J49" i="137"/>
  <c r="F50" i="137"/>
  <c r="G50" i="137"/>
  <c r="J50" i="137"/>
  <c r="G31" i="137"/>
  <c r="J31" i="137"/>
  <c r="J38" i="137"/>
  <c r="I31" i="137"/>
  <c r="G32" i="137"/>
  <c r="J32" i="137"/>
  <c r="I32" i="137"/>
  <c r="G33" i="137"/>
  <c r="I33" i="137"/>
  <c r="J33" i="137"/>
  <c r="G34" i="137"/>
  <c r="J34" i="137"/>
  <c r="I34" i="137"/>
  <c r="G35" i="137"/>
  <c r="I35" i="137"/>
  <c r="J35" i="137"/>
  <c r="G36" i="137"/>
  <c r="J36" i="137"/>
  <c r="I36" i="137"/>
  <c r="H38" i="137"/>
  <c r="I40" i="137"/>
  <c r="F41" i="137"/>
  <c r="G41" i="137"/>
  <c r="I41" i="137"/>
  <c r="I52" i="137"/>
  <c r="F42" i="137"/>
  <c r="G42" i="137"/>
  <c r="J42" i="137"/>
  <c r="I42" i="137"/>
  <c r="F43" i="137"/>
  <c r="G43" i="137"/>
  <c r="J43" i="137"/>
  <c r="I43" i="137"/>
  <c r="F45" i="137"/>
  <c r="G45" i="137"/>
  <c r="J45" i="137"/>
  <c r="I45" i="137"/>
  <c r="F46" i="137"/>
  <c r="G46" i="137"/>
  <c r="J46" i="137"/>
  <c r="I46" i="137"/>
  <c r="I47" i="137"/>
  <c r="I48" i="137"/>
  <c r="J48" i="137"/>
  <c r="I49" i="137"/>
  <c r="I50" i="137"/>
  <c r="F51" i="137"/>
  <c r="G51" i="137"/>
  <c r="J51" i="137"/>
  <c r="I51" i="137"/>
  <c r="D52" i="137"/>
  <c r="H52" i="137"/>
  <c r="G57" i="137"/>
  <c r="J57" i="137"/>
  <c r="G58" i="137"/>
  <c r="J58" i="137"/>
  <c r="G60" i="137"/>
  <c r="G64" i="137"/>
  <c r="F41" i="136"/>
  <c r="G41" i="136"/>
  <c r="F43" i="136"/>
  <c r="G43" i="136"/>
  <c r="J43" i="136"/>
  <c r="F45" i="136"/>
  <c r="G45" i="136"/>
  <c r="J45" i="136"/>
  <c r="F46" i="136"/>
  <c r="G46" i="136"/>
  <c r="F48" i="136"/>
  <c r="G48" i="136"/>
  <c r="J48" i="136"/>
  <c r="F49" i="136"/>
  <c r="G49" i="136"/>
  <c r="J49" i="136"/>
  <c r="F51" i="136"/>
  <c r="G51" i="136"/>
  <c r="J51" i="136"/>
  <c r="G31" i="136"/>
  <c r="G32" i="136"/>
  <c r="G33" i="136"/>
  <c r="G34" i="136"/>
  <c r="G35" i="136"/>
  <c r="G36" i="136"/>
  <c r="G57" i="136"/>
  <c r="G60" i="136"/>
  <c r="G64" i="136"/>
  <c r="I31" i="136"/>
  <c r="I32" i="136"/>
  <c r="I38" i="136"/>
  <c r="I33" i="136"/>
  <c r="J33" i="136"/>
  <c r="I34" i="136"/>
  <c r="I35" i="136"/>
  <c r="I36" i="136"/>
  <c r="I40" i="136"/>
  <c r="I41" i="136"/>
  <c r="I42" i="136"/>
  <c r="I43" i="136"/>
  <c r="I45" i="136"/>
  <c r="I46" i="136"/>
  <c r="I47" i="136"/>
  <c r="I48" i="136"/>
  <c r="I49" i="136"/>
  <c r="I50" i="136"/>
  <c r="I51" i="136"/>
  <c r="J35" i="136"/>
  <c r="J36" i="136"/>
  <c r="H38" i="136"/>
  <c r="J50" i="136"/>
  <c r="D52" i="136"/>
  <c r="H52" i="136"/>
  <c r="J57" i="136"/>
  <c r="G58" i="136"/>
  <c r="J58" i="136"/>
  <c r="B28" i="20"/>
  <c r="E56" i="20"/>
  <c r="E55" i="20"/>
  <c r="D32" i="20"/>
  <c r="D33" i="20"/>
  <c r="D34" i="20"/>
  <c r="D35" i="20"/>
  <c r="D36" i="20"/>
  <c r="D31" i="20"/>
  <c r="B32" i="20"/>
  <c r="B33" i="20"/>
  <c r="B34" i="20"/>
  <c r="B35" i="20"/>
  <c r="B36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14" i="20"/>
  <c r="J32" i="54"/>
  <c r="G58" i="135"/>
  <c r="J58" i="135"/>
  <c r="G57" i="135"/>
  <c r="J57" i="135"/>
  <c r="H52" i="135"/>
  <c r="D52" i="135"/>
  <c r="I51" i="135"/>
  <c r="F51" i="135"/>
  <c r="G51" i="135"/>
  <c r="J51" i="135"/>
  <c r="I50" i="135"/>
  <c r="I49" i="135"/>
  <c r="I48" i="135"/>
  <c r="I47" i="135"/>
  <c r="J47" i="135"/>
  <c r="I46" i="135"/>
  <c r="F46" i="135"/>
  <c r="G46" i="135"/>
  <c r="I45" i="135"/>
  <c r="F45" i="135"/>
  <c r="G45" i="135"/>
  <c r="J45" i="135"/>
  <c r="I43" i="135"/>
  <c r="F43" i="135"/>
  <c r="G43" i="135"/>
  <c r="J43" i="135"/>
  <c r="I42" i="135"/>
  <c r="F42" i="135"/>
  <c r="G42" i="135"/>
  <c r="I41" i="135"/>
  <c r="F41" i="135"/>
  <c r="G41" i="135"/>
  <c r="G58" i="67"/>
  <c r="J58" i="67"/>
  <c r="G57" i="67"/>
  <c r="J57" i="67"/>
  <c r="H52" i="67"/>
  <c r="D52" i="67"/>
  <c r="I51" i="67"/>
  <c r="F51" i="67"/>
  <c r="G51" i="67"/>
  <c r="J51" i="67"/>
  <c r="I50" i="67"/>
  <c r="I49" i="67"/>
  <c r="I48" i="67"/>
  <c r="I47" i="67"/>
  <c r="I46" i="67"/>
  <c r="F46" i="67"/>
  <c r="G46" i="67"/>
  <c r="J46" i="67"/>
  <c r="I45" i="67"/>
  <c r="F45" i="67"/>
  <c r="G45" i="67"/>
  <c r="J45" i="67"/>
  <c r="I43" i="67"/>
  <c r="F43" i="67"/>
  <c r="G43" i="67"/>
  <c r="I42" i="67"/>
  <c r="F42" i="67"/>
  <c r="G42" i="67"/>
  <c r="J42" i="67"/>
  <c r="I41" i="67"/>
  <c r="F41" i="67"/>
  <c r="F41" i="156"/>
  <c r="I40" i="67"/>
  <c r="I52" i="67"/>
  <c r="G58" i="54"/>
  <c r="J58" i="54"/>
  <c r="J57" i="54"/>
  <c r="H52" i="54"/>
  <c r="D52" i="54"/>
  <c r="G57" i="20"/>
  <c r="G60" i="67"/>
  <c r="G64" i="67"/>
  <c r="G60" i="135"/>
  <c r="G64" i="135"/>
  <c r="G58" i="20"/>
  <c r="J58" i="20"/>
  <c r="G64" i="20"/>
  <c r="H38" i="54"/>
  <c r="H38" i="23"/>
  <c r="H52" i="23"/>
  <c r="H38" i="67"/>
  <c r="H38" i="135"/>
  <c r="M22" i="46"/>
  <c r="M23" i="46"/>
  <c r="M24" i="46"/>
  <c r="M25" i="46"/>
  <c r="M26" i="46"/>
  <c r="M27" i="46"/>
  <c r="M28" i="46"/>
  <c r="M29" i="46"/>
  <c r="M30" i="46"/>
  <c r="M31" i="46"/>
  <c r="M32" i="46"/>
  <c r="M33" i="46"/>
  <c r="M34" i="46"/>
  <c r="M35" i="46"/>
  <c r="M36" i="46"/>
  <c r="M37" i="46"/>
  <c r="M38" i="46"/>
  <c r="M39" i="46"/>
  <c r="M40" i="46"/>
  <c r="M41" i="46"/>
  <c r="M42" i="46"/>
  <c r="M5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43" i="46"/>
  <c r="M44" i="46"/>
  <c r="M45" i="46"/>
  <c r="M46" i="46"/>
  <c r="M47" i="46"/>
  <c r="M48" i="46"/>
  <c r="J57" i="20"/>
  <c r="J32" i="23"/>
  <c r="J57" i="23"/>
  <c r="G58" i="23"/>
  <c r="J58" i="23"/>
  <c r="D52" i="23"/>
  <c r="M70" i="46"/>
  <c r="M6" i="46"/>
  <c r="M7" i="46"/>
  <c r="M8" i="46"/>
  <c r="M9" i="46"/>
  <c r="M49" i="46"/>
  <c r="M50" i="46"/>
  <c r="M51" i="46"/>
  <c r="M52" i="46"/>
  <c r="M53" i="46"/>
  <c r="M54" i="46"/>
  <c r="M55" i="46"/>
  <c r="M56" i="46"/>
  <c r="M57" i="46"/>
  <c r="M58" i="46"/>
  <c r="M59" i="46"/>
  <c r="M60" i="46"/>
  <c r="M61" i="46"/>
  <c r="M62" i="46"/>
  <c r="M63" i="46"/>
  <c r="M64" i="46"/>
  <c r="M65" i="46"/>
  <c r="M66" i="46"/>
  <c r="M67" i="46"/>
  <c r="M68" i="46"/>
  <c r="M69" i="46"/>
  <c r="G56" i="136"/>
  <c r="G56" i="139"/>
  <c r="I38" i="23"/>
  <c r="G56" i="23"/>
  <c r="G56" i="135"/>
  <c r="G56" i="67"/>
  <c r="G16" i="20"/>
  <c r="G56" i="54"/>
  <c r="G56" i="20"/>
  <c r="G40" i="150"/>
  <c r="G52" i="150"/>
  <c r="G53" i="150"/>
  <c r="G59" i="150"/>
  <c r="G61" i="150"/>
  <c r="G65" i="150"/>
  <c r="G40" i="149"/>
  <c r="G15" i="148"/>
  <c r="J15" i="148"/>
  <c r="G17" i="148"/>
  <c r="J17" i="148"/>
  <c r="G19" i="148"/>
  <c r="J19" i="148"/>
  <c r="G21" i="148"/>
  <c r="J21" i="148"/>
  <c r="G23" i="148"/>
  <c r="J23" i="148"/>
  <c r="I31" i="148"/>
  <c r="I32" i="148"/>
  <c r="J32" i="148"/>
  <c r="I33" i="148"/>
  <c r="I34" i="148"/>
  <c r="J34" i="148"/>
  <c r="I35" i="148"/>
  <c r="J35" i="148"/>
  <c r="I36" i="148"/>
  <c r="J36" i="148"/>
  <c r="G15" i="147"/>
  <c r="G17" i="147"/>
  <c r="J17" i="147"/>
  <c r="G23" i="147"/>
  <c r="I31" i="147"/>
  <c r="I32" i="147"/>
  <c r="J32" i="147"/>
  <c r="I33" i="147"/>
  <c r="I34" i="147"/>
  <c r="J34" i="147"/>
  <c r="I35" i="147"/>
  <c r="J35" i="147"/>
  <c r="G40" i="147"/>
  <c r="J40" i="147"/>
  <c r="G40" i="151"/>
  <c r="J31" i="151"/>
  <c r="J31" i="150"/>
  <c r="J40" i="135"/>
  <c r="G50" i="20"/>
  <c r="J50" i="20"/>
  <c r="G49" i="23"/>
  <c r="G55" i="139"/>
  <c r="J55" i="139"/>
  <c r="G55" i="137"/>
  <c r="J55" i="137"/>
  <c r="G56" i="137"/>
  <c r="G55" i="136"/>
  <c r="J55" i="136"/>
  <c r="J26" i="151"/>
  <c r="J22" i="150"/>
  <c r="J26" i="150"/>
  <c r="J19" i="149"/>
  <c r="J31" i="147"/>
  <c r="I31" i="54"/>
  <c r="I27" i="20"/>
  <c r="J27" i="20"/>
  <c r="J16" i="135"/>
  <c r="G28" i="67"/>
  <c r="I28" i="67"/>
  <c r="G22" i="67"/>
  <c r="J22" i="67"/>
  <c r="I22" i="67"/>
  <c r="G20" i="67"/>
  <c r="J20" i="67"/>
  <c r="I20" i="67"/>
  <c r="G18" i="67"/>
  <c r="I18" i="67"/>
  <c r="G16" i="67"/>
  <c r="I16" i="67"/>
  <c r="G14" i="67"/>
  <c r="G29" i="67"/>
  <c r="I14" i="67"/>
  <c r="I26" i="54"/>
  <c r="J26" i="54"/>
  <c r="I18" i="147"/>
  <c r="G18" i="147"/>
  <c r="I20" i="147"/>
  <c r="G20" i="147"/>
  <c r="J20" i="147"/>
  <c r="I22" i="147"/>
  <c r="G22" i="147"/>
  <c r="I28" i="147"/>
  <c r="G28" i="147"/>
  <c r="I25" i="67"/>
  <c r="I27" i="148"/>
  <c r="I27" i="135"/>
  <c r="G16" i="147"/>
  <c r="J16" i="147"/>
  <c r="G14" i="147"/>
  <c r="G28" i="148"/>
  <c r="J28" i="148"/>
  <c r="G22" i="148"/>
  <c r="J22" i="148"/>
  <c r="G20" i="148"/>
  <c r="J20" i="148"/>
  <c r="G18" i="148"/>
  <c r="J18" i="148"/>
  <c r="G16" i="148"/>
  <c r="J16" i="148"/>
  <c r="G14" i="148"/>
  <c r="J14" i="148"/>
  <c r="J29" i="148"/>
  <c r="D55" i="148"/>
  <c r="G55" i="148"/>
  <c r="J55" i="148"/>
  <c r="I16" i="54"/>
  <c r="J16" i="54"/>
  <c r="I21" i="20"/>
  <c r="G21" i="20"/>
  <c r="I19" i="20"/>
  <c r="G26" i="67"/>
  <c r="I26" i="67"/>
  <c r="I14" i="54"/>
  <c r="I29" i="54"/>
  <c r="G25" i="54"/>
  <c r="G20" i="54"/>
  <c r="J20" i="54"/>
  <c r="I20" i="54"/>
  <c r="I26" i="147"/>
  <c r="G26" i="147"/>
  <c r="J26" i="147"/>
  <c r="J20" i="23"/>
  <c r="J18" i="23"/>
  <c r="J21" i="67"/>
  <c r="J19" i="67"/>
  <c r="G55" i="151"/>
  <c r="J55" i="151"/>
  <c r="G55" i="149"/>
  <c r="J55" i="149"/>
  <c r="J40" i="137"/>
  <c r="J31" i="135"/>
  <c r="J38" i="135"/>
  <c r="G51" i="23"/>
  <c r="J51" i="23"/>
  <c r="J17" i="54"/>
  <c r="J50" i="23"/>
  <c r="G38" i="149"/>
  <c r="F52" i="149"/>
  <c r="I38" i="150"/>
  <c r="I38" i="151"/>
  <c r="J31" i="54"/>
  <c r="G55" i="23"/>
  <c r="J55" i="23"/>
  <c r="I25" i="54"/>
  <c r="G27" i="135"/>
  <c r="G27" i="148"/>
  <c r="J27" i="148"/>
  <c r="G55" i="150"/>
  <c r="J55" i="150"/>
  <c r="G55" i="54"/>
  <c r="J55" i="54"/>
  <c r="J56" i="148"/>
  <c r="J22" i="20"/>
  <c r="J16" i="20"/>
  <c r="J35" i="20"/>
  <c r="J36" i="20"/>
  <c r="J33" i="20"/>
  <c r="I27" i="54"/>
  <c r="G27" i="54"/>
  <c r="I26" i="20"/>
  <c r="G26" i="20"/>
  <c r="J26" i="20"/>
  <c r="I24" i="148"/>
  <c r="G24" i="148"/>
  <c r="J24" i="148"/>
  <c r="I25" i="148"/>
  <c r="G25" i="148"/>
  <c r="J25" i="148"/>
  <c r="I26" i="148"/>
  <c r="J26" i="148"/>
  <c r="G26" i="148"/>
  <c r="I25" i="20"/>
  <c r="I25" i="147"/>
  <c r="G27" i="147"/>
  <c r="G27" i="23"/>
  <c r="J27" i="23"/>
  <c r="G25" i="147"/>
  <c r="I27" i="147"/>
  <c r="G27" i="67"/>
  <c r="I27" i="67"/>
  <c r="G25" i="20"/>
  <c r="G55" i="20"/>
  <c r="J55" i="20"/>
  <c r="J15" i="152"/>
  <c r="I52" i="147"/>
  <c r="F41" i="157"/>
  <c r="G41" i="23"/>
  <c r="J41" i="23"/>
  <c r="F41" i="20"/>
  <c r="G41" i="20"/>
  <c r="J43" i="155"/>
  <c r="J45" i="155"/>
  <c r="J50" i="155"/>
  <c r="J35" i="155"/>
  <c r="J36" i="155"/>
  <c r="J34" i="155"/>
  <c r="F52" i="150"/>
  <c r="J14" i="150"/>
  <c r="J29" i="150"/>
  <c r="J31" i="149"/>
  <c r="J38" i="149"/>
  <c r="I52" i="135"/>
  <c r="F52" i="135"/>
  <c r="J48" i="157"/>
  <c r="J43" i="157"/>
  <c r="J36" i="157"/>
  <c r="J27" i="157"/>
  <c r="J24" i="157"/>
  <c r="J36" i="156"/>
  <c r="J43" i="156"/>
  <c r="J48" i="156"/>
  <c r="J46" i="156"/>
  <c r="J47" i="156"/>
  <c r="J51" i="156"/>
  <c r="J50" i="156"/>
  <c r="J15" i="137"/>
  <c r="J14" i="136"/>
  <c r="J29" i="136"/>
  <c r="I41" i="157"/>
  <c r="I52" i="157"/>
  <c r="H52" i="157"/>
  <c r="D52" i="157"/>
  <c r="D52" i="156"/>
  <c r="G31" i="156"/>
  <c r="G38" i="156"/>
  <c r="E29" i="156"/>
  <c r="J16" i="67"/>
  <c r="J17" i="135"/>
  <c r="J18" i="154"/>
  <c r="J22" i="23"/>
  <c r="J19" i="20"/>
  <c r="J20" i="154"/>
  <c r="J21" i="20"/>
  <c r="J18" i="147"/>
  <c r="J28" i="147"/>
  <c r="J28" i="20"/>
  <c r="J28" i="154"/>
  <c r="J27" i="147"/>
  <c r="J27" i="135"/>
  <c r="J27" i="67"/>
  <c r="J25" i="155"/>
  <c r="J24" i="156"/>
  <c r="J23" i="147"/>
  <c r="J22" i="157"/>
  <c r="J22" i="155"/>
  <c r="J21" i="154"/>
  <c r="J18" i="67"/>
  <c r="J18" i="155"/>
  <c r="J16" i="155"/>
  <c r="I52" i="54"/>
  <c r="G41" i="54"/>
  <c r="J41" i="54"/>
  <c r="F41" i="154"/>
  <c r="H29" i="156"/>
  <c r="J49" i="154"/>
  <c r="J50" i="154"/>
  <c r="J46" i="154"/>
  <c r="J51" i="154"/>
  <c r="J33" i="154"/>
  <c r="J35" i="154"/>
  <c r="J28" i="67"/>
  <c r="J25" i="20"/>
  <c r="J24" i="155"/>
  <c r="J26" i="67"/>
  <c r="J25" i="23"/>
  <c r="J23" i="54"/>
  <c r="J26" i="154"/>
  <c r="J28" i="157"/>
  <c r="J27" i="54"/>
  <c r="J25" i="157"/>
  <c r="J24" i="154"/>
  <c r="J21" i="135"/>
  <c r="J26" i="156"/>
  <c r="J26" i="157"/>
  <c r="J20" i="155"/>
  <c r="J21" i="157"/>
  <c r="J17" i="156"/>
  <c r="J19" i="157"/>
  <c r="J28" i="135"/>
  <c r="J28" i="155"/>
  <c r="J23" i="135"/>
  <c r="J25" i="54"/>
  <c r="I14" i="156"/>
  <c r="E29" i="154"/>
  <c r="J20" i="157"/>
  <c r="J47" i="157"/>
  <c r="J16" i="157"/>
  <c r="J49" i="157"/>
  <c r="J46" i="157"/>
  <c r="J51" i="157"/>
  <c r="I35" i="157"/>
  <c r="J35" i="157"/>
  <c r="J32" i="157"/>
  <c r="J18" i="156"/>
  <c r="J21" i="156"/>
  <c r="J19" i="156"/>
  <c r="I38" i="156"/>
  <c r="J42" i="156"/>
  <c r="J25" i="156"/>
  <c r="J32" i="156"/>
  <c r="J34" i="156"/>
  <c r="J23" i="156"/>
  <c r="I32" i="156"/>
  <c r="I41" i="156"/>
  <c r="I52" i="156"/>
  <c r="J27" i="155"/>
  <c r="G38" i="155"/>
  <c r="J47" i="155"/>
  <c r="J31" i="155"/>
  <c r="J32" i="155"/>
  <c r="J46" i="155"/>
  <c r="J23" i="155"/>
  <c r="J21" i="155"/>
  <c r="J26" i="155"/>
  <c r="I32" i="155"/>
  <c r="I38" i="155"/>
  <c r="H29" i="155"/>
  <c r="J40" i="155"/>
  <c r="J47" i="154"/>
  <c r="J36" i="154"/>
  <c r="J17" i="154"/>
  <c r="J22" i="154"/>
  <c r="J27" i="154"/>
  <c r="J48" i="154"/>
  <c r="J42" i="154"/>
  <c r="I32" i="154"/>
  <c r="J32" i="154"/>
  <c r="G16" i="154"/>
  <c r="J16" i="154"/>
  <c r="G23" i="154"/>
  <c r="J23" i="154"/>
  <c r="G31" i="154"/>
  <c r="G34" i="154"/>
  <c r="J34" i="154"/>
  <c r="G43" i="154"/>
  <c r="J43" i="154"/>
  <c r="H29" i="154"/>
  <c r="J34" i="152"/>
  <c r="J31" i="152"/>
  <c r="J38" i="152"/>
  <c r="G29" i="152"/>
  <c r="I38" i="54"/>
  <c r="J43" i="67"/>
  <c r="J33" i="54"/>
  <c r="J38" i="54"/>
  <c r="J25" i="147"/>
  <c r="I52" i="136"/>
  <c r="J34" i="136"/>
  <c r="F42" i="20"/>
  <c r="F52" i="20"/>
  <c r="G18" i="135"/>
  <c r="I18" i="135"/>
  <c r="J33" i="147"/>
  <c r="J14" i="137"/>
  <c r="J29" i="137"/>
  <c r="J53" i="137"/>
  <c r="J49" i="23"/>
  <c r="J33" i="23"/>
  <c r="J38" i="23"/>
  <c r="J45" i="54"/>
  <c r="G32" i="135"/>
  <c r="I32" i="135"/>
  <c r="I38" i="135"/>
  <c r="J19" i="54"/>
  <c r="J35" i="149"/>
  <c r="J47" i="149"/>
  <c r="J47" i="150"/>
  <c r="J47" i="151"/>
  <c r="G25" i="67"/>
  <c r="J25" i="67"/>
  <c r="F52" i="23"/>
  <c r="I36" i="147"/>
  <c r="J36" i="147"/>
  <c r="J38" i="147"/>
  <c r="J32" i="136"/>
  <c r="J49" i="20"/>
  <c r="J26" i="135"/>
  <c r="I18" i="54"/>
  <c r="G18" i="54"/>
  <c r="J20" i="150"/>
  <c r="J20" i="151"/>
  <c r="I29" i="148"/>
  <c r="J14" i="147"/>
  <c r="J22" i="147"/>
  <c r="F52" i="137"/>
  <c r="J46" i="135"/>
  <c r="G38" i="136"/>
  <c r="J31" i="136"/>
  <c r="J38" i="136"/>
  <c r="J51" i="54"/>
  <c r="J47" i="136"/>
  <c r="J36" i="67"/>
  <c r="I29" i="150"/>
  <c r="I56" i="150"/>
  <c r="J56" i="150"/>
  <c r="I29" i="136"/>
  <c r="I56" i="136"/>
  <c r="J56" i="136"/>
  <c r="J15" i="136"/>
  <c r="I35" i="54"/>
  <c r="J35" i="54"/>
  <c r="J43" i="149"/>
  <c r="J43" i="150"/>
  <c r="J43" i="151"/>
  <c r="G45" i="20"/>
  <c r="J45" i="20"/>
  <c r="G34" i="20"/>
  <c r="I34" i="20"/>
  <c r="I20" i="135"/>
  <c r="J28" i="54"/>
  <c r="I19" i="147"/>
  <c r="G19" i="147"/>
  <c r="J16" i="150"/>
  <c r="J16" i="151"/>
  <c r="G52" i="151"/>
  <c r="I38" i="148"/>
  <c r="J31" i="148"/>
  <c r="J38" i="148"/>
  <c r="J42" i="135"/>
  <c r="G47" i="23"/>
  <c r="J47" i="23"/>
  <c r="F47" i="20"/>
  <c r="G47" i="20"/>
  <c r="J47" i="20"/>
  <c r="J16" i="149"/>
  <c r="I33" i="67"/>
  <c r="G33" i="67"/>
  <c r="J33" i="67"/>
  <c r="G45" i="23"/>
  <c r="J45" i="23"/>
  <c r="H68" i="140"/>
  <c r="J36" i="135"/>
  <c r="G38" i="147"/>
  <c r="I52" i="149"/>
  <c r="J40" i="149"/>
  <c r="I52" i="150"/>
  <c r="I52" i="151"/>
  <c r="G24" i="23"/>
  <c r="J24" i="23"/>
  <c r="G24" i="20"/>
  <c r="I24" i="23"/>
  <c r="N71" i="46"/>
  <c r="J46" i="136"/>
  <c r="I38" i="137"/>
  <c r="J31" i="67"/>
  <c r="G22" i="54"/>
  <c r="I22" i="54"/>
  <c r="G17" i="67"/>
  <c r="J18" i="149"/>
  <c r="G29" i="149"/>
  <c r="J50" i="149"/>
  <c r="G38" i="150"/>
  <c r="J34" i="150"/>
  <c r="J38" i="150"/>
  <c r="J50" i="150"/>
  <c r="G38" i="151"/>
  <c r="J34" i="151"/>
  <c r="J38" i="151"/>
  <c r="J50" i="151"/>
  <c r="J26" i="23"/>
  <c r="G35" i="135"/>
  <c r="J35" i="135"/>
  <c r="I33" i="54"/>
  <c r="I31" i="67"/>
  <c r="I38" i="67"/>
  <c r="G43" i="23"/>
  <c r="J43" i="23"/>
  <c r="I15" i="135"/>
  <c r="G33" i="135"/>
  <c r="J33" i="135"/>
  <c r="G32" i="67"/>
  <c r="G34" i="54"/>
  <c r="J34" i="54"/>
  <c r="J38" i="155"/>
  <c r="J31" i="156"/>
  <c r="J38" i="156"/>
  <c r="G41" i="154"/>
  <c r="I38" i="154"/>
  <c r="G38" i="154"/>
  <c r="J31" i="154"/>
  <c r="J38" i="154"/>
  <c r="I38" i="147"/>
  <c r="J32" i="135"/>
  <c r="G38" i="135"/>
  <c r="G42" i="20"/>
  <c r="I24" i="20"/>
  <c r="J24" i="20"/>
  <c r="J34" i="20"/>
  <c r="G38" i="54"/>
  <c r="I24" i="135"/>
  <c r="G24" i="135"/>
  <c r="J24" i="135"/>
  <c r="J19" i="147"/>
  <c r="J18" i="135"/>
  <c r="I24" i="67"/>
  <c r="G24" i="67"/>
  <c r="J18" i="54"/>
  <c r="G24" i="54"/>
  <c r="J24" i="54"/>
  <c r="I24" i="54"/>
  <c r="J32" i="67"/>
  <c r="J38" i="67"/>
  <c r="G38" i="67"/>
  <c r="J22" i="54"/>
  <c r="I24" i="147"/>
  <c r="G24" i="147"/>
  <c r="J24" i="147"/>
  <c r="J24" i="67"/>
  <c r="G60" i="159"/>
  <c r="J31" i="139"/>
  <c r="J38" i="139"/>
  <c r="G38" i="137"/>
  <c r="J15" i="151"/>
  <c r="J41" i="152"/>
  <c r="G41" i="147"/>
  <c r="F41" i="155"/>
  <c r="I52" i="155"/>
  <c r="H52" i="155"/>
  <c r="J15" i="147"/>
  <c r="J41" i="150"/>
  <c r="J15" i="150"/>
  <c r="G29" i="150"/>
  <c r="G52" i="149"/>
  <c r="G53" i="149"/>
  <c r="G59" i="149"/>
  <c r="G61" i="149"/>
  <c r="G65" i="149"/>
  <c r="J41" i="149"/>
  <c r="J52" i="149"/>
  <c r="J41" i="135"/>
  <c r="J52" i="135"/>
  <c r="G52" i="135"/>
  <c r="J31" i="20"/>
  <c r="J38" i="20"/>
  <c r="I38" i="20"/>
  <c r="H38" i="157"/>
  <c r="H38" i="20"/>
  <c r="J31" i="157"/>
  <c r="J38" i="157"/>
  <c r="G38" i="157"/>
  <c r="G52" i="137"/>
  <c r="J41" i="137"/>
  <c r="J52" i="137"/>
  <c r="G29" i="137"/>
  <c r="G53" i="137"/>
  <c r="G59" i="137"/>
  <c r="G61" i="137"/>
  <c r="G65" i="137"/>
  <c r="J41" i="136"/>
  <c r="F52" i="136"/>
  <c r="G29" i="136"/>
  <c r="G41" i="156"/>
  <c r="G41" i="67"/>
  <c r="J41" i="139"/>
  <c r="J15" i="139"/>
  <c r="G41" i="148"/>
  <c r="J41" i="154"/>
  <c r="G42" i="23"/>
  <c r="J42" i="20"/>
  <c r="I52" i="23"/>
  <c r="F42" i="159"/>
  <c r="G42" i="159"/>
  <c r="J42" i="159"/>
  <c r="J48" i="159"/>
  <c r="J49" i="159"/>
  <c r="J46" i="159"/>
  <c r="J50" i="159"/>
  <c r="J43" i="159"/>
  <c r="I33" i="159"/>
  <c r="J33" i="159"/>
  <c r="J34" i="159"/>
  <c r="J32" i="159"/>
  <c r="G38" i="159"/>
  <c r="J31" i="159"/>
  <c r="J21" i="159"/>
  <c r="J16" i="159"/>
  <c r="J24" i="159"/>
  <c r="G26" i="159"/>
  <c r="J26" i="159"/>
  <c r="J41" i="20"/>
  <c r="G41" i="159"/>
  <c r="G41" i="157"/>
  <c r="H29" i="159"/>
  <c r="J23" i="159"/>
  <c r="G19" i="155"/>
  <c r="J17" i="67"/>
  <c r="I21" i="147"/>
  <c r="J21" i="147"/>
  <c r="G21" i="54"/>
  <c r="G23" i="157"/>
  <c r="J19" i="135"/>
  <c r="I25" i="135"/>
  <c r="J21" i="23"/>
  <c r="G17" i="20"/>
  <c r="J17" i="20"/>
  <c r="G19" i="154"/>
  <c r="J19" i="154"/>
  <c r="G27" i="156"/>
  <c r="J27" i="156"/>
  <c r="G29" i="147"/>
  <c r="G53" i="147"/>
  <c r="G14" i="159"/>
  <c r="G41" i="155"/>
  <c r="F52" i="155"/>
  <c r="J41" i="147"/>
  <c r="J52" i="147"/>
  <c r="G52" i="147"/>
  <c r="J41" i="67"/>
  <c r="J41" i="156"/>
  <c r="J41" i="148"/>
  <c r="J42" i="23"/>
  <c r="I38" i="159"/>
  <c r="J38" i="159"/>
  <c r="J41" i="157"/>
  <c r="J41" i="159"/>
  <c r="J23" i="157"/>
  <c r="I29" i="147"/>
  <c r="I56" i="147"/>
  <c r="J56" i="147"/>
  <c r="J19" i="155"/>
  <c r="J25" i="135"/>
  <c r="J21" i="54"/>
  <c r="G52" i="155"/>
  <c r="J41" i="155"/>
  <c r="J52" i="155"/>
  <c r="J14" i="170"/>
  <c r="J29" i="170"/>
  <c r="G29" i="169"/>
  <c r="I29" i="174"/>
  <c r="I53" i="174"/>
  <c r="I59" i="174"/>
  <c r="I61" i="174"/>
  <c r="I65" i="174"/>
  <c r="I67" i="174"/>
  <c r="G15" i="51"/>
  <c r="I29" i="163"/>
  <c r="I53" i="163"/>
  <c r="I59" i="163"/>
  <c r="I61" i="163"/>
  <c r="I65" i="163"/>
  <c r="I67" i="163"/>
  <c r="G9" i="51"/>
  <c r="G29" i="162"/>
  <c r="G29" i="139"/>
  <c r="G29" i="148"/>
  <c r="J40" i="174"/>
  <c r="J52" i="174"/>
  <c r="G52" i="174"/>
  <c r="J38" i="174"/>
  <c r="F52" i="174"/>
  <c r="G29" i="174"/>
  <c r="G53" i="174"/>
  <c r="J40" i="173"/>
  <c r="J52" i="173"/>
  <c r="G52" i="173"/>
  <c r="G53" i="173"/>
  <c r="G59" i="173"/>
  <c r="G61" i="173"/>
  <c r="G65" i="173"/>
  <c r="J38" i="172"/>
  <c r="G40" i="171"/>
  <c r="G41" i="173"/>
  <c r="J41" i="173"/>
  <c r="J14" i="171"/>
  <c r="J29" i="171"/>
  <c r="J33" i="172"/>
  <c r="G52" i="172"/>
  <c r="J31" i="171"/>
  <c r="J38" i="171"/>
  <c r="I29" i="172"/>
  <c r="I53" i="172"/>
  <c r="I59" i="172"/>
  <c r="I61" i="172"/>
  <c r="I65" i="172"/>
  <c r="I67" i="172"/>
  <c r="G27" i="51"/>
  <c r="I53" i="170"/>
  <c r="I59" i="170"/>
  <c r="I61" i="170"/>
  <c r="I65" i="170"/>
  <c r="I67" i="170"/>
  <c r="G22" i="51"/>
  <c r="J40" i="170"/>
  <c r="J52" i="170"/>
  <c r="G52" i="170"/>
  <c r="J40" i="169"/>
  <c r="J52" i="169"/>
  <c r="G52" i="169"/>
  <c r="G53" i="169"/>
  <c r="I52" i="168"/>
  <c r="J16" i="169"/>
  <c r="J31" i="170"/>
  <c r="J38" i="170"/>
  <c r="F52" i="169"/>
  <c r="J31" i="168"/>
  <c r="J38" i="168"/>
  <c r="G41" i="168"/>
  <c r="F52" i="170"/>
  <c r="G52" i="165"/>
  <c r="J40" i="167"/>
  <c r="J52" i="167"/>
  <c r="G52" i="167"/>
  <c r="J31" i="167"/>
  <c r="J38" i="167"/>
  <c r="J40" i="165"/>
  <c r="J31" i="165"/>
  <c r="J38" i="165"/>
  <c r="G41" i="165"/>
  <c r="J41" i="165"/>
  <c r="F52" i="167"/>
  <c r="J38" i="164"/>
  <c r="J40" i="164"/>
  <c r="J52" i="164"/>
  <c r="G52" i="164"/>
  <c r="F52" i="164"/>
  <c r="J40" i="163"/>
  <c r="J52" i="163"/>
  <c r="G52" i="163"/>
  <c r="F52" i="163"/>
  <c r="J52" i="162"/>
  <c r="G53" i="162"/>
  <c r="J31" i="162"/>
  <c r="J38" i="162"/>
  <c r="I52" i="162"/>
  <c r="G52" i="171"/>
  <c r="J40" i="171"/>
  <c r="J52" i="171"/>
  <c r="G52" i="168"/>
  <c r="J41" i="168"/>
  <c r="J52" i="168"/>
  <c r="J52" i="165"/>
  <c r="J14" i="164"/>
  <c r="J29" i="164"/>
  <c r="J14" i="163"/>
  <c r="J29" i="163"/>
  <c r="J14" i="151"/>
  <c r="J29" i="151"/>
  <c r="I53" i="151"/>
  <c r="J40" i="151"/>
  <c r="J52" i="151"/>
  <c r="J53" i="151"/>
  <c r="J59" i="151"/>
  <c r="J61" i="151"/>
  <c r="G40" i="152"/>
  <c r="J40" i="152"/>
  <c r="J52" i="152"/>
  <c r="I53" i="152"/>
  <c r="I59" i="152"/>
  <c r="I61" i="152"/>
  <c r="I65" i="152"/>
  <c r="I67" i="152"/>
  <c r="G24" i="51"/>
  <c r="I56" i="173"/>
  <c r="J56" i="173"/>
  <c r="J59" i="173"/>
  <c r="J61" i="173"/>
  <c r="I56" i="151"/>
  <c r="J56" i="151"/>
  <c r="G67" i="173"/>
  <c r="D55" i="171"/>
  <c r="G55" i="171"/>
  <c r="J55" i="171"/>
  <c r="J53" i="171"/>
  <c r="J14" i="172"/>
  <c r="J29" i="172"/>
  <c r="J53" i="152"/>
  <c r="J59" i="152"/>
  <c r="J61" i="152"/>
  <c r="G53" i="151"/>
  <c r="G59" i="151"/>
  <c r="G61" i="151"/>
  <c r="G65" i="151"/>
  <c r="G67" i="151"/>
  <c r="G14" i="155"/>
  <c r="I53" i="150"/>
  <c r="I59" i="150"/>
  <c r="I61" i="150"/>
  <c r="I65" i="150"/>
  <c r="I67" i="150"/>
  <c r="G19" i="51"/>
  <c r="I29" i="149"/>
  <c r="D55" i="170"/>
  <c r="G55" i="170"/>
  <c r="J55" i="170"/>
  <c r="J53" i="170"/>
  <c r="J53" i="169"/>
  <c r="D55" i="169"/>
  <c r="G55" i="169"/>
  <c r="J55" i="169"/>
  <c r="G67" i="149"/>
  <c r="D55" i="168"/>
  <c r="G55" i="168"/>
  <c r="J55" i="168"/>
  <c r="J53" i="168"/>
  <c r="I14" i="157"/>
  <c r="J14" i="157"/>
  <c r="E29" i="157"/>
  <c r="I53" i="137"/>
  <c r="I56" i="137"/>
  <c r="J56" i="137"/>
  <c r="J59" i="137"/>
  <c r="J61" i="137"/>
  <c r="J14" i="165"/>
  <c r="J29" i="165"/>
  <c r="J53" i="165"/>
  <c r="J14" i="174"/>
  <c r="J29" i="174"/>
  <c r="I53" i="136"/>
  <c r="I59" i="136"/>
  <c r="I61" i="136"/>
  <c r="I65" i="136"/>
  <c r="I67" i="136"/>
  <c r="G29" i="165"/>
  <c r="G53" i="165"/>
  <c r="J14" i="156"/>
  <c r="J14" i="67"/>
  <c r="G67" i="137"/>
  <c r="J53" i="174"/>
  <c r="J59" i="174"/>
  <c r="J61" i="174"/>
  <c r="D55" i="174"/>
  <c r="G55" i="174"/>
  <c r="J55" i="174"/>
  <c r="G59" i="174"/>
  <c r="G61" i="174"/>
  <c r="G65" i="174"/>
  <c r="D55" i="165"/>
  <c r="G55" i="165"/>
  <c r="J55" i="165"/>
  <c r="E31" i="51"/>
  <c r="J14" i="167"/>
  <c r="J29" i="167"/>
  <c r="E29" i="20"/>
  <c r="D55" i="162"/>
  <c r="G55" i="162"/>
  <c r="J55" i="162"/>
  <c r="J53" i="162"/>
  <c r="J59" i="162"/>
  <c r="J61" i="162"/>
  <c r="I56" i="139"/>
  <c r="J56" i="139"/>
  <c r="I53" i="139"/>
  <c r="J14" i="139"/>
  <c r="J29" i="139"/>
  <c r="G59" i="162"/>
  <c r="G61" i="162"/>
  <c r="G65" i="162"/>
  <c r="J65" i="162"/>
  <c r="J53" i="163"/>
  <c r="D55" i="163"/>
  <c r="G55" i="163"/>
  <c r="J55" i="163"/>
  <c r="H52" i="154"/>
  <c r="I53" i="54"/>
  <c r="F52" i="54"/>
  <c r="J14" i="54"/>
  <c r="G14" i="154"/>
  <c r="G40" i="23"/>
  <c r="J40" i="23"/>
  <c r="J52" i="23"/>
  <c r="I14" i="20"/>
  <c r="J14" i="20"/>
  <c r="J15" i="155"/>
  <c r="G29" i="155"/>
  <c r="G53" i="155"/>
  <c r="G59" i="155"/>
  <c r="G15" i="159"/>
  <c r="I29" i="155"/>
  <c r="I56" i="155"/>
  <c r="J56" i="155"/>
  <c r="I15" i="156"/>
  <c r="I56" i="135"/>
  <c r="J56" i="135"/>
  <c r="I53" i="135"/>
  <c r="J29" i="54"/>
  <c r="J29" i="23"/>
  <c r="I53" i="147"/>
  <c r="I59" i="147"/>
  <c r="I61" i="147"/>
  <c r="I65" i="147"/>
  <c r="I67" i="147"/>
  <c r="G23" i="51"/>
  <c r="J29" i="147"/>
  <c r="J53" i="147"/>
  <c r="G14" i="135"/>
  <c r="J14" i="135"/>
  <c r="I29" i="156"/>
  <c r="I56" i="156"/>
  <c r="J56" i="156"/>
  <c r="J14" i="155"/>
  <c r="J29" i="155"/>
  <c r="J53" i="155"/>
  <c r="G29" i="54"/>
  <c r="J14" i="159"/>
  <c r="I14" i="154"/>
  <c r="J14" i="154"/>
  <c r="I29" i="67"/>
  <c r="I56" i="67"/>
  <c r="J56" i="67"/>
  <c r="I29" i="159"/>
  <c r="I56" i="159"/>
  <c r="J56" i="159"/>
  <c r="E29" i="159"/>
  <c r="I61" i="155"/>
  <c r="G29" i="156"/>
  <c r="J15" i="156"/>
  <c r="J29" i="156"/>
  <c r="D55" i="147"/>
  <c r="G55" i="147"/>
  <c r="J55" i="147"/>
  <c r="G29" i="157"/>
  <c r="J15" i="67"/>
  <c r="J29" i="67"/>
  <c r="D55" i="67"/>
  <c r="G55" i="67"/>
  <c r="J55" i="67"/>
  <c r="J15" i="159"/>
  <c r="I15" i="157"/>
  <c r="I29" i="157"/>
  <c r="G29" i="159"/>
  <c r="I56" i="54"/>
  <c r="J56" i="54"/>
  <c r="I29" i="23"/>
  <c r="I53" i="23"/>
  <c r="J15" i="135"/>
  <c r="I53" i="67"/>
  <c r="I59" i="67"/>
  <c r="I61" i="67"/>
  <c r="I61" i="156"/>
  <c r="G15" i="154"/>
  <c r="I56" i="23"/>
  <c r="J56" i="23"/>
  <c r="E32" i="51"/>
  <c r="E30" i="51"/>
  <c r="J15" i="20"/>
  <c r="G29" i="20"/>
  <c r="G52" i="152"/>
  <c r="G53" i="152"/>
  <c r="G59" i="152"/>
  <c r="G61" i="152"/>
  <c r="G65" i="152"/>
  <c r="G67" i="150"/>
  <c r="J40" i="150"/>
  <c r="J52" i="150"/>
  <c r="J53" i="150"/>
  <c r="J59" i="150"/>
  <c r="J61" i="150"/>
  <c r="G12" i="51"/>
  <c r="J40" i="136"/>
  <c r="J52" i="136"/>
  <c r="J53" i="136"/>
  <c r="J59" i="136"/>
  <c r="J61" i="136"/>
  <c r="G52" i="136"/>
  <c r="G53" i="136"/>
  <c r="G59" i="136"/>
  <c r="G61" i="136"/>
  <c r="G65" i="136"/>
  <c r="G52" i="67"/>
  <c r="G53" i="67"/>
  <c r="G40" i="156"/>
  <c r="G40" i="139"/>
  <c r="G6" i="51"/>
  <c r="G40" i="148"/>
  <c r="J40" i="54"/>
  <c r="J52" i="54"/>
  <c r="G52" i="54"/>
  <c r="G53" i="54"/>
  <c r="G59" i="54"/>
  <c r="G61" i="54"/>
  <c r="G65" i="54"/>
  <c r="F40" i="154"/>
  <c r="G40" i="20"/>
  <c r="J40" i="20"/>
  <c r="J52" i="20"/>
  <c r="H52" i="159"/>
  <c r="H52" i="20"/>
  <c r="F52" i="159"/>
  <c r="G40" i="159"/>
  <c r="J40" i="157"/>
  <c r="J52" i="157"/>
  <c r="G52" i="157"/>
  <c r="G52" i="23"/>
  <c r="G53" i="23"/>
  <c r="G59" i="23"/>
  <c r="G61" i="23"/>
  <c r="F52" i="157"/>
  <c r="J53" i="164"/>
  <c r="D55" i="164"/>
  <c r="G55" i="164"/>
  <c r="G67" i="162"/>
  <c r="J67" i="162"/>
  <c r="F8" i="51"/>
  <c r="H8" i="51"/>
  <c r="I59" i="139"/>
  <c r="I61" i="139"/>
  <c r="I65" i="139"/>
  <c r="I67" i="139"/>
  <c r="G7" i="51"/>
  <c r="J59" i="171"/>
  <c r="J61" i="171"/>
  <c r="I59" i="173"/>
  <c r="I61" i="173"/>
  <c r="I65" i="173"/>
  <c r="I59" i="151"/>
  <c r="I61" i="151"/>
  <c r="I65" i="151"/>
  <c r="D55" i="172"/>
  <c r="G55" i="172"/>
  <c r="J53" i="172"/>
  <c r="G59" i="171"/>
  <c r="G61" i="171"/>
  <c r="G65" i="171"/>
  <c r="G59" i="168"/>
  <c r="G61" i="168"/>
  <c r="G65" i="168"/>
  <c r="J59" i="168"/>
  <c r="J61" i="168"/>
  <c r="I53" i="149"/>
  <c r="I59" i="149"/>
  <c r="I61" i="149"/>
  <c r="I65" i="149"/>
  <c r="I56" i="149"/>
  <c r="J56" i="149"/>
  <c r="J59" i="149"/>
  <c r="J61" i="149"/>
  <c r="J65" i="150"/>
  <c r="J65" i="168"/>
  <c r="G67" i="168"/>
  <c r="J67" i="168"/>
  <c r="F20" i="51"/>
  <c r="H20" i="51"/>
  <c r="J59" i="169"/>
  <c r="J61" i="169"/>
  <c r="G59" i="170"/>
  <c r="G61" i="170"/>
  <c r="G65" i="170"/>
  <c r="J59" i="170"/>
  <c r="J61" i="170"/>
  <c r="G59" i="169"/>
  <c r="G61" i="169"/>
  <c r="G65" i="169"/>
  <c r="J29" i="135"/>
  <c r="J53" i="135"/>
  <c r="G53" i="157"/>
  <c r="G59" i="157"/>
  <c r="G29" i="135"/>
  <c r="G53" i="135"/>
  <c r="I59" i="137"/>
  <c r="I61" i="137"/>
  <c r="I65" i="137"/>
  <c r="G59" i="67"/>
  <c r="G61" i="67"/>
  <c r="J53" i="167"/>
  <c r="D55" i="167"/>
  <c r="G55" i="167"/>
  <c r="J59" i="165"/>
  <c r="J61" i="165"/>
  <c r="J65" i="174"/>
  <c r="G67" i="174"/>
  <c r="J67" i="174"/>
  <c r="F15" i="51"/>
  <c r="H15" i="51"/>
  <c r="G59" i="165"/>
  <c r="G61" i="165"/>
  <c r="G65" i="165"/>
  <c r="I12" i="51"/>
  <c r="I63" i="154"/>
  <c r="G59" i="163"/>
  <c r="G61" i="163"/>
  <c r="G65" i="163"/>
  <c r="J59" i="163"/>
  <c r="J61" i="163"/>
  <c r="I29" i="20"/>
  <c r="I56" i="20"/>
  <c r="J56" i="20"/>
  <c r="J53" i="54"/>
  <c r="J59" i="54"/>
  <c r="J61" i="54"/>
  <c r="J29" i="20"/>
  <c r="J53" i="20"/>
  <c r="J53" i="23"/>
  <c r="I53" i="159"/>
  <c r="I59" i="159"/>
  <c r="J29" i="159"/>
  <c r="I53" i="155"/>
  <c r="I59" i="155"/>
  <c r="J15" i="157"/>
  <c r="J29" i="157"/>
  <c r="J53" i="157"/>
  <c r="J59" i="155"/>
  <c r="J61" i="155"/>
  <c r="I65" i="67"/>
  <c r="I67" i="67"/>
  <c r="G11" i="51"/>
  <c r="I53" i="156"/>
  <c r="I59" i="156"/>
  <c r="I29" i="154"/>
  <c r="I59" i="135"/>
  <c r="I61" i="135"/>
  <c r="J53" i="67"/>
  <c r="J59" i="67"/>
  <c r="J61" i="67"/>
  <c r="J61" i="156"/>
  <c r="I59" i="54"/>
  <c r="I61" i="54"/>
  <c r="I65" i="54"/>
  <c r="I67" i="54"/>
  <c r="G5" i="51"/>
  <c r="J15" i="154"/>
  <c r="J29" i="154"/>
  <c r="G29" i="154"/>
  <c r="D55" i="135"/>
  <c r="G55" i="135"/>
  <c r="I56" i="157"/>
  <c r="J56" i="157"/>
  <c r="I53" i="157"/>
  <c r="J59" i="147"/>
  <c r="J61" i="147"/>
  <c r="G59" i="147"/>
  <c r="G61" i="147"/>
  <c r="J59" i="23"/>
  <c r="J61" i="23"/>
  <c r="I59" i="23"/>
  <c r="I61" i="23"/>
  <c r="G67" i="152"/>
  <c r="J65" i="152"/>
  <c r="J67" i="150"/>
  <c r="J65" i="136"/>
  <c r="G67" i="136"/>
  <c r="J40" i="156"/>
  <c r="J52" i="156"/>
  <c r="J53" i="156"/>
  <c r="J59" i="156"/>
  <c r="G52" i="156"/>
  <c r="G53" i="156"/>
  <c r="G59" i="156"/>
  <c r="G61" i="156"/>
  <c r="G65" i="67"/>
  <c r="J40" i="139"/>
  <c r="J52" i="139"/>
  <c r="J53" i="139"/>
  <c r="J59" i="139"/>
  <c r="J61" i="139"/>
  <c r="G52" i="139"/>
  <c r="G53" i="139"/>
  <c r="G59" i="139"/>
  <c r="G61" i="139"/>
  <c r="G65" i="139"/>
  <c r="J40" i="148"/>
  <c r="J52" i="148"/>
  <c r="J53" i="148"/>
  <c r="J59" i="148"/>
  <c r="J61" i="148"/>
  <c r="G52" i="148"/>
  <c r="G53" i="148"/>
  <c r="G59" i="148"/>
  <c r="G61" i="148"/>
  <c r="G65" i="148"/>
  <c r="G67" i="54"/>
  <c r="G40" i="154"/>
  <c r="F52" i="154"/>
  <c r="G52" i="20"/>
  <c r="G53" i="20"/>
  <c r="G59" i="20"/>
  <c r="G61" i="159"/>
  <c r="G65" i="159"/>
  <c r="G65" i="23"/>
  <c r="G52" i="159"/>
  <c r="G53" i="159"/>
  <c r="G59" i="159"/>
  <c r="J40" i="159"/>
  <c r="J52" i="159"/>
  <c r="J53" i="159"/>
  <c r="J59" i="159"/>
  <c r="J61" i="159"/>
  <c r="G59" i="164"/>
  <c r="G61" i="164"/>
  <c r="G65" i="164"/>
  <c r="J55" i="164"/>
  <c r="J59" i="164"/>
  <c r="J61" i="164"/>
  <c r="I67" i="173"/>
  <c r="J65" i="173"/>
  <c r="I67" i="151"/>
  <c r="J65" i="151"/>
  <c r="G67" i="171"/>
  <c r="J67" i="171"/>
  <c r="F26" i="51"/>
  <c r="H26" i="51"/>
  <c r="J65" i="171"/>
  <c r="J55" i="172"/>
  <c r="J59" i="172"/>
  <c r="J61" i="172"/>
  <c r="G59" i="172"/>
  <c r="G61" i="172"/>
  <c r="G65" i="172"/>
  <c r="I53" i="20"/>
  <c r="I59" i="20"/>
  <c r="I61" i="20"/>
  <c r="I67" i="149"/>
  <c r="J65" i="149"/>
  <c r="G67" i="170"/>
  <c r="J67" i="170"/>
  <c r="F22" i="51"/>
  <c r="H22" i="51"/>
  <c r="J65" i="170"/>
  <c r="J65" i="169"/>
  <c r="G67" i="169"/>
  <c r="I67" i="137"/>
  <c r="J65" i="137"/>
  <c r="J59" i="20"/>
  <c r="J65" i="165"/>
  <c r="G67" i="165"/>
  <c r="J67" i="165"/>
  <c r="F14" i="51"/>
  <c r="H14" i="51"/>
  <c r="J55" i="167"/>
  <c r="J59" i="167"/>
  <c r="J61" i="167"/>
  <c r="G59" i="167"/>
  <c r="G61" i="167"/>
  <c r="G65" i="167"/>
  <c r="G67" i="163"/>
  <c r="J67" i="163"/>
  <c r="F9" i="51"/>
  <c r="H9" i="51"/>
  <c r="J65" i="163"/>
  <c r="J65" i="54"/>
  <c r="I65" i="135"/>
  <c r="I67" i="135"/>
  <c r="G17" i="51"/>
  <c r="I61" i="157"/>
  <c r="I56" i="154"/>
  <c r="J56" i="154"/>
  <c r="I53" i="154"/>
  <c r="J59" i="157"/>
  <c r="J61" i="157"/>
  <c r="J55" i="135"/>
  <c r="J59" i="135"/>
  <c r="J61" i="135"/>
  <c r="G59" i="135"/>
  <c r="G61" i="135"/>
  <c r="G65" i="147"/>
  <c r="G61" i="155"/>
  <c r="I59" i="157"/>
  <c r="I65" i="23"/>
  <c r="I67" i="23"/>
  <c r="G4" i="51"/>
  <c r="I61" i="159"/>
  <c r="I65" i="159"/>
  <c r="I67" i="159"/>
  <c r="J67" i="152"/>
  <c r="F19" i="51"/>
  <c r="H19" i="51"/>
  <c r="J67" i="136"/>
  <c r="I11" i="51"/>
  <c r="G67" i="67"/>
  <c r="J65" i="67"/>
  <c r="J65" i="139"/>
  <c r="G67" i="139"/>
  <c r="G67" i="148"/>
  <c r="J65" i="148"/>
  <c r="G52" i="154"/>
  <c r="G53" i="154"/>
  <c r="G59" i="154"/>
  <c r="J40" i="154"/>
  <c r="J52" i="154"/>
  <c r="J53" i="154"/>
  <c r="I5" i="51"/>
  <c r="J67" i="54"/>
  <c r="F5" i="51"/>
  <c r="H5" i="51"/>
  <c r="G67" i="23"/>
  <c r="J65" i="159"/>
  <c r="G67" i="159"/>
  <c r="J67" i="159"/>
  <c r="G67" i="164"/>
  <c r="J67" i="164"/>
  <c r="F10" i="51"/>
  <c r="H10" i="51"/>
  <c r="J65" i="164"/>
  <c r="G28" i="51"/>
  <c r="J67" i="173"/>
  <c r="F28" i="51"/>
  <c r="H28" i="51"/>
  <c r="G25" i="51"/>
  <c r="I63" i="155"/>
  <c r="I65" i="155"/>
  <c r="I67" i="155"/>
  <c r="J67" i="151"/>
  <c r="F25" i="51"/>
  <c r="H25" i="51"/>
  <c r="G67" i="172"/>
  <c r="J65" i="172"/>
  <c r="G18" i="51"/>
  <c r="I63" i="157"/>
  <c r="I65" i="157"/>
  <c r="I67" i="157"/>
  <c r="J67" i="149"/>
  <c r="F18" i="51"/>
  <c r="H18" i="51"/>
  <c r="J67" i="169"/>
  <c r="G63" i="157"/>
  <c r="G60" i="157"/>
  <c r="G13" i="51"/>
  <c r="G31" i="51"/>
  <c r="I63" i="156"/>
  <c r="J67" i="137"/>
  <c r="F13" i="51"/>
  <c r="H13" i="51"/>
  <c r="G67" i="167"/>
  <c r="J65" i="167"/>
  <c r="J59" i="154"/>
  <c r="I59" i="154"/>
  <c r="I65" i="154"/>
  <c r="I67" i="154"/>
  <c r="G65" i="135"/>
  <c r="G61" i="157"/>
  <c r="G65" i="157"/>
  <c r="G67" i="157"/>
  <c r="J65" i="23"/>
  <c r="J65" i="147"/>
  <c r="G67" i="147"/>
  <c r="J67" i="147"/>
  <c r="F23" i="51"/>
  <c r="H23" i="51"/>
  <c r="G30" i="51"/>
  <c r="G32" i="51"/>
  <c r="F24" i="51"/>
  <c r="H24" i="51"/>
  <c r="F12" i="51"/>
  <c r="H12" i="51"/>
  <c r="I6" i="51"/>
  <c r="J67" i="67"/>
  <c r="F11" i="51"/>
  <c r="H11" i="51"/>
  <c r="I13" i="51"/>
  <c r="J67" i="139"/>
  <c r="F7" i="51"/>
  <c r="H7" i="51"/>
  <c r="J67" i="148"/>
  <c r="G63" i="154"/>
  <c r="I4" i="51"/>
  <c r="J67" i="23"/>
  <c r="F4" i="51"/>
  <c r="J67" i="172"/>
  <c r="G63" i="155"/>
  <c r="J67" i="157"/>
  <c r="F21" i="51"/>
  <c r="H21" i="51"/>
  <c r="J63" i="157"/>
  <c r="I65" i="156"/>
  <c r="I67" i="156"/>
  <c r="I63" i="20"/>
  <c r="I65" i="20"/>
  <c r="I67" i="20"/>
  <c r="J67" i="167"/>
  <c r="G63" i="156"/>
  <c r="J65" i="157"/>
  <c r="J65" i="135"/>
  <c r="G67" i="135"/>
  <c r="G60" i="154"/>
  <c r="J63" i="154"/>
  <c r="J65" i="154"/>
  <c r="F6" i="51"/>
  <c r="G65" i="154"/>
  <c r="G67" i="154"/>
  <c r="J67" i="154"/>
  <c r="H4" i="51"/>
  <c r="G65" i="155"/>
  <c r="G60" i="155"/>
  <c r="F27" i="51"/>
  <c r="H27" i="51"/>
  <c r="J63" i="155"/>
  <c r="G60" i="156"/>
  <c r="G65" i="156"/>
  <c r="G63" i="20"/>
  <c r="J63" i="20"/>
  <c r="F16" i="51"/>
  <c r="H16" i="51"/>
  <c r="J63" i="156"/>
  <c r="J67" i="135"/>
  <c r="F17" i="51"/>
  <c r="I7" i="51"/>
  <c r="F31" i="51"/>
  <c r="H6" i="51"/>
  <c r="J65" i="155"/>
  <c r="G67" i="155"/>
  <c r="J67" i="155"/>
  <c r="G60" i="20"/>
  <c r="G61" i="20"/>
  <c r="G65" i="20"/>
  <c r="F32" i="51"/>
  <c r="G67" i="156"/>
  <c r="J67" i="156"/>
  <c r="J65" i="156"/>
  <c r="H31" i="51"/>
  <c r="H17" i="51"/>
  <c r="F30" i="51"/>
  <c r="J61" i="20"/>
  <c r="H30" i="51"/>
  <c r="H32" i="51"/>
  <c r="J65" i="20"/>
  <c r="G67" i="20"/>
  <c r="J67" i="20"/>
</calcChain>
</file>

<file path=xl/comments1.xml><?xml version="1.0" encoding="utf-8"?>
<comments xmlns="http://schemas.openxmlformats.org/spreadsheetml/2006/main">
  <authors>
    <author>pedicini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>INSERIRE OBBLIGATORIAMENTE IL TITOLO DEL WP IN QUESTA CELLA  E NELLE CELLE DEI WP IN CUI VERRANNO INSERITI I COSTI</t>
        </r>
      </text>
    </comment>
    <comment ref="B31" authorId="0" shapeId="0">
      <text>
        <r>
          <rPr>
            <b/>
            <sz val="8"/>
            <color indexed="81"/>
            <rFont val="Tahoma"/>
            <family val="2"/>
          </rPr>
          <t>Specificare di cosa si tratta nel foglio "ALTRI COSTI"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pedicini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>INSERIRE OBBLIGATORIAMENTE IL TITOLO DEL WP IN QUESTA CELLA  E NELLE CELLE DEI WP IN CUI VERRANNO INSERITI I COSTI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Francesco Pedicini</author>
  </authors>
  <commentList>
    <comment ref="J5" authorId="0" shapeId="0">
      <text>
        <r>
          <rPr>
            <sz val="16"/>
            <color indexed="81"/>
            <rFont val="Tahoma"/>
            <family val="2"/>
          </rPr>
          <t>Non modificare il valore delle ore se non motivato da delibere interne. Assolutamente non utilizzare il valore di 1720.</t>
        </r>
      </text>
    </comment>
  </commentList>
</comments>
</file>

<file path=xl/sharedStrings.xml><?xml version="1.0" encoding="utf-8"?>
<sst xmlns="http://schemas.openxmlformats.org/spreadsheetml/2006/main" count="2347" uniqueCount="220">
  <si>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</si>
  <si>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</si>
  <si>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</si>
  <si>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</si>
  <si>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</si>
  <si>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</si>
  <si>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</si>
  <si>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</si>
  <si>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</si>
  <si>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Direct Labour cost centers of categories</t>
  </si>
  <si>
    <t>in manhours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</si>
  <si>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</si>
  <si>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</si>
  <si>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</si>
  <si>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</si>
  <si>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</si>
  <si>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</si>
  <si>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</si>
  <si>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</si>
  <si>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</si>
  <si>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</si>
  <si>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</si>
  <si>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</si>
  <si>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</si>
  <si>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</si>
  <si>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</si>
  <si>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</si>
  <si>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</si>
  <si>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</si>
  <si>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</si>
  <si>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</si>
  <si>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</si>
  <si>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</si>
  <si>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</si>
  <si>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</si>
  <si>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</si>
  <si>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</si>
  <si>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</si>
  <si>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</si>
  <si>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</si>
  <si>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</si>
  <si>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</si>
  <si>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</si>
  <si>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</si>
  <si>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</si>
  <si>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</si>
  <si>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</si>
  <si>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</si>
  <si>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</si>
  <si>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</si>
  <si>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</si>
  <si>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 xml:space="preserve">COMPANY NAME:  </t>
  </si>
  <si>
    <t>5 General &amp; Admin.Expenses (if applicable)</t>
  </si>
  <si>
    <t>6 Research &amp; Develop. Exp. (if applicable)</t>
  </si>
  <si>
    <t>7 Other (if applicable)</t>
  </si>
  <si>
    <t xml:space="preserve"> </t>
  </si>
  <si>
    <t>1. LABOUR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</si>
  <si>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</si>
  <si>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</si>
  <si>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</si>
  <si>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</si>
  <si>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</si>
  <si>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</si>
  <si>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</t>
  </si>
  <si>
    <t>NUMERO VIAGGI       ( A )</t>
  </si>
  <si>
    <t>NUMERO PERSONE ( B )</t>
  </si>
  <si>
    <t>NUMERO GIORNI    ( C )</t>
  </si>
  <si>
    <t>(AxBxC)</t>
  </si>
  <si>
    <t>COSTO TOTALE</t>
  </si>
  <si>
    <t>TOTALE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</si>
  <si>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</si>
  <si>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</si>
  <si>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</si>
  <si>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</si>
  <si>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</si>
  <si>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</si>
  <si>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</si>
  <si>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</si>
  <si>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ORE LAVORABILI ANNUE</t>
  </si>
  <si>
    <t>COSTO ORARIO</t>
  </si>
  <si>
    <t>NOTE E RIFERIMENTI</t>
  </si>
  <si>
    <t>DM 26-02-04 rivalutazione assegni di ricerca</t>
  </si>
  <si>
    <t>NOTE:</t>
  </si>
  <si>
    <t>D = 50%</t>
  </si>
  <si>
    <t>F = 20%</t>
  </si>
  <si>
    <t>Numero WBS</t>
  </si>
  <si>
    <t>Offerente</t>
  </si>
  <si>
    <t>manhours</t>
  </si>
  <si>
    <t xml:space="preserve"> Total effort</t>
  </si>
  <si>
    <t>Totale Prezzo WP (Euro)</t>
  </si>
  <si>
    <t>ACCANTONAMENTO ANNUO TFR/TFS</t>
  </si>
  <si>
    <t>Retribuzioni pers universitario</t>
  </si>
  <si>
    <t>C</t>
  </si>
  <si>
    <t>Durata WP (in mesi)</t>
  </si>
  <si>
    <t>A</t>
  </si>
  <si>
    <t>Totale Prezzo WP arrotondato (Euro)</t>
  </si>
  <si>
    <r>
      <t xml:space="preserve">Codice di distribuzione nel tempo dei costi del WP </t>
    </r>
    <r>
      <rPr>
        <b/>
        <sz val="12"/>
        <color indexed="10"/>
        <rFont val="Arial"/>
        <family val="2"/>
      </rPr>
      <t>( * )</t>
    </r>
  </si>
  <si>
    <r>
      <t xml:space="preserve">( * ) </t>
    </r>
    <r>
      <rPr>
        <b/>
        <sz val="12"/>
        <rFont val="Times New Roman"/>
        <family val="1"/>
      </rPr>
      <t>Tipo di    distribuzione.</t>
    </r>
  </si>
  <si>
    <t>Descrizione</t>
  </si>
  <si>
    <t>Senza maggiorazione estera</t>
  </si>
  <si>
    <t>Con maggiorazione estera</t>
  </si>
  <si>
    <t>Costo lordo per l'erogatore</t>
  </si>
  <si>
    <t>Costo lordo per l'erogatore (escluso contr percettore)</t>
  </si>
  <si>
    <t>ASSEGNO DI RICERCA - MIN</t>
  </si>
  <si>
    <t>ASSEGNO DI RICERCA - MAX</t>
  </si>
  <si>
    <t>BORSA DI DOTTORATO SENZA MAG. ESTERA</t>
  </si>
  <si>
    <t>BORSA DI DOTTORATO CON MAG. ESTERA</t>
  </si>
  <si>
    <t>PRIME</t>
  </si>
  <si>
    <t>DETTAGLIO ALTRI COSTI - Costi in EURO o in Valuta)</t>
  </si>
  <si>
    <t>DESCRIZIONE</t>
  </si>
  <si>
    <t>FORNITORE</t>
  </si>
  <si>
    <t>QUANTITA'</t>
  </si>
  <si>
    <t>COSTO UNITARIO</t>
  </si>
  <si>
    <t>Il numero delle ore annue potenzialmente vendibili per il personale Universitario (Docente e ricercatori) è pari a 1250 ore anno (ore lavorabili meno le 350 ore di docenza)</t>
  </si>
  <si>
    <t>NOTA - I dati inseriti nella tabella sono solo di esempio</t>
  </si>
  <si>
    <t>Nome del foglio</t>
  </si>
  <si>
    <t>Spiegazione</t>
  </si>
  <si>
    <t>ALTRI COSTI</t>
  </si>
  <si>
    <t>COSTI ORARI</t>
  </si>
  <si>
    <t>Note importante:</t>
  </si>
  <si>
    <t>VIAGGI</t>
  </si>
  <si>
    <t>RIEPILOGO</t>
  </si>
  <si>
    <t>WBS GRAFICA</t>
  </si>
  <si>
    <t>SPIEGAZIONI PSS</t>
  </si>
  <si>
    <t>Ritorna a WBS</t>
  </si>
  <si>
    <t>DA UTILIZZARE PER IL DETTAGLIO DELLA VOCE 3.9 DEI PSS-A3</t>
  </si>
  <si>
    <t>DA UTILIZZARE PER IL DETTAGLIO DELLE VOCI 3 DEI PSS-A3 (ESCLUSO VOCE 3.9)</t>
  </si>
  <si>
    <t>CNR</t>
  </si>
  <si>
    <t>INAF</t>
  </si>
  <si>
    <t>UNI</t>
  </si>
  <si>
    <t>11 Profit ()</t>
  </si>
  <si>
    <t>Ore totali WP</t>
  </si>
  <si>
    <t>MH%</t>
  </si>
  <si>
    <t>SUBCO</t>
  </si>
  <si>
    <t>INTERNAL SPECIAL FACILITIES (if applicable)</t>
  </si>
  <si>
    <t>INTERNAL SPECIAL FACILITIES  (if applicable)</t>
  </si>
  <si>
    <t>AutoFin. In</t>
  </si>
  <si>
    <t>Autofin</t>
  </si>
  <si>
    <t>Cost NO Autofin</t>
  </si>
  <si>
    <t xml:space="preserve">Autofinanziamento (Euro) </t>
  </si>
  <si>
    <t>AutoFin.Unit</t>
  </si>
  <si>
    <t>TOTAL COST WP</t>
  </si>
  <si>
    <t xml:space="preserve">TOTAL COST </t>
  </si>
  <si>
    <t>rates in Euro.</t>
  </si>
  <si>
    <t>ALTRI COSTI (inserire il punto specifico da 3.1 a 3.10 del PSS-A)</t>
  </si>
  <si>
    <t>Inizio WP- mese  (formato mm)</t>
  </si>
  <si>
    <t>Inizio WP- anno  (formato aa)</t>
  </si>
  <si>
    <t>Fine WP- mese  (formato mm)</t>
  </si>
  <si>
    <t>Fine WP- anno  (formato aa)</t>
  </si>
  <si>
    <t>ESEMPIO PSS RIEMPITO</t>
  </si>
  <si>
    <t>12 Cost without additional charge  (TOTALE SUBCO)</t>
  </si>
  <si>
    <t>ESSENDO UNO STANDARD NON E' NECESSARIO RIEMPIRE TUTTI I FOGLI MA SOLO QUELLI CORRISPONDENTI ALLA WBS DEL PROGETTO SPECIFICO.</t>
  </si>
  <si>
    <r>
      <t xml:space="preserve">RIEPILOGO DEI DATI UTILI PER IL TRASFERIMENTO ALLA GESTIONE  - </t>
    </r>
    <r>
      <rPr>
        <b/>
        <sz val="9"/>
        <color indexed="10"/>
        <rFont val="Arial"/>
        <family val="2"/>
      </rPr>
      <t xml:space="preserve">RIEMPIRE </t>
    </r>
    <r>
      <rPr>
        <b/>
        <u/>
        <sz val="9"/>
        <color indexed="10"/>
        <rFont val="Arial"/>
        <family val="2"/>
      </rPr>
      <t>OBBLIGATORIAMENTE</t>
    </r>
    <r>
      <rPr>
        <b/>
        <sz val="9"/>
        <color indexed="10"/>
        <rFont val="Arial"/>
        <family val="2"/>
      </rPr>
      <t xml:space="preserve"> I CAMPI IN CELESTE</t>
    </r>
  </si>
  <si>
    <t>DA LEGGERE CON ATTENZIONE - LA CARTELLA CONTIENE I SEGUENTI FOGLI (LE CELLE DEI PSS DI COLORE CELESTE SONO DI INPUT)</t>
  </si>
  <si>
    <r>
      <t xml:space="preserve">NEI PSS-A3 UTILIZZATI BISOGNA </t>
    </r>
    <r>
      <rPr>
        <b/>
        <sz val="10"/>
        <color indexed="12"/>
        <rFont val="Arial"/>
        <family val="2"/>
      </rPr>
      <t>NECESSARIAMENTE</t>
    </r>
    <r>
      <rPr>
        <b/>
        <sz val="10"/>
        <rFont val="Arial"/>
        <family val="2"/>
      </rPr>
      <t xml:space="preserve"> INSERIRE IL TITOLO DEL WP NELLA </t>
    </r>
    <r>
      <rPr>
        <b/>
        <sz val="10"/>
        <color indexed="12"/>
        <rFont val="Arial"/>
        <family val="2"/>
      </rPr>
      <t>CELLA E9</t>
    </r>
  </si>
  <si>
    <t>OFFERENTE</t>
  </si>
  <si>
    <t>5 WP</t>
  </si>
  <si>
    <t xml:space="preserve">SUBCO </t>
  </si>
  <si>
    <t xml:space="preserve">TOTALE </t>
  </si>
  <si>
    <t>N. WP</t>
  </si>
  <si>
    <t>WP2.1</t>
  </si>
  <si>
    <t>WP 2.2</t>
  </si>
  <si>
    <t>WP 3.1</t>
  </si>
  <si>
    <t>WP 3.2</t>
  </si>
  <si>
    <t>WP 3.3</t>
  </si>
  <si>
    <t>WP 4.1</t>
  </si>
  <si>
    <t>WP 4.2</t>
  </si>
  <si>
    <t>WP 4.3</t>
  </si>
  <si>
    <t>WP 5.1</t>
  </si>
  <si>
    <t>WP 5.2</t>
  </si>
  <si>
    <t>WP 5.3</t>
  </si>
  <si>
    <t>WP 2,3</t>
  </si>
  <si>
    <t>a</t>
  </si>
  <si>
    <t>b</t>
  </si>
  <si>
    <t>WP 1.1</t>
  </si>
  <si>
    <t>Totale ASI (Euro)</t>
  </si>
  <si>
    <t>TOTALE PRIME</t>
  </si>
  <si>
    <t>TOTALE SUBCO</t>
  </si>
  <si>
    <t>PSS N……..</t>
  </si>
  <si>
    <t>AD OGNI FOGLIO CORRISPONDE UN WPD (Work Package Description)</t>
  </si>
  <si>
    <t xml:space="preserve">Rappresentazione Grafica dei PSS corrispondenti ai WPD (Work Package Description) contenuti nel presente file excel </t>
  </si>
  <si>
    <t>AUTOESPLICATIVO con esempio di riempimento</t>
  </si>
  <si>
    <r>
      <rPr>
        <b/>
        <sz val="9"/>
        <rFont val="Arial"/>
        <family val="2"/>
      </rPr>
      <t>Inserire i valori nelle sole celle azzurre</t>
    </r>
    <r>
      <rPr>
        <sz val="9"/>
        <rFont val="Arial"/>
        <family val="2"/>
      </rPr>
      <t xml:space="preserve">. </t>
    </r>
    <r>
      <rPr>
        <b/>
        <sz val="9"/>
        <rFont val="Arial"/>
        <family val="2"/>
      </rPr>
      <t>Il resto è bloccato</t>
    </r>
    <r>
      <rPr>
        <sz val="9"/>
        <rFont val="Arial"/>
        <family val="2"/>
      </rPr>
      <t xml:space="preserve">. Nelle celle sotostanti alla voce </t>
    </r>
    <r>
      <rPr>
        <b/>
        <i/>
        <sz val="9"/>
        <rFont val="Arial"/>
        <family val="2"/>
      </rPr>
      <t>"Direct Labour cost centers of categories"  inserire le figure</t>
    </r>
    <r>
      <rPr>
        <sz val="9"/>
        <rFont val="Arial"/>
        <family val="2"/>
      </rPr>
      <t xml:space="preserve"> (esempio docente, Ricercatore professore ordinario etc )</t>
    </r>
  </si>
  <si>
    <r>
      <t xml:space="preserve">COME GIA DETTO SOPRA ANCHE NEI FOGLI VIAGGI , ALTRI COSTI, COSTI ORARI e RIEPILOGO </t>
    </r>
    <r>
      <rPr>
        <b/>
        <sz val="10"/>
        <color indexed="12"/>
        <rFont val="Arial"/>
        <family val="2"/>
      </rPr>
      <t>RIEMPIRE SOLO GLI SPAZI COLORATI IN CELESTE (LE RESTANTI PARTI DEI FOGLI SONO BLOCCATE)</t>
    </r>
  </si>
  <si>
    <t>IL VALORE DEI COSTI ORARI INSERITI NEI PSS DEI WP SONO QUELLI DERIVANTI DAL CALCOLO EFFETTUATO NEL FOGLIO "COSTI ORARI". I VALORI DEI COSTI ORARI PER IL "PRIME" VANNO INSERITI SOLO NEL WP1 (VERRANNO RIPORTATI AUTOMATICAMENTE NEI WP2.1, 3.1, 4.1, 5.1 e nei fogli dei TOTALI)</t>
  </si>
  <si>
    <t>UNIVERSITA DI …….</t>
  </si>
  <si>
    <t>TOTALE 3</t>
  </si>
  <si>
    <t>TOTALE 2</t>
  </si>
  <si>
    <t>TOTALE 1</t>
  </si>
  <si>
    <t>TOTALE  4</t>
  </si>
  <si>
    <t>TOTALE 5</t>
  </si>
  <si>
    <t>NB: I VALORI INSERITI SOTTO SONO SOLO DI ESEMPIO</t>
  </si>
  <si>
    <t>WP 2.4</t>
  </si>
  <si>
    <t>WP 2.5</t>
  </si>
  <si>
    <t>WP 2.6</t>
  </si>
  <si>
    <t>WP 3.6</t>
  </si>
  <si>
    <t>WP 3.5</t>
  </si>
  <si>
    <t>WP 3.4</t>
  </si>
  <si>
    <t>WP 4.4</t>
  </si>
  <si>
    <t>WP 4.5</t>
  </si>
  <si>
    <t>WP 5.4</t>
  </si>
  <si>
    <t>WP 5.5</t>
  </si>
  <si>
    <t>WP5.6</t>
  </si>
  <si>
    <t>WP 4.6</t>
  </si>
  <si>
    <t xml:space="preserve">20 WP </t>
  </si>
  <si>
    <t>25 WP</t>
  </si>
  <si>
    <t>Il file contiene in totale 25 fogli (PSS) riempibili</t>
  </si>
  <si>
    <r>
      <t xml:space="preserve">Il foglio </t>
    </r>
    <r>
      <rPr>
        <b/>
        <sz val="9"/>
        <rFont val="Arial"/>
        <family val="2"/>
      </rPr>
      <t>" TOT-WP2 "</t>
    </r>
    <r>
      <rPr>
        <sz val="9"/>
        <rFont val="Arial"/>
        <family val="2"/>
      </rPr>
      <t xml:space="preserve">  Raggruppa  i costi dei fogli  WP2.1, WP2.2, WP2.3, WP2.4, WP2.5, WP2.6 e cosi' per gli altri </t>
    </r>
    <r>
      <rPr>
        <b/>
        <sz val="9"/>
        <rFont val="Arial"/>
        <family val="2"/>
      </rPr>
      <t>TOT-WP</t>
    </r>
    <r>
      <rPr>
        <sz val="9"/>
        <rFont val="Arial"/>
        <family val="2"/>
      </rPr>
      <t xml:space="preserve">.                                                                                    Nei Totali - </t>
    </r>
    <r>
      <rPr>
        <b/>
        <sz val="9"/>
        <rFont val="Arial"/>
        <family val="2"/>
      </rPr>
      <t>TOT-WPx</t>
    </r>
    <r>
      <rPr>
        <sz val="9"/>
        <rFont val="Arial"/>
        <family val="2"/>
      </rPr>
      <t xml:space="preserve"> l'importo associato ai subco è inserito automaticamente nella voce </t>
    </r>
    <r>
      <rPr>
        <b/>
        <sz val="9"/>
        <rFont val="Arial"/>
        <family val="2"/>
      </rPr>
      <t>"12 Cost without additional charge  (TOTALE SUBCO)"</t>
    </r>
  </si>
  <si>
    <r>
      <t xml:space="preserve">CALCOLO COSTI ORARI PER ISTITUTI ED ENTI SCIENTIFICI E PA </t>
    </r>
    <r>
      <rPr>
        <b/>
        <sz val="9"/>
        <color indexed="10"/>
        <rFont val="Arial"/>
        <family val="2"/>
      </rPr>
      <t>(PER LE DITTE CERTIFICATE INSERIRE RIFERIMENTI ULTIMA CERTIFICAZIONE ASI)</t>
    </r>
  </si>
  <si>
    <t xml:space="preserve">IL FILE EXCEL CONTIENE I FOGLI RELATIVI ALLE ATTIVITA' COME DA WBS GRAFICA SOTTOSTANTE IN CUI SONO PREVISTI MAX 5 WP PER IL PROPONENTE E MAX 20 WP PER I PARTECIPANTI (SUBCO). </t>
  </si>
  <si>
    <r>
      <t xml:space="preserve">LO STESSO SUBCO PUO' AVERE ANCHE PIU' DI UN WP - IL COLORE NON IDENTIFICA </t>
    </r>
    <r>
      <rPr>
        <b/>
        <i/>
        <u/>
        <sz val="14"/>
        <color indexed="12"/>
        <rFont val="Arial"/>
        <family val="2"/>
      </rPr>
      <t>NECESSARIAMENTE</t>
    </r>
    <r>
      <rPr>
        <b/>
        <sz val="14"/>
        <color indexed="12"/>
        <rFont val="Arial"/>
        <family val="2"/>
      </rPr>
      <t xml:space="preserve"> UN SINGOLO SUBCO MA UNO STESSO SUBCO PUO' UTILIZZARE PIU' FOGLI ANCHE DI DIVERSO COLORE. </t>
    </r>
    <r>
      <rPr>
        <b/>
        <i/>
        <u/>
        <sz val="14"/>
        <color indexed="10"/>
        <rFont val="Arial"/>
        <family val="2"/>
      </rPr>
      <t>L'IMPORTANTE E' CHE VENGA INSERITO NELLA CELLA G5 DI OGNI FOGLIO UTILIZZATO IL CAMPO "COMPANY NAME" INTESO IN SENSO GENERALE.</t>
    </r>
  </si>
  <si>
    <t>Cliccando sulle celle sottostanti si va al WP corrispondente</t>
  </si>
  <si>
    <t>aaaaaaaaaaaaaaa</t>
  </si>
  <si>
    <t xml:space="preserve">IN OGNI FOGLIO C'E' UN TASTO IN ALTO CHE PERMETTE DI TORNARE ALLA WBS GRAFICA PER UNA MIGLIORE VISIONE </t>
  </si>
  <si>
    <t>LA FIGURA SOTTOSTANTE RIPORTA LA STRUTTURA CONTENUTA NEL PRESENTE FILE</t>
  </si>
  <si>
    <t>NB: Se necessario può essere utilizzato dallo stesso SUBCO ache il WP di colore diverso riportato nella WBS grafica</t>
  </si>
  <si>
    <r>
      <rPr>
        <b/>
        <sz val="10"/>
        <rFont val="Arial"/>
        <family val="2"/>
      </rPr>
      <t xml:space="preserve"> Total</t>
    </r>
    <r>
      <rPr>
        <sz val="10"/>
        <rFont val="Arial"/>
        <family val="2"/>
      </rPr>
      <t xml:space="preserve"> effort</t>
    </r>
  </si>
  <si>
    <r>
      <t xml:space="preserve">DESCRIZIONE INSERIMENTO DATI: Nella colonna </t>
    </r>
    <r>
      <rPr>
        <b/>
        <sz val="11"/>
        <rFont val="Arial"/>
        <family val="2"/>
      </rPr>
      <t>E</t>
    </r>
    <r>
      <rPr>
        <b/>
        <sz val="11"/>
        <color indexed="10"/>
        <rFont val="Arial"/>
        <family val="2"/>
      </rPr>
      <t xml:space="preserve"> dei fogli è data la possibilità di inserire i valori totali delle </t>
    </r>
    <r>
      <rPr>
        <b/>
        <sz val="11"/>
        <rFont val="Arial"/>
        <family val="2"/>
      </rPr>
      <t>Ore</t>
    </r>
    <r>
      <rPr>
        <b/>
        <sz val="11"/>
        <color indexed="10"/>
        <rFont val="Arial"/>
        <family val="2"/>
      </rPr>
      <t xml:space="preserve"> (da riga 14 a riga 28), </t>
    </r>
    <r>
      <rPr>
        <b/>
        <sz val="11"/>
        <rFont val="Arial"/>
        <family val="2"/>
      </rPr>
      <t xml:space="preserve">Internal Special Facilities </t>
    </r>
    <r>
      <rPr>
        <b/>
        <sz val="11"/>
        <color indexed="10"/>
        <rFont val="Arial"/>
        <family val="2"/>
      </rPr>
      <t xml:space="preserve">(da riga 31 a 36) e nella colonna D  degli </t>
    </r>
    <r>
      <rPr>
        <b/>
        <sz val="11"/>
        <rFont val="Arial"/>
        <family val="2"/>
      </rPr>
      <t>Altri Costi</t>
    </r>
    <r>
      <rPr>
        <b/>
        <sz val="11"/>
        <color indexed="10"/>
        <rFont val="Arial"/>
        <family val="2"/>
      </rPr>
      <t xml:space="preserve"> (da riga 40 a 51) ritenuti necessari per svolgere le attività descritte nel WPD. Nella colonna H inserire quanto del totale contenuto nelle colonne</t>
    </r>
    <r>
      <rPr>
        <b/>
        <sz val="11"/>
        <rFont val="Arial"/>
        <family val="2"/>
      </rPr>
      <t xml:space="preserve"> E</t>
    </r>
    <r>
      <rPr>
        <b/>
        <sz val="11"/>
        <color indexed="10"/>
        <rFont val="Arial"/>
        <family val="2"/>
      </rPr>
      <t xml:space="preserve"> e </t>
    </r>
    <r>
      <rPr>
        <b/>
        <sz val="11"/>
        <rFont val="Arial"/>
        <family val="2"/>
      </rPr>
      <t>D</t>
    </r>
    <r>
      <rPr>
        <b/>
        <sz val="11"/>
        <color indexed="10"/>
        <rFont val="Arial"/>
        <family val="2"/>
      </rPr>
      <t xml:space="preserve"> intendo cofinanziare</t>
    </r>
  </si>
  <si>
    <t>PSS TOTALE PROGETTO</t>
  </si>
  <si>
    <t>Cliccando sulla cella si va al foglio RIEPILOGO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</si>
</sst>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9" formatCode="_-* #,##0_-;\-* #,##0_-;_-* &quot;-&quot;_-;_-@_-"/>
    <numFmt numFmtId="176" formatCode="0.0"/>
    <numFmt numFmtId="177" formatCode="#,###"/>
    <numFmt numFmtId="178" formatCode="_-* #,##0\ &quot;DM&quot;_-;\-* #,##0\ &quot;DM&quot;_-;_-* &quot;-&quot;\ &quot;DM&quot;_-;_-@_-"/>
    <numFmt numFmtId="179" formatCode="_-* #,##0\ _D_M_-;\-* #,##0\ _D_M_-;_-* &quot;-&quot;\ _D_M_-;_-@_-"/>
    <numFmt numFmtId="180" formatCode="#,##0_ ;\-#,##0\ "/>
    <numFmt numFmtId="181" formatCode="0.0%"/>
    <numFmt numFmtId="182" formatCode="#,##0.00_ ;\-#,##0.00\ "/>
    <numFmt numFmtId="183" formatCode="&quot;€&quot;\ #,##0.00"/>
    <numFmt numFmtId="184" formatCode="[$-410]mmm\-yy;@"/>
  </numFmts>
  <fonts count="8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sz val="12"/>
      <color indexed="10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16"/>
      <color indexed="81"/>
      <name val="Tahoma"/>
      <family val="2"/>
    </font>
    <font>
      <b/>
      <sz val="12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b/>
      <i/>
      <sz val="12"/>
      <color indexed="17"/>
      <name val="Arial"/>
      <family val="2"/>
    </font>
    <font>
      <b/>
      <sz val="12"/>
      <color indexed="10"/>
      <name val="Arial"/>
      <family val="2"/>
    </font>
    <font>
      <b/>
      <sz val="12"/>
      <color indexed="14"/>
      <name val="Times New Roman"/>
      <family val="1"/>
    </font>
    <font>
      <b/>
      <i/>
      <sz val="12"/>
      <color indexed="14"/>
      <name val="Arial"/>
      <family val="2"/>
    </font>
    <font>
      <b/>
      <sz val="12"/>
      <color indexed="10"/>
      <name val="Times New Roman"/>
      <family val="1"/>
    </font>
    <font>
      <b/>
      <sz val="12"/>
      <color indexed="14"/>
      <name val="Arial"/>
      <family val="2"/>
    </font>
    <font>
      <sz val="12"/>
      <color indexed="14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u/>
      <sz val="12"/>
      <name val="Geneva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sz val="10"/>
      <color indexed="10"/>
      <name val="Arial"/>
      <family val="2"/>
    </font>
    <font>
      <b/>
      <u/>
      <sz val="9"/>
      <color indexed="10"/>
      <name val="Arial"/>
      <family val="2"/>
    </font>
    <font>
      <b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1"/>
      <color indexed="12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20"/>
      <color indexed="10"/>
      <name val="Arial"/>
      <family val="2"/>
    </font>
    <font>
      <b/>
      <i/>
      <sz val="22"/>
      <color indexed="62"/>
      <name val="Arial"/>
      <family val="2"/>
    </font>
    <font>
      <sz val="22"/>
      <name val="Arial"/>
      <family val="2"/>
    </font>
    <font>
      <b/>
      <sz val="14"/>
      <color indexed="12"/>
      <name val="Arial"/>
      <family val="2"/>
    </font>
    <font>
      <i/>
      <sz val="12"/>
      <name val="Arial"/>
      <family val="2"/>
    </font>
    <font>
      <b/>
      <i/>
      <u/>
      <sz val="14"/>
      <color indexed="12"/>
      <name val="Arial"/>
      <family val="2"/>
    </font>
    <font>
      <b/>
      <i/>
      <u/>
      <sz val="14"/>
      <color indexed="10"/>
      <name val="Arial"/>
      <family val="2"/>
    </font>
    <font>
      <u/>
      <sz val="11"/>
      <color indexed="12"/>
      <name val="Arial"/>
      <family val="2"/>
    </font>
    <font>
      <b/>
      <i/>
      <sz val="11"/>
      <color indexed="17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color indexed="10"/>
      <name val="Arial"/>
      <family val="2"/>
    </font>
    <font>
      <sz val="10"/>
      <color rgb="FFFF0000"/>
      <name val="Arial"/>
      <family val="2"/>
    </font>
    <font>
      <b/>
      <i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b/>
      <sz val="12"/>
      <color rgb="FF00B050"/>
      <name val="Times New Roman"/>
      <family val="1"/>
    </font>
    <font>
      <b/>
      <sz val="11"/>
      <color rgb="FF00B050"/>
      <name val="Arial"/>
      <family val="2"/>
    </font>
    <font>
      <i/>
      <sz val="12"/>
      <color rgb="FFFF0000"/>
      <name val="Arial"/>
      <family val="2"/>
    </font>
    <font>
      <i/>
      <sz val="12"/>
      <color rgb="FF00B05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u/>
      <sz val="16"/>
      <color theme="0"/>
      <name val="Arial"/>
      <family val="2"/>
    </font>
    <font>
      <b/>
      <sz val="11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9F7F7"/>
        <bgColor indexed="64"/>
      </patternFill>
    </fill>
    <fill>
      <gradientFill degree="45">
        <stop position="0">
          <color rgb="FFFFFF00"/>
        </stop>
        <stop position="1">
          <color theme="9" tint="0.40000610370189521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7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42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</cellStyleXfs>
  <cellXfs count="798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169" fontId="10" fillId="0" borderId="0" xfId="3" applyFont="1"/>
    <xf numFmtId="169" fontId="10" fillId="0" borderId="0" xfId="3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9" fillId="0" borderId="1" xfId="0" applyFont="1" applyBorder="1"/>
    <xf numFmtId="0" fontId="20" fillId="0" borderId="0" xfId="0" applyFont="1" applyBorder="1"/>
    <xf numFmtId="4" fontId="20" fillId="0" borderId="0" xfId="0" applyNumberFormat="1" applyFont="1" applyBorder="1"/>
    <xf numFmtId="4" fontId="19" fillId="0" borderId="0" xfId="0" applyNumberFormat="1" applyFont="1" applyBorder="1"/>
    <xf numFmtId="1" fontId="1" fillId="2" borderId="2" xfId="7" applyNumberFormat="1" applyFont="1" applyFill="1" applyBorder="1" applyProtection="1">
      <protection locked="0"/>
    </xf>
    <xf numFmtId="4" fontId="24" fillId="2" borderId="3" xfId="3" applyNumberFormat="1" applyFont="1" applyFill="1" applyBorder="1" applyAlignment="1" applyProtection="1">
      <alignment horizontal="right"/>
      <protection locked="0"/>
    </xf>
    <xf numFmtId="4" fontId="24" fillId="2" borderId="3" xfId="3" applyNumberFormat="1" applyFont="1" applyFill="1" applyBorder="1" applyProtection="1">
      <protection locked="0"/>
    </xf>
    <xf numFmtId="4" fontId="24" fillId="2" borderId="4" xfId="3" applyNumberFormat="1" applyFont="1" applyFill="1" applyBorder="1" applyAlignment="1" applyProtection="1">
      <alignment horizontal="right"/>
      <protection locked="0"/>
    </xf>
    <xf numFmtId="4" fontId="24" fillId="2" borderId="4" xfId="3" applyNumberFormat="1" applyFont="1" applyFill="1" applyBorder="1" applyProtection="1">
      <protection locked="0"/>
    </xf>
    <xf numFmtId="4" fontId="24" fillId="2" borderId="5" xfId="3" applyNumberFormat="1" applyFont="1" applyFill="1" applyBorder="1" applyAlignment="1" applyProtection="1">
      <alignment horizontal="right"/>
      <protection locked="0"/>
    </xf>
    <xf numFmtId="4" fontId="24" fillId="2" borderId="5" xfId="3" applyNumberFormat="1" applyFont="1" applyFill="1" applyBorder="1" applyProtection="1">
      <protection locked="0"/>
    </xf>
    <xf numFmtId="4" fontId="19" fillId="0" borderId="3" xfId="0" applyNumberFormat="1" applyFont="1" applyFill="1" applyBorder="1" applyProtection="1"/>
    <xf numFmtId="4" fontId="19" fillId="0" borderId="6" xfId="0" applyNumberFormat="1" applyFont="1" applyFill="1" applyBorder="1" applyProtection="1"/>
    <xf numFmtId="176" fontId="1" fillId="2" borderId="2" xfId="7" applyNumberFormat="1" applyFont="1" applyFill="1" applyBorder="1" applyProtection="1">
      <protection locked="0"/>
    </xf>
    <xf numFmtId="0" fontId="1" fillId="2" borderId="2" xfId="7" applyFont="1" applyFill="1" applyBorder="1" applyProtection="1">
      <protection locked="0"/>
    </xf>
    <xf numFmtId="176" fontId="1" fillId="2" borderId="7" xfId="7" applyNumberFormat="1" applyFont="1" applyFill="1" applyBorder="1" applyProtection="1">
      <protection locked="0"/>
    </xf>
    <xf numFmtId="169" fontId="1" fillId="2" borderId="2" xfId="7" applyNumberFormat="1" applyFont="1" applyFill="1" applyBorder="1" applyProtection="1">
      <protection locked="0"/>
    </xf>
    <xf numFmtId="169" fontId="24" fillId="2" borderId="8" xfId="3" applyFont="1" applyFill="1" applyBorder="1" applyAlignment="1" applyProtection="1">
      <alignment horizontal="center" vertical="top" wrapText="1"/>
      <protection locked="0"/>
    </xf>
    <xf numFmtId="0" fontId="24" fillId="2" borderId="9" xfId="3" applyNumberFormat="1" applyFont="1" applyFill="1" applyBorder="1" applyAlignment="1" applyProtection="1">
      <alignment horizontal="center" vertical="top" wrapText="1"/>
      <protection locked="0"/>
    </xf>
    <xf numFmtId="169" fontId="24" fillId="2" borderId="9" xfId="3" applyFont="1" applyFill="1" applyBorder="1" applyProtection="1">
      <protection locked="0"/>
    </xf>
    <xf numFmtId="169" fontId="24" fillId="2" borderId="10" xfId="3" applyFont="1" applyFill="1" applyBorder="1" applyProtection="1">
      <protection locked="0"/>
    </xf>
    <xf numFmtId="0" fontId="1" fillId="0" borderId="11" xfId="7" applyFont="1" applyFill="1" applyBorder="1" applyProtection="1"/>
    <xf numFmtId="0" fontId="1" fillId="0" borderId="0" xfId="7" applyFont="1" applyProtection="1"/>
    <xf numFmtId="0" fontId="1" fillId="0" borderId="11" xfId="7" applyFont="1" applyBorder="1" applyProtection="1"/>
    <xf numFmtId="0" fontId="1" fillId="0" borderId="12" xfId="7" applyFont="1" applyBorder="1" applyProtection="1"/>
    <xf numFmtId="0" fontId="2" fillId="0" borderId="13" xfId="7" applyFont="1" applyBorder="1" applyAlignment="1" applyProtection="1">
      <alignment horizontal="left"/>
    </xf>
    <xf numFmtId="0" fontId="1" fillId="0" borderId="14" xfId="7" applyNumberFormat="1" applyFont="1" applyBorder="1" applyAlignment="1" applyProtection="1">
      <alignment horizontal="left"/>
    </xf>
    <xf numFmtId="0" fontId="1" fillId="0" borderId="15" xfId="7" applyFont="1" applyBorder="1" applyAlignment="1" applyProtection="1">
      <alignment horizontal="left"/>
    </xf>
    <xf numFmtId="184" fontId="1" fillId="0" borderId="16" xfId="7" applyNumberFormat="1" applyFont="1" applyBorder="1" applyAlignment="1" applyProtection="1">
      <alignment horizontal="center"/>
    </xf>
    <xf numFmtId="0" fontId="1" fillId="0" borderId="16" xfId="7" applyFont="1" applyBorder="1" applyProtection="1"/>
    <xf numFmtId="0" fontId="1" fillId="0" borderId="17" xfId="7" applyFont="1" applyBorder="1" applyAlignment="1" applyProtection="1">
      <alignment horizontal="left"/>
    </xf>
    <xf numFmtId="0" fontId="1" fillId="0" borderId="18" xfId="7" applyFont="1" applyBorder="1" applyProtection="1"/>
    <xf numFmtId="0" fontId="1" fillId="0" borderId="19" xfId="7" applyFont="1" applyBorder="1" applyProtection="1"/>
    <xf numFmtId="0" fontId="2" fillId="0" borderId="13" xfId="7" applyFont="1" applyBorder="1" applyProtection="1"/>
    <xf numFmtId="0" fontId="1" fillId="0" borderId="0" xfId="7" applyFont="1" applyBorder="1" applyProtection="1"/>
    <xf numFmtId="0" fontId="1" fillId="0" borderId="20" xfId="7" applyFont="1" applyBorder="1" applyProtection="1"/>
    <xf numFmtId="0" fontId="1" fillId="0" borderId="21" xfId="7" applyFont="1" applyBorder="1" applyProtection="1"/>
    <xf numFmtId="0" fontId="1" fillId="0" borderId="22" xfId="7" applyFont="1" applyBorder="1" applyProtection="1"/>
    <xf numFmtId="0" fontId="1" fillId="0" borderId="23" xfId="7" applyFont="1" applyBorder="1" applyProtection="1"/>
    <xf numFmtId="0" fontId="1" fillId="0" borderId="24" xfId="7" applyFont="1" applyBorder="1" applyAlignment="1" applyProtection="1">
      <alignment horizontal="center" vertical="center"/>
    </xf>
    <xf numFmtId="0" fontId="27" fillId="0" borderId="24" xfId="7" applyFont="1" applyBorder="1" applyAlignment="1" applyProtection="1">
      <alignment horizontal="center" vertical="center"/>
    </xf>
    <xf numFmtId="0" fontId="1" fillId="0" borderId="22" xfId="7" applyFont="1" applyBorder="1" applyAlignment="1" applyProtection="1">
      <alignment horizontal="centerContinuous"/>
    </xf>
    <xf numFmtId="0" fontId="1" fillId="0" borderId="23" xfId="7" applyFont="1" applyBorder="1" applyAlignment="1" applyProtection="1">
      <alignment horizontal="centerContinuous"/>
    </xf>
    <xf numFmtId="0" fontId="1" fillId="0" borderId="6" xfId="7" applyFont="1" applyBorder="1" applyAlignment="1" applyProtection="1">
      <alignment horizontal="center" vertical="center"/>
    </xf>
    <xf numFmtId="0" fontId="1" fillId="0" borderId="21" xfId="7" applyFont="1" applyBorder="1" applyAlignment="1" applyProtection="1">
      <alignment horizontal="center" vertical="center"/>
    </xf>
    <xf numFmtId="0" fontId="28" fillId="0" borderId="21" xfId="7" applyFont="1" applyBorder="1" applyAlignment="1" applyProtection="1">
      <alignment horizontal="center" vertical="center"/>
    </xf>
    <xf numFmtId="0" fontId="1" fillId="0" borderId="25" xfId="7" applyFont="1" applyBorder="1" applyProtection="1"/>
    <xf numFmtId="180" fontId="1" fillId="0" borderId="26" xfId="3" applyNumberFormat="1" applyFont="1" applyBorder="1" applyProtection="1"/>
    <xf numFmtId="3" fontId="28" fillId="3" borderId="4" xfId="7" applyNumberFormat="1" applyFont="1" applyFill="1" applyBorder="1" applyProtection="1"/>
    <xf numFmtId="0" fontId="1" fillId="0" borderId="22" xfId="7" applyFont="1" applyBorder="1" applyAlignment="1" applyProtection="1">
      <alignment vertical="center"/>
    </xf>
    <xf numFmtId="0" fontId="1" fillId="1" borderId="4" xfId="7" applyFont="1" applyFill="1" applyBorder="1" applyAlignment="1" applyProtection="1">
      <alignment vertical="center"/>
    </xf>
    <xf numFmtId="0" fontId="1" fillId="0" borderId="4" xfId="7" applyFont="1" applyBorder="1" applyProtection="1"/>
    <xf numFmtId="0" fontId="1" fillId="0" borderId="4" xfId="7" applyFont="1" applyBorder="1" applyAlignment="1" applyProtection="1">
      <alignment horizontal="centerContinuous"/>
    </xf>
    <xf numFmtId="177" fontId="1" fillId="0" borderId="21" xfId="7" applyNumberFormat="1" applyFont="1" applyBorder="1" applyProtection="1"/>
    <xf numFmtId="177" fontId="30" fillId="0" borderId="0" xfId="7" applyNumberFormat="1" applyFont="1" applyBorder="1" applyProtection="1"/>
    <xf numFmtId="0" fontId="28" fillId="1" borderId="4" xfId="7" applyFont="1" applyFill="1" applyBorder="1" applyProtection="1"/>
    <xf numFmtId="177" fontId="1" fillId="0" borderId="26" xfId="7" applyNumberFormat="1" applyFont="1" applyBorder="1" applyProtection="1"/>
    <xf numFmtId="0" fontId="28" fillId="3" borderId="4" xfId="7" applyFont="1" applyFill="1" applyBorder="1" applyProtection="1"/>
    <xf numFmtId="3" fontId="1" fillId="0" borderId="6" xfId="7" applyNumberFormat="1" applyFont="1" applyBorder="1" applyProtection="1"/>
    <xf numFmtId="37" fontId="1" fillId="0" borderId="2" xfId="7" applyNumberFormat="1" applyFont="1" applyBorder="1" applyProtection="1"/>
    <xf numFmtId="169" fontId="1" fillId="0" borderId="4" xfId="3" applyFont="1" applyBorder="1" applyProtection="1"/>
    <xf numFmtId="169" fontId="30" fillId="0" borderId="4" xfId="3" applyFont="1" applyBorder="1" applyProtection="1"/>
    <xf numFmtId="169" fontId="28" fillId="0" borderId="4" xfId="3" applyFont="1" applyBorder="1" applyProtection="1"/>
    <xf numFmtId="0" fontId="3" fillId="0" borderId="4" xfId="7" applyFill="1" applyBorder="1" applyAlignment="1" applyProtection="1"/>
    <xf numFmtId="0" fontId="3" fillId="0" borderId="4" xfId="7" applyFont="1" applyFill="1" applyBorder="1" applyAlignment="1" applyProtection="1">
      <alignment horizontal="centerContinuous"/>
    </xf>
    <xf numFmtId="0" fontId="3" fillId="0" borderId="4" xfId="7" applyFont="1" applyFill="1" applyBorder="1" applyAlignment="1" applyProtection="1"/>
    <xf numFmtId="177" fontId="3" fillId="0" borderId="23" xfId="7" applyNumberFormat="1" applyBorder="1" applyProtection="1"/>
    <xf numFmtId="177" fontId="31" fillId="0" borderId="22" xfId="7" applyNumberFormat="1" applyFont="1" applyBorder="1" applyProtection="1"/>
    <xf numFmtId="177" fontId="1" fillId="0" borderId="0" xfId="7" applyNumberFormat="1" applyFont="1" applyBorder="1" applyAlignment="1" applyProtection="1">
      <alignment vertical="center"/>
    </xf>
    <xf numFmtId="177" fontId="1" fillId="0" borderId="27" xfId="7" applyNumberFormat="1" applyFont="1" applyBorder="1" applyProtection="1"/>
    <xf numFmtId="0" fontId="1" fillId="0" borderId="26" xfId="7" applyFont="1" applyBorder="1" applyProtection="1"/>
    <xf numFmtId="0" fontId="1" fillId="1" borderId="4" xfId="7" applyFont="1" applyFill="1" applyBorder="1" applyProtection="1"/>
    <xf numFmtId="0" fontId="30" fillId="1" borderId="4" xfId="7" applyFont="1" applyFill="1" applyBorder="1" applyProtection="1"/>
    <xf numFmtId="3" fontId="28" fillId="1" borderId="4" xfId="7" applyNumberFormat="1" applyFont="1" applyFill="1" applyBorder="1" applyProtection="1"/>
    <xf numFmtId="177" fontId="1" fillId="0" borderId="4" xfId="7" applyNumberFormat="1" applyFont="1" applyBorder="1" applyProtection="1"/>
    <xf numFmtId="169" fontId="1" fillId="0" borderId="23" xfId="3" applyFont="1" applyBorder="1" applyProtection="1"/>
    <xf numFmtId="169" fontId="30" fillId="0" borderId="23" xfId="3" applyFont="1" applyBorder="1" applyProtection="1"/>
    <xf numFmtId="3" fontId="30" fillId="0" borderId="23" xfId="3" applyNumberFormat="1" applyFont="1" applyBorder="1" applyProtection="1"/>
    <xf numFmtId="0" fontId="1" fillId="0" borderId="4" xfId="7" applyFont="1" applyBorder="1" applyAlignment="1" applyProtection="1">
      <alignment horizontal="center" vertical="center" wrapText="1"/>
    </xf>
    <xf numFmtId="0" fontId="1" fillId="0" borderId="4" xfId="7" applyFont="1" applyBorder="1" applyAlignment="1" applyProtection="1">
      <alignment horizontal="center" vertical="center"/>
    </xf>
    <xf numFmtId="3" fontId="28" fillId="0" borderId="22" xfId="7" applyNumberFormat="1" applyFont="1" applyBorder="1" applyProtection="1"/>
    <xf numFmtId="169" fontId="1" fillId="0" borderId="2" xfId="7" applyNumberFormat="1" applyFont="1" applyBorder="1" applyProtection="1"/>
    <xf numFmtId="9" fontId="1" fillId="0" borderId="2" xfId="8" applyFont="1" applyFill="1" applyBorder="1" applyProtection="1"/>
    <xf numFmtId="3" fontId="28" fillId="3" borderId="23" xfId="7" applyNumberFormat="1" applyFont="1" applyFill="1" applyBorder="1" applyProtection="1"/>
    <xf numFmtId="169" fontId="1" fillId="0" borderId="2" xfId="7" applyNumberFormat="1" applyFont="1" applyBorder="1" applyAlignment="1" applyProtection="1">
      <alignment horizontal="right"/>
    </xf>
    <xf numFmtId="3" fontId="30" fillId="1" borderId="28" xfId="7" applyNumberFormat="1" applyFont="1" applyFill="1" applyBorder="1" applyProtection="1"/>
    <xf numFmtId="9" fontId="1" fillId="0" borderId="2" xfId="8" applyFont="1" applyBorder="1" applyProtection="1"/>
    <xf numFmtId="0" fontId="1" fillId="0" borderId="6" xfId="7" applyFont="1" applyBorder="1" applyProtection="1"/>
    <xf numFmtId="9" fontId="1" fillId="0" borderId="4" xfId="8" applyFont="1" applyBorder="1" applyAlignment="1" applyProtection="1">
      <alignment horizontal="centerContinuous"/>
    </xf>
    <xf numFmtId="0" fontId="30" fillId="3" borderId="4" xfId="7" applyFont="1" applyFill="1" applyBorder="1" applyProtection="1"/>
    <xf numFmtId="169" fontId="1" fillId="0" borderId="21" xfId="3" applyFont="1" applyBorder="1" applyProtection="1"/>
    <xf numFmtId="169" fontId="30" fillId="0" borderId="21" xfId="3" applyFont="1" applyBorder="1" applyProtection="1"/>
    <xf numFmtId="3" fontId="1" fillId="0" borderId="23" xfId="7" applyNumberFormat="1" applyFont="1" applyBorder="1" applyProtection="1"/>
    <xf numFmtId="169" fontId="1" fillId="0" borderId="4" xfId="7" applyNumberFormat="1" applyFont="1" applyBorder="1" applyAlignment="1" applyProtection="1">
      <alignment horizontal="right"/>
    </xf>
    <xf numFmtId="169" fontId="1" fillId="0" borderId="4" xfId="7" applyNumberFormat="1" applyFont="1" applyBorder="1" applyProtection="1"/>
    <xf numFmtId="169" fontId="30" fillId="0" borderId="4" xfId="7" applyNumberFormat="1" applyFont="1" applyBorder="1" applyProtection="1"/>
    <xf numFmtId="3" fontId="1" fillId="0" borderId="4" xfId="7" applyNumberFormat="1" applyFont="1" applyBorder="1" applyProtection="1"/>
    <xf numFmtId="0" fontId="2" fillId="0" borderId="0" xfId="7" applyFont="1" applyProtection="1"/>
    <xf numFmtId="0" fontId="1" fillId="0" borderId="4" xfId="7" applyFont="1" applyFill="1" applyBorder="1" applyProtection="1"/>
    <xf numFmtId="0" fontId="1" fillId="0" borderId="0" xfId="7" applyFont="1" applyFill="1" applyBorder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22" fillId="0" borderId="0" xfId="0" applyFont="1" applyProtection="1"/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21" fillId="0" borderId="0" xfId="0" applyFont="1" applyAlignment="1" applyProtection="1">
      <alignment horizontal="center" vertical="top" wrapText="1"/>
    </xf>
    <xf numFmtId="4" fontId="19" fillId="0" borderId="29" xfId="3" applyNumberFormat="1" applyFont="1" applyFill="1" applyBorder="1" applyProtection="1"/>
    <xf numFmtId="0" fontId="24" fillId="0" borderId="0" xfId="0" applyFont="1" applyProtection="1"/>
    <xf numFmtId="4" fontId="19" fillId="0" borderId="4" xfId="3" applyNumberFormat="1" applyFont="1" applyFill="1" applyBorder="1" applyProtection="1"/>
    <xf numFmtId="4" fontId="19" fillId="0" borderId="30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169" fontId="19" fillId="2" borderId="31" xfId="3" applyFont="1" applyFill="1" applyBorder="1" applyAlignment="1" applyProtection="1">
      <alignment horizontal="center"/>
      <protection locked="0"/>
    </xf>
    <xf numFmtId="4" fontId="24" fillId="2" borderId="3" xfId="0" applyNumberFormat="1" applyFont="1" applyFill="1" applyBorder="1" applyProtection="1">
      <protection locked="0"/>
    </xf>
    <xf numFmtId="169" fontId="19" fillId="2" borderId="32" xfId="3" applyFont="1" applyFill="1" applyBorder="1" applyAlignment="1" applyProtection="1">
      <alignment horizontal="center"/>
      <protection locked="0"/>
    </xf>
    <xf numFmtId="4" fontId="24" fillId="2" borderId="4" xfId="0" applyNumberFormat="1" applyFont="1" applyFill="1" applyBorder="1" applyProtection="1">
      <protection locked="0"/>
    </xf>
    <xf numFmtId="169" fontId="19" fillId="2" borderId="33" xfId="3" applyFont="1" applyFill="1" applyBorder="1" applyAlignment="1" applyProtection="1">
      <alignment horizontal="center"/>
      <protection locked="0"/>
    </xf>
    <xf numFmtId="4" fontId="24" fillId="2" borderId="5" xfId="0" applyNumberFormat="1" applyFont="1" applyFill="1" applyBorder="1" applyProtection="1">
      <protection locked="0"/>
    </xf>
    <xf numFmtId="4" fontId="19" fillId="0" borderId="30" xfId="0" applyNumberFormat="1" applyFont="1" applyFill="1" applyBorder="1" applyProtection="1"/>
    <xf numFmtId="0" fontId="13" fillId="2" borderId="31" xfId="3" applyNumberFormat="1" applyFont="1" applyFill="1" applyBorder="1" applyAlignment="1" applyProtection="1">
      <alignment horizontal="center" vertical="center"/>
      <protection locked="0"/>
    </xf>
    <xf numFmtId="169" fontId="13" fillId="2" borderId="3" xfId="3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7" fillId="2" borderId="32" xfId="0" applyNumberFormat="1" applyFont="1" applyFill="1" applyBorder="1" applyAlignment="1" applyProtection="1">
      <alignment horizontal="center" vertical="center"/>
      <protection locked="0"/>
    </xf>
    <xf numFmtId="0" fontId="17" fillId="2" borderId="34" xfId="0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Alignment="1" applyProtection="1">
      <alignment horizontal="center"/>
      <protection locked="0"/>
    </xf>
    <xf numFmtId="169" fontId="17" fillId="2" borderId="4" xfId="3" applyFont="1" applyFill="1" applyBorder="1" applyAlignment="1" applyProtection="1">
      <alignment horizontal="center"/>
      <protection locked="0"/>
    </xf>
    <xf numFmtId="0" fontId="17" fillId="2" borderId="33" xfId="0" applyNumberFormat="1" applyFont="1" applyFill="1" applyBorder="1" applyAlignment="1" applyProtection="1">
      <alignment horizontal="center" vertical="center"/>
      <protection locked="0"/>
    </xf>
    <xf numFmtId="0" fontId="17" fillId="2" borderId="35" xfId="0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3" fillId="2" borderId="36" xfId="0" applyFont="1" applyFill="1" applyBorder="1" applyAlignment="1" applyProtection="1">
      <alignment horizontal="center"/>
      <protection locked="0"/>
    </xf>
    <xf numFmtId="0" fontId="1" fillId="0" borderId="11" xfId="7" applyFont="1" applyFill="1" applyBorder="1" applyAlignment="1" applyProtection="1">
      <alignment horizontal="centerContinuous"/>
    </xf>
    <xf numFmtId="0" fontId="1" fillId="0" borderId="12" xfId="7" applyFont="1" applyFill="1" applyBorder="1" applyProtection="1"/>
    <xf numFmtId="0" fontId="1" fillId="0" borderId="26" xfId="7" applyFont="1" applyFill="1" applyBorder="1" applyProtection="1"/>
    <xf numFmtId="177" fontId="1" fillId="0" borderId="7" xfId="7" applyNumberFormat="1" applyFont="1" applyBorder="1" applyProtection="1"/>
    <xf numFmtId="177" fontId="1" fillId="0" borderId="2" xfId="7" applyNumberFormat="1" applyFont="1" applyBorder="1" applyProtection="1"/>
    <xf numFmtId="177" fontId="1" fillId="0" borderId="6" xfId="7" applyNumberFormat="1" applyFont="1" applyBorder="1" applyProtection="1"/>
    <xf numFmtId="0" fontId="2" fillId="0" borderId="13" xfId="7" applyFont="1" applyFill="1" applyBorder="1" applyAlignment="1" applyProtection="1">
      <alignment horizontal="left"/>
    </xf>
    <xf numFmtId="0" fontId="1" fillId="0" borderId="14" xfId="7" applyNumberFormat="1" applyFont="1" applyFill="1" applyBorder="1" applyAlignment="1" applyProtection="1">
      <alignment horizontal="left"/>
    </xf>
    <xf numFmtId="0" fontId="1" fillId="0" borderId="16" xfId="7" applyFont="1" applyFill="1" applyBorder="1" applyProtection="1"/>
    <xf numFmtId="0" fontId="1" fillId="0" borderId="21" xfId="7" applyFont="1" applyFill="1" applyBorder="1" applyProtection="1"/>
    <xf numFmtId="0" fontId="1" fillId="0" borderId="18" xfId="7" applyFont="1" applyFill="1" applyBorder="1" applyProtection="1"/>
    <xf numFmtId="0" fontId="1" fillId="0" borderId="19" xfId="7" applyFont="1" applyFill="1" applyBorder="1" applyProtection="1"/>
    <xf numFmtId="0" fontId="1" fillId="0" borderId="20" xfId="7" applyFont="1" applyFill="1" applyBorder="1" applyProtection="1"/>
    <xf numFmtId="0" fontId="1" fillId="0" borderId="22" xfId="7" applyFont="1" applyFill="1" applyBorder="1" applyProtection="1"/>
    <xf numFmtId="0" fontId="1" fillId="0" borderId="23" xfId="7" applyFont="1" applyFill="1" applyBorder="1" applyProtection="1"/>
    <xf numFmtId="0" fontId="1" fillId="0" borderId="22" xfId="7" applyFont="1" applyFill="1" applyBorder="1" applyAlignment="1" applyProtection="1">
      <alignment horizontal="centerContinuous"/>
    </xf>
    <xf numFmtId="0" fontId="1" fillId="0" borderId="23" xfId="7" applyFont="1" applyFill="1" applyBorder="1" applyAlignment="1" applyProtection="1">
      <alignment horizontal="centerContinuous"/>
    </xf>
    <xf numFmtId="0" fontId="1" fillId="0" borderId="6" xfId="7" applyFont="1" applyFill="1" applyBorder="1" applyAlignment="1" applyProtection="1">
      <alignment horizontal="center" vertical="center"/>
    </xf>
    <xf numFmtId="0" fontId="1" fillId="0" borderId="21" xfId="7" applyFont="1" applyFill="1" applyBorder="1" applyAlignment="1" applyProtection="1">
      <alignment horizontal="center" vertical="center"/>
    </xf>
    <xf numFmtId="0" fontId="28" fillId="0" borderId="21" xfId="7" applyFont="1" applyFill="1" applyBorder="1" applyAlignment="1" applyProtection="1">
      <alignment horizontal="center" vertical="center"/>
    </xf>
    <xf numFmtId="3" fontId="28" fillId="0" borderId="4" xfId="7" applyNumberFormat="1" applyFont="1" applyFill="1" applyBorder="1" applyProtection="1"/>
    <xf numFmtId="0" fontId="1" fillId="0" borderId="22" xfId="7" applyFont="1" applyFill="1" applyBorder="1" applyAlignment="1" applyProtection="1">
      <alignment vertical="center"/>
    </xf>
    <xf numFmtId="0" fontId="1" fillId="0" borderId="4" xfId="7" applyFont="1" applyFill="1" applyBorder="1" applyAlignment="1" applyProtection="1">
      <alignment horizontal="centerContinuous"/>
    </xf>
    <xf numFmtId="177" fontId="1" fillId="0" borderId="21" xfId="7" applyNumberFormat="1" applyFont="1" applyFill="1" applyBorder="1" applyProtection="1"/>
    <xf numFmtId="177" fontId="30" fillId="0" borderId="4" xfId="7" applyNumberFormat="1" applyFont="1" applyFill="1" applyBorder="1" applyProtection="1"/>
    <xf numFmtId="0" fontId="28" fillId="0" borderId="4" xfId="7" applyFont="1" applyFill="1" applyBorder="1" applyProtection="1"/>
    <xf numFmtId="177" fontId="3" fillId="0" borderId="23" xfId="7" applyNumberFormat="1" applyFill="1" applyBorder="1" applyProtection="1"/>
    <xf numFmtId="177" fontId="31" fillId="0" borderId="22" xfId="7" applyNumberFormat="1" applyFont="1" applyFill="1" applyBorder="1" applyProtection="1"/>
    <xf numFmtId="177" fontId="1" fillId="0" borderId="4" xfId="7" applyNumberFormat="1" applyFont="1" applyFill="1" applyBorder="1" applyProtection="1"/>
    <xf numFmtId="0" fontId="1" fillId="0" borderId="4" xfId="7" applyFont="1" applyFill="1" applyBorder="1" applyAlignment="1" applyProtection="1">
      <alignment horizontal="center" vertical="center" wrapText="1"/>
    </xf>
    <xf numFmtId="0" fontId="1" fillId="0" borderId="4" xfId="7" applyFont="1" applyFill="1" applyBorder="1" applyAlignment="1" applyProtection="1">
      <alignment horizontal="center" vertical="center"/>
    </xf>
    <xf numFmtId="3" fontId="28" fillId="0" borderId="22" xfId="7" applyNumberFormat="1" applyFont="1" applyFill="1" applyBorder="1" applyProtection="1"/>
    <xf numFmtId="169" fontId="1" fillId="0" borderId="2" xfId="7" applyNumberFormat="1" applyFont="1" applyFill="1" applyBorder="1" applyProtection="1"/>
    <xf numFmtId="3" fontId="28" fillId="0" borderId="23" xfId="7" applyNumberFormat="1" applyFont="1" applyFill="1" applyBorder="1" applyProtection="1"/>
    <xf numFmtId="169" fontId="1" fillId="0" borderId="2" xfId="7" applyNumberFormat="1" applyFont="1" applyFill="1" applyBorder="1" applyAlignment="1" applyProtection="1">
      <alignment horizontal="right"/>
    </xf>
    <xf numFmtId="0" fontId="1" fillId="0" borderId="6" xfId="7" applyFont="1" applyFill="1" applyBorder="1" applyProtection="1"/>
    <xf numFmtId="0" fontId="30" fillId="0" borderId="4" xfId="7" applyFont="1" applyFill="1" applyBorder="1" applyProtection="1"/>
    <xf numFmtId="169" fontId="1" fillId="0" borderId="0" xfId="7" applyNumberFormat="1" applyFont="1" applyProtection="1"/>
    <xf numFmtId="0" fontId="1" fillId="0" borderId="37" xfId="7" applyFont="1" applyFill="1" applyBorder="1" applyProtection="1"/>
    <xf numFmtId="0" fontId="7" fillId="0" borderId="38" xfId="7" applyFont="1" applyFill="1" applyBorder="1" applyProtection="1"/>
    <xf numFmtId="0" fontId="1" fillId="0" borderId="39" xfId="7" applyFont="1" applyFill="1" applyBorder="1" applyProtection="1"/>
    <xf numFmtId="0" fontId="1" fillId="0" borderId="40" xfId="7" applyFont="1" applyFill="1" applyBorder="1" applyProtection="1"/>
    <xf numFmtId="0" fontId="1" fillId="0" borderId="41" xfId="7" applyFont="1" applyFill="1" applyBorder="1" applyProtection="1"/>
    <xf numFmtId="0" fontId="1" fillId="0" borderId="42" xfId="7" applyFont="1" applyFill="1" applyBorder="1" applyProtection="1"/>
    <xf numFmtId="0" fontId="1" fillId="0" borderId="43" xfId="7" applyFont="1" applyFill="1" applyBorder="1" applyProtection="1"/>
    <xf numFmtId="0" fontId="5" fillId="0" borderId="44" xfId="7" applyFont="1" applyFill="1" applyBorder="1" applyProtection="1"/>
    <xf numFmtId="0" fontId="1" fillId="0" borderId="44" xfId="7" applyFont="1" applyFill="1" applyBorder="1" applyAlignment="1" applyProtection="1">
      <alignment horizontal="centerContinuous"/>
    </xf>
    <xf numFmtId="0" fontId="1" fillId="0" borderId="43" xfId="7" applyFont="1" applyFill="1" applyBorder="1" applyAlignment="1" applyProtection="1">
      <alignment horizontal="center" vertical="center"/>
    </xf>
    <xf numFmtId="0" fontId="5" fillId="0" borderId="44" xfId="7" applyFont="1" applyFill="1" applyBorder="1" applyAlignment="1" applyProtection="1">
      <alignment vertical="center"/>
    </xf>
    <xf numFmtId="0" fontId="1" fillId="0" borderId="38" xfId="7" applyFont="1" applyFill="1" applyBorder="1" applyProtection="1"/>
    <xf numFmtId="3" fontId="1" fillId="0" borderId="9" xfId="7" applyNumberFormat="1" applyFont="1" applyFill="1" applyBorder="1" applyProtection="1"/>
    <xf numFmtId="0" fontId="2" fillId="0" borderId="44" xfId="7" applyFont="1" applyFill="1" applyBorder="1" applyAlignment="1" applyProtection="1">
      <alignment vertical="center"/>
    </xf>
    <xf numFmtId="0" fontId="1" fillId="0" borderId="44" xfId="7" applyFont="1" applyFill="1" applyBorder="1" applyProtection="1"/>
    <xf numFmtId="0" fontId="1" fillId="0" borderId="39" xfId="7" applyFont="1" applyFill="1" applyBorder="1" applyAlignment="1" applyProtection="1">
      <alignment horizontal="left"/>
    </xf>
    <xf numFmtId="0" fontId="1" fillId="0" borderId="45" xfId="7" applyFont="1" applyBorder="1" applyProtection="1"/>
    <xf numFmtId="0" fontId="32" fillId="0" borderId="0" xfId="0" applyFont="1" applyProtection="1"/>
    <xf numFmtId="0" fontId="33" fillId="0" borderId="0" xfId="0" applyFont="1" applyAlignment="1">
      <alignment horizontal="left" vertical="center"/>
    </xf>
    <xf numFmtId="0" fontId="1" fillId="0" borderId="46" xfId="7" applyFont="1" applyFill="1" applyBorder="1" applyProtection="1">
      <protection hidden="1"/>
    </xf>
    <xf numFmtId="0" fontId="1" fillId="0" borderId="25" xfId="7" applyFont="1" applyFill="1" applyBorder="1" applyProtection="1">
      <protection hidden="1"/>
    </xf>
    <xf numFmtId="3" fontId="1" fillId="0" borderId="2" xfId="7" applyNumberFormat="1" applyFont="1" applyFill="1" applyBorder="1" applyProtection="1">
      <protection hidden="1"/>
    </xf>
    <xf numFmtId="37" fontId="1" fillId="0" borderId="47" xfId="7" applyNumberFormat="1" applyFont="1" applyFill="1" applyBorder="1" applyProtection="1">
      <protection hidden="1"/>
    </xf>
    <xf numFmtId="177" fontId="1" fillId="0" borderId="26" xfId="7" applyNumberFormat="1" applyFont="1" applyFill="1" applyBorder="1" applyProtection="1">
      <protection hidden="1"/>
    </xf>
    <xf numFmtId="0" fontId="1" fillId="0" borderId="16" xfId="7" applyFont="1" applyFill="1" applyBorder="1" applyProtection="1">
      <protection hidden="1"/>
    </xf>
    <xf numFmtId="0" fontId="1" fillId="0" borderId="4" xfId="7" applyFont="1" applyFill="1" applyBorder="1" applyProtection="1">
      <protection hidden="1"/>
    </xf>
    <xf numFmtId="181" fontId="1" fillId="0" borderId="4" xfId="7" applyNumberFormat="1" applyFont="1" applyFill="1" applyBorder="1" applyProtection="1">
      <protection hidden="1"/>
    </xf>
    <xf numFmtId="9" fontId="1" fillId="0" borderId="2" xfId="8" applyFont="1" applyFill="1" applyBorder="1" applyProtection="1">
      <protection hidden="1"/>
    </xf>
    <xf numFmtId="177" fontId="1" fillId="0" borderId="7" xfId="7" applyNumberFormat="1" applyFont="1" applyFill="1" applyBorder="1" applyProtection="1">
      <protection hidden="1"/>
    </xf>
    <xf numFmtId="177" fontId="1" fillId="0" borderId="2" xfId="7" applyNumberFormat="1" applyFont="1" applyFill="1" applyBorder="1" applyProtection="1">
      <protection hidden="1"/>
    </xf>
    <xf numFmtId="0" fontId="1" fillId="0" borderId="6" xfId="7" applyFont="1" applyFill="1" applyBorder="1" applyProtection="1">
      <protection hidden="1"/>
    </xf>
    <xf numFmtId="177" fontId="1" fillId="0" borderId="6" xfId="7" applyNumberFormat="1" applyFont="1" applyFill="1" applyBorder="1" applyProtection="1">
      <protection hidden="1"/>
    </xf>
    <xf numFmtId="169" fontId="1" fillId="0" borderId="4" xfId="7" applyNumberFormat="1" applyFont="1" applyFill="1" applyBorder="1" applyProtection="1">
      <protection hidden="1"/>
    </xf>
    <xf numFmtId="177" fontId="1" fillId="0" borderId="21" xfId="7" applyNumberFormat="1" applyFont="1" applyFill="1" applyBorder="1" applyProtection="1">
      <protection hidden="1"/>
    </xf>
    <xf numFmtId="0" fontId="1" fillId="0" borderId="22" xfId="7" applyFont="1" applyFill="1" applyBorder="1" applyProtection="1">
      <protection hidden="1"/>
    </xf>
    <xf numFmtId="3" fontId="1" fillId="0" borderId="4" xfId="7" applyNumberFormat="1" applyFont="1" applyFill="1" applyBorder="1" applyProtection="1">
      <protection hidden="1"/>
    </xf>
    <xf numFmtId="169" fontId="1" fillId="0" borderId="23" xfId="3" applyFont="1" applyFill="1" applyBorder="1" applyProtection="1">
      <protection hidden="1"/>
    </xf>
    <xf numFmtId="0" fontId="1" fillId="0" borderId="23" xfId="7" applyFont="1" applyFill="1" applyBorder="1" applyAlignment="1" applyProtection="1">
      <alignment horizontal="centerContinuous"/>
      <protection hidden="1"/>
    </xf>
    <xf numFmtId="0" fontId="1" fillId="0" borderId="18" xfId="7" applyFont="1" applyFill="1" applyBorder="1" applyProtection="1">
      <protection hidden="1"/>
    </xf>
    <xf numFmtId="177" fontId="1" fillId="0" borderId="4" xfId="7" applyNumberFormat="1" applyFont="1" applyFill="1" applyBorder="1" applyProtection="1">
      <protection hidden="1"/>
    </xf>
    <xf numFmtId="0" fontId="2" fillId="2" borderId="16" xfId="0" applyFont="1" applyFill="1" applyBorder="1" applyAlignment="1" applyProtection="1">
      <alignment horizontal="left"/>
      <protection locked="0"/>
    </xf>
    <xf numFmtId="0" fontId="23" fillId="4" borderId="48" xfId="0" applyFont="1" applyFill="1" applyBorder="1" applyAlignment="1" applyProtection="1">
      <alignment horizontal="center" vertical="center" wrapText="1"/>
    </xf>
    <xf numFmtId="4" fontId="23" fillId="4" borderId="48" xfId="0" applyNumberFormat="1" applyFont="1" applyFill="1" applyBorder="1" applyAlignment="1" applyProtection="1">
      <alignment horizontal="center" vertical="center" wrapText="1"/>
    </xf>
    <xf numFmtId="0" fontId="23" fillId="4" borderId="49" xfId="0" applyFont="1" applyFill="1" applyBorder="1" applyAlignment="1" applyProtection="1">
      <alignment horizontal="center" vertical="center" wrapText="1"/>
    </xf>
    <xf numFmtId="0" fontId="23" fillId="4" borderId="50" xfId="0" applyFont="1" applyFill="1" applyBorder="1" applyAlignment="1" applyProtection="1">
      <alignment horizontal="center" vertical="center" wrapText="1"/>
    </xf>
    <xf numFmtId="2" fontId="15" fillId="4" borderId="51" xfId="0" applyNumberFormat="1" applyFont="1" applyFill="1" applyBorder="1" applyAlignment="1">
      <alignment horizontal="center" vertical="center" wrapText="1"/>
    </xf>
    <xf numFmtId="2" fontId="15" fillId="4" borderId="52" xfId="0" applyNumberFormat="1" applyFont="1" applyFill="1" applyBorder="1" applyAlignment="1">
      <alignment horizontal="center" vertical="center" wrapText="1"/>
    </xf>
    <xf numFmtId="2" fontId="16" fillId="4" borderId="29" xfId="0" applyNumberFormat="1" applyFont="1" applyFill="1" applyBorder="1" applyAlignment="1">
      <alignment horizontal="center" vertical="center" wrapText="1"/>
    </xf>
    <xf numFmtId="0" fontId="1" fillId="0" borderId="0" xfId="7" applyFont="1" applyProtection="1">
      <protection locked="0" hidden="1"/>
    </xf>
    <xf numFmtId="0" fontId="1" fillId="0" borderId="11" xfId="7" applyFont="1" applyBorder="1" applyProtection="1">
      <protection locked="0" hidden="1"/>
    </xf>
    <xf numFmtId="0" fontId="1" fillId="0" borderId="12" xfId="7" applyFont="1" applyBorder="1" applyProtection="1">
      <protection locked="0" hidden="1"/>
    </xf>
    <xf numFmtId="0" fontId="2" fillId="0" borderId="13" xfId="7" applyFont="1" applyBorder="1" applyAlignment="1" applyProtection="1">
      <alignment horizontal="left"/>
      <protection locked="0" hidden="1"/>
    </xf>
    <xf numFmtId="0" fontId="1" fillId="0" borderId="14" xfId="7" applyNumberFormat="1" applyFont="1" applyBorder="1" applyAlignment="1" applyProtection="1">
      <alignment horizontal="left"/>
      <protection locked="0" hidden="1"/>
    </xf>
    <xf numFmtId="184" fontId="1" fillId="0" borderId="16" xfId="7" applyNumberFormat="1" applyFont="1" applyBorder="1" applyAlignment="1" applyProtection="1">
      <alignment horizontal="center"/>
      <protection locked="0" hidden="1"/>
    </xf>
    <xf numFmtId="0" fontId="1" fillId="0" borderId="16" xfId="7" applyFont="1" applyBorder="1" applyProtection="1">
      <protection locked="0" hidden="1"/>
    </xf>
    <xf numFmtId="0" fontId="1" fillId="0" borderId="18" xfId="7" applyFont="1" applyBorder="1" applyProtection="1">
      <protection locked="0" hidden="1"/>
    </xf>
    <xf numFmtId="0" fontId="1" fillId="0" borderId="19" xfId="7" applyFont="1" applyBorder="1" applyProtection="1">
      <protection locked="0" hidden="1"/>
    </xf>
    <xf numFmtId="0" fontId="1" fillId="0" borderId="0" xfId="7" applyFont="1" applyBorder="1" applyProtection="1">
      <protection locked="0" hidden="1"/>
    </xf>
    <xf numFmtId="0" fontId="1" fillId="0" borderId="20" xfId="7" applyFont="1" applyBorder="1" applyProtection="1">
      <protection locked="0" hidden="1"/>
    </xf>
    <xf numFmtId="0" fontId="1" fillId="0" borderId="21" xfId="7" applyFont="1" applyBorder="1" applyProtection="1">
      <protection locked="0" hidden="1"/>
    </xf>
    <xf numFmtId="0" fontId="2" fillId="2" borderId="16" xfId="0" applyFont="1" applyFill="1" applyBorder="1" applyAlignment="1" applyProtection="1">
      <alignment horizontal="left"/>
      <protection locked="0" hidden="1"/>
    </xf>
    <xf numFmtId="0" fontId="34" fillId="0" borderId="43" xfId="0" applyFont="1" applyFill="1" applyBorder="1" applyAlignment="1" applyProtection="1">
      <alignment horizontal="center"/>
      <protection locked="0" hidden="1"/>
    </xf>
    <xf numFmtId="0" fontId="1" fillId="0" borderId="22" xfId="7" applyFont="1" applyBorder="1" applyProtection="1">
      <protection locked="0" hidden="1"/>
    </xf>
    <xf numFmtId="0" fontId="1" fillId="0" borderId="23" xfId="7" applyFont="1" applyBorder="1" applyProtection="1">
      <protection locked="0" hidden="1"/>
    </xf>
    <xf numFmtId="0" fontId="1" fillId="0" borderId="24" xfId="7" applyFont="1" applyBorder="1" applyAlignment="1" applyProtection="1">
      <alignment horizontal="center" vertical="center"/>
      <protection locked="0" hidden="1"/>
    </xf>
    <xf numFmtId="0" fontId="1" fillId="0" borderId="22" xfId="7" applyFont="1" applyBorder="1" applyAlignment="1" applyProtection="1">
      <alignment horizontal="centerContinuous"/>
      <protection locked="0" hidden="1"/>
    </xf>
    <xf numFmtId="0" fontId="1" fillId="0" borderId="23" xfId="7" applyFont="1" applyBorder="1" applyAlignment="1" applyProtection="1">
      <alignment horizontal="centerContinuous"/>
      <protection locked="0" hidden="1"/>
    </xf>
    <xf numFmtId="0" fontId="1" fillId="0" borderId="6" xfId="7" applyFont="1" applyBorder="1" applyAlignment="1" applyProtection="1">
      <alignment horizontal="center" vertical="center"/>
      <protection locked="0" hidden="1"/>
    </xf>
    <xf numFmtId="0" fontId="28" fillId="0" borderId="21" xfId="7" applyFont="1" applyBorder="1" applyAlignment="1" applyProtection="1">
      <alignment horizontal="center" vertical="center"/>
      <protection locked="0" hidden="1"/>
    </xf>
    <xf numFmtId="0" fontId="1" fillId="0" borderId="25" xfId="7" applyFont="1" applyBorder="1" applyProtection="1">
      <protection locked="0" hidden="1"/>
    </xf>
    <xf numFmtId="0" fontId="1" fillId="0" borderId="22" xfId="7" applyFont="1" applyBorder="1" applyAlignment="1" applyProtection="1">
      <alignment vertical="center"/>
      <protection locked="0" hidden="1"/>
    </xf>
    <xf numFmtId="0" fontId="1" fillId="1" borderId="4" xfId="7" applyFont="1" applyFill="1" applyBorder="1" applyAlignment="1" applyProtection="1">
      <alignment vertical="center"/>
      <protection locked="0" hidden="1"/>
    </xf>
    <xf numFmtId="0" fontId="1" fillId="0" borderId="4" xfId="7" applyFont="1" applyBorder="1" applyProtection="1">
      <protection locked="0" hidden="1"/>
    </xf>
    <xf numFmtId="0" fontId="1" fillId="0" borderId="4" xfId="7" applyFont="1" applyBorder="1" applyAlignment="1" applyProtection="1">
      <alignment horizontal="centerContinuous"/>
      <protection locked="0" hidden="1"/>
    </xf>
    <xf numFmtId="177" fontId="1" fillId="0" borderId="21" xfId="7" applyNumberFormat="1" applyFont="1" applyBorder="1" applyProtection="1">
      <protection locked="0" hidden="1"/>
    </xf>
    <xf numFmtId="177" fontId="30" fillId="0" borderId="0" xfId="7" applyNumberFormat="1" applyFont="1" applyBorder="1" applyProtection="1">
      <protection locked="0" hidden="1"/>
    </xf>
    <xf numFmtId="0" fontId="28" fillId="1" borderId="4" xfId="7" applyFont="1" applyFill="1" applyBorder="1" applyProtection="1">
      <protection locked="0" hidden="1"/>
    </xf>
    <xf numFmtId="0" fontId="3" fillId="0" borderId="4" xfId="7" applyFill="1" applyBorder="1" applyAlignment="1" applyProtection="1">
      <protection locked="0" hidden="1"/>
    </xf>
    <xf numFmtId="0" fontId="3" fillId="0" borderId="4" xfId="7" applyFont="1" applyFill="1" applyBorder="1" applyAlignment="1" applyProtection="1">
      <protection locked="0" hidden="1"/>
    </xf>
    <xf numFmtId="177" fontId="3" fillId="0" borderId="23" xfId="7" applyNumberFormat="1" applyBorder="1" applyProtection="1">
      <protection locked="0" hidden="1"/>
    </xf>
    <xf numFmtId="177" fontId="31" fillId="0" borderId="22" xfId="7" applyNumberFormat="1" applyFont="1" applyBorder="1" applyProtection="1">
      <protection locked="0" hidden="1"/>
    </xf>
    <xf numFmtId="177" fontId="1" fillId="0" borderId="0" xfId="7" applyNumberFormat="1" applyFont="1" applyBorder="1" applyAlignment="1" applyProtection="1">
      <alignment vertical="center"/>
      <protection locked="0" hidden="1"/>
    </xf>
    <xf numFmtId="9" fontId="1" fillId="0" borderId="4" xfId="8" applyFont="1" applyBorder="1" applyAlignment="1" applyProtection="1">
      <alignment horizontal="centerContinuous"/>
      <protection locked="0" hidden="1"/>
    </xf>
    <xf numFmtId="0" fontId="30" fillId="3" borderId="4" xfId="7" applyFont="1" applyFill="1" applyBorder="1" applyProtection="1">
      <protection locked="0" hidden="1"/>
    </xf>
    <xf numFmtId="169" fontId="1" fillId="0" borderId="4" xfId="7" applyNumberFormat="1" applyFont="1" applyBorder="1" applyAlignment="1" applyProtection="1">
      <alignment horizontal="right"/>
      <protection locked="0" hidden="1"/>
    </xf>
    <xf numFmtId="3" fontId="1" fillId="0" borderId="4" xfId="7" applyNumberFormat="1" applyFont="1" applyBorder="1" applyProtection="1">
      <protection locked="0" hidden="1"/>
    </xf>
    <xf numFmtId="0" fontId="2" fillId="0" borderId="0" xfId="7" applyFont="1" applyProtection="1">
      <protection locked="0" hidden="1"/>
    </xf>
    <xf numFmtId="3" fontId="30" fillId="1" borderId="20" xfId="7" applyNumberFormat="1" applyFont="1" applyFill="1" applyBorder="1" applyProtection="1"/>
    <xf numFmtId="0" fontId="1" fillId="0" borderId="41" xfId="7" applyFont="1" applyBorder="1" applyProtection="1"/>
    <xf numFmtId="0" fontId="20" fillId="0" borderId="48" xfId="0" applyFont="1" applyBorder="1" applyProtection="1"/>
    <xf numFmtId="0" fontId="26" fillId="0" borderId="50" xfId="0" applyFont="1" applyBorder="1" applyProtection="1"/>
    <xf numFmtId="0" fontId="7" fillId="2" borderId="4" xfId="7" applyFont="1" applyFill="1" applyBorder="1" applyAlignment="1" applyProtection="1">
      <alignment wrapText="1"/>
      <protection locked="0"/>
    </xf>
    <xf numFmtId="14" fontId="1" fillId="0" borderId="4" xfId="7" applyNumberFormat="1" applyFont="1" applyBorder="1" applyAlignment="1" applyProtection="1">
      <alignment horizontal="centerContinuous"/>
    </xf>
    <xf numFmtId="14" fontId="1" fillId="0" borderId="4" xfId="7" applyNumberFormat="1" applyFont="1" applyBorder="1" applyAlignment="1" applyProtection="1">
      <alignment horizontal="center"/>
    </xf>
    <xf numFmtId="3" fontId="30" fillId="1" borderId="53" xfId="7" applyNumberFormat="1" applyFont="1" applyFill="1" applyBorder="1" applyProtection="1"/>
    <xf numFmtId="0" fontId="4" fillId="0" borderId="54" xfId="7" applyFont="1" applyFill="1" applyBorder="1" applyAlignment="1" applyProtection="1">
      <alignment horizontal="centerContinuous" vertical="center" wrapText="1"/>
    </xf>
    <xf numFmtId="0" fontId="4" fillId="0" borderId="55" xfId="7" applyFont="1" applyFill="1" applyBorder="1" applyAlignment="1" applyProtection="1">
      <alignment horizontal="centerContinuous" vertical="center" wrapText="1"/>
    </xf>
    <xf numFmtId="0" fontId="2" fillId="0" borderId="36" xfId="7" applyFont="1" applyFill="1" applyBorder="1" applyAlignment="1" applyProtection="1">
      <alignment horizontal="center" vertical="center"/>
    </xf>
    <xf numFmtId="0" fontId="2" fillId="0" borderId="55" xfId="7" applyFont="1" applyFill="1" applyBorder="1" applyAlignment="1" applyProtection="1">
      <alignment horizontal="center" vertical="center"/>
    </xf>
    <xf numFmtId="0" fontId="1" fillId="0" borderId="36" xfId="7" applyFont="1" applyFill="1" applyBorder="1" applyAlignment="1" applyProtection="1">
      <alignment horizontal="center" vertical="center"/>
    </xf>
    <xf numFmtId="0" fontId="1" fillId="0" borderId="55" xfId="7" applyFont="1" applyFill="1" applyBorder="1" applyAlignment="1" applyProtection="1">
      <alignment horizontal="center" vertical="center"/>
    </xf>
    <xf numFmtId="0" fontId="1" fillId="0" borderId="56" xfId="7" applyFont="1" applyFill="1" applyBorder="1" applyAlignment="1" applyProtection="1">
      <alignment horizontal="center" vertical="center"/>
    </xf>
    <xf numFmtId="0" fontId="1" fillId="0" borderId="56" xfId="7" applyFont="1" applyFill="1" applyBorder="1" applyAlignment="1" applyProtection="1">
      <alignment horizontal="center" vertical="center" wrapText="1"/>
    </xf>
    <xf numFmtId="0" fontId="1" fillId="0" borderId="57" xfId="7" applyFont="1" applyFill="1" applyBorder="1" applyAlignment="1" applyProtection="1">
      <alignment horizontal="center" vertical="center"/>
    </xf>
    <xf numFmtId="0" fontId="1" fillId="0" borderId="58" xfId="7" applyFont="1" applyFill="1" applyBorder="1" applyProtection="1">
      <protection hidden="1"/>
    </xf>
    <xf numFmtId="180" fontId="1" fillId="0" borderId="9" xfId="7" applyNumberFormat="1" applyFont="1" applyFill="1" applyBorder="1" applyProtection="1"/>
    <xf numFmtId="0" fontId="1" fillId="0" borderId="59" xfId="7" applyFont="1" applyFill="1" applyBorder="1" applyProtection="1"/>
    <xf numFmtId="0" fontId="1" fillId="0" borderId="45" xfId="7" applyFont="1" applyFill="1" applyBorder="1" applyProtection="1"/>
    <xf numFmtId="0" fontId="1" fillId="0" borderId="38" xfId="7" applyFont="1" applyFill="1" applyBorder="1" applyAlignment="1" applyProtection="1">
      <alignment horizontal="left"/>
    </xf>
    <xf numFmtId="0" fontId="1" fillId="0" borderId="9" xfId="7" applyFont="1" applyFill="1" applyBorder="1" applyProtection="1"/>
    <xf numFmtId="169" fontId="1" fillId="0" borderId="43" xfId="3" applyFont="1" applyFill="1" applyBorder="1" applyProtection="1"/>
    <xf numFmtId="169" fontId="1" fillId="0" borderId="9" xfId="7" applyNumberFormat="1" applyFont="1" applyFill="1" applyBorder="1" applyProtection="1"/>
    <xf numFmtId="0" fontId="1" fillId="0" borderId="44" xfId="7" applyFont="1" applyFill="1" applyBorder="1" applyAlignment="1" applyProtection="1">
      <alignment horizontal="left"/>
    </xf>
    <xf numFmtId="0" fontId="2" fillId="0" borderId="60" xfId="7" applyFont="1" applyFill="1" applyBorder="1" applyProtection="1"/>
    <xf numFmtId="0" fontId="2" fillId="0" borderId="61" xfId="7" applyFont="1" applyFill="1" applyBorder="1" applyProtection="1"/>
    <xf numFmtId="0" fontId="2" fillId="0" borderId="61" xfId="7" applyFont="1" applyFill="1" applyBorder="1" applyProtection="1">
      <protection hidden="1"/>
    </xf>
    <xf numFmtId="169" fontId="2" fillId="0" borderId="5" xfId="7" applyNumberFormat="1" applyFont="1" applyFill="1" applyBorder="1" applyProtection="1">
      <protection hidden="1"/>
    </xf>
    <xf numFmtId="169" fontId="29" fillId="0" borderId="5" xfId="7" applyNumberFormat="1" applyFont="1" applyFill="1" applyBorder="1" applyProtection="1"/>
    <xf numFmtId="169" fontId="2" fillId="0" borderId="10" xfId="7" applyNumberFormat="1" applyFont="1" applyFill="1" applyBorder="1" applyProtection="1"/>
    <xf numFmtId="177" fontId="30" fillId="0" borderId="26" xfId="7" applyNumberFormat="1" applyFont="1" applyFill="1" applyBorder="1" applyProtection="1">
      <protection hidden="1"/>
    </xf>
    <xf numFmtId="0" fontId="2" fillId="0" borderId="16" xfId="0" applyFont="1" applyFill="1" applyBorder="1" applyAlignment="1" applyProtection="1"/>
    <xf numFmtId="180" fontId="30" fillId="2" borderId="4" xfId="3" applyNumberFormat="1" applyFont="1" applyFill="1" applyBorder="1" applyProtection="1">
      <protection locked="0"/>
    </xf>
    <xf numFmtId="177" fontId="30" fillId="2" borderId="4" xfId="7" applyNumberFormat="1" applyFont="1" applyFill="1" applyBorder="1" applyProtection="1">
      <protection locked="0"/>
    </xf>
    <xf numFmtId="0" fontId="21" fillId="0" borderId="0" xfId="0" applyFont="1" applyProtection="1"/>
    <xf numFmtId="0" fontId="39" fillId="0" borderId="19" xfId="0" applyFont="1" applyBorder="1" applyAlignment="1" applyProtection="1">
      <alignment horizontal="left" wrapText="1"/>
    </xf>
    <xf numFmtId="0" fontId="21" fillId="0" borderId="62" xfId="0" applyFont="1" applyBorder="1" applyProtection="1"/>
    <xf numFmtId="0" fontId="40" fillId="0" borderId="0" xfId="0" applyFont="1" applyProtection="1"/>
    <xf numFmtId="0" fontId="21" fillId="0" borderId="0" xfId="0" applyFont="1" applyBorder="1" applyProtection="1"/>
    <xf numFmtId="0" fontId="35" fillId="0" borderId="0" xfId="0" applyFont="1" applyBorder="1" applyAlignment="1" applyProtection="1">
      <alignment horizontal="center"/>
      <protection hidden="1"/>
    </xf>
    <xf numFmtId="182" fontId="35" fillId="0" borderId="0" xfId="0" applyNumberFormat="1" applyFont="1" applyBorder="1" applyAlignment="1" applyProtection="1">
      <alignment horizontal="right"/>
      <protection hidden="1"/>
    </xf>
    <xf numFmtId="0" fontId="21" fillId="2" borderId="57" xfId="0" applyFont="1" applyFill="1" applyBorder="1" applyAlignment="1" applyProtection="1">
      <alignment horizontal="center"/>
      <protection locked="0"/>
    </xf>
    <xf numFmtId="4" fontId="1" fillId="0" borderId="2" xfId="7" applyNumberFormat="1" applyFont="1" applyFill="1" applyBorder="1" applyProtection="1">
      <protection hidden="1"/>
    </xf>
    <xf numFmtId="3" fontId="43" fillId="0" borderId="23" xfId="7" applyNumberFormat="1" applyFont="1" applyFill="1" applyBorder="1" applyProtection="1"/>
    <xf numFmtId="0" fontId="43" fillId="0" borderId="4" xfId="7" applyFont="1" applyFill="1" applyBorder="1" applyProtection="1"/>
    <xf numFmtId="3" fontId="43" fillId="0" borderId="2" xfId="7" applyNumberFormat="1" applyFont="1" applyFill="1" applyBorder="1" applyProtection="1">
      <protection hidden="1"/>
    </xf>
    <xf numFmtId="3" fontId="1" fillId="0" borderId="63" xfId="7" applyNumberFormat="1" applyFont="1" applyFill="1" applyBorder="1" applyProtection="1">
      <protection hidden="1"/>
    </xf>
    <xf numFmtId="0" fontId="4" fillId="0" borderId="54" xfId="7" applyFont="1" applyBorder="1" applyAlignment="1" applyProtection="1">
      <alignment horizontal="centerContinuous" vertical="center" wrapText="1"/>
      <protection locked="0" hidden="1"/>
    </xf>
    <xf numFmtId="0" fontId="4" fillId="0" borderId="55" xfId="7" applyFont="1" applyBorder="1" applyAlignment="1" applyProtection="1">
      <alignment horizontal="centerContinuous" vertical="center" wrapText="1"/>
      <protection locked="0" hidden="1"/>
    </xf>
    <xf numFmtId="0" fontId="1" fillId="0" borderId="36" xfId="7" applyFont="1" applyBorder="1" applyAlignment="1" applyProtection="1">
      <alignment horizontal="center" vertical="center"/>
      <protection locked="0" hidden="1"/>
    </xf>
    <xf numFmtId="0" fontId="1" fillId="0" borderId="55" xfId="7" applyFont="1" applyBorder="1" applyAlignment="1" applyProtection="1">
      <alignment horizontal="center" vertical="center"/>
      <protection locked="0" hidden="1"/>
    </xf>
    <xf numFmtId="0" fontId="1" fillId="0" borderId="56" xfId="7" applyFont="1" applyBorder="1" applyAlignment="1" applyProtection="1">
      <alignment horizontal="center" vertical="center"/>
      <protection locked="0" hidden="1"/>
    </xf>
    <xf numFmtId="0" fontId="1" fillId="0" borderId="56" xfId="7" applyFont="1" applyBorder="1" applyAlignment="1" applyProtection="1">
      <alignment horizontal="center" vertical="center" wrapText="1"/>
      <protection locked="0" hidden="1"/>
    </xf>
    <xf numFmtId="0" fontId="1" fillId="0" borderId="57" xfId="7" applyFont="1" applyBorder="1" applyAlignment="1" applyProtection="1">
      <alignment horizontal="center" vertical="center"/>
      <protection locked="0" hidden="1"/>
    </xf>
    <xf numFmtId="0" fontId="1" fillId="0" borderId="37" xfId="7" applyFont="1" applyBorder="1" applyProtection="1">
      <protection locked="0" hidden="1"/>
    </xf>
    <xf numFmtId="0" fontId="7" fillId="0" borderId="38" xfId="7" applyFont="1" applyBorder="1" applyProtection="1">
      <protection locked="0" hidden="1"/>
    </xf>
    <xf numFmtId="0" fontId="1" fillId="0" borderId="39" xfId="7" applyFont="1" applyBorder="1" applyProtection="1">
      <protection locked="0" hidden="1"/>
    </xf>
    <xf numFmtId="0" fontId="1" fillId="0" borderId="40" xfId="7" applyFont="1" applyBorder="1" applyProtection="1">
      <protection locked="0" hidden="1"/>
    </xf>
    <xf numFmtId="0" fontId="1" fillId="0" borderId="42" xfId="7" applyFont="1" applyBorder="1" applyProtection="1">
      <protection locked="0" hidden="1"/>
    </xf>
    <xf numFmtId="0" fontId="1" fillId="0" borderId="43" xfId="7" applyFont="1" applyBorder="1" applyProtection="1">
      <protection locked="0" hidden="1"/>
    </xf>
    <xf numFmtId="0" fontId="5" fillId="0" borderId="44" xfId="7" applyFont="1" applyBorder="1" applyProtection="1">
      <protection locked="0" hidden="1"/>
    </xf>
    <xf numFmtId="0" fontId="1" fillId="0" borderId="44" xfId="7" applyFont="1" applyBorder="1" applyAlignment="1" applyProtection="1">
      <alignment horizontal="centerContinuous"/>
      <protection locked="0" hidden="1"/>
    </xf>
    <xf numFmtId="0" fontId="1" fillId="0" borderId="43" xfId="7" applyFont="1" applyBorder="1" applyAlignment="1" applyProtection="1">
      <alignment horizontal="center" vertical="center"/>
      <protection locked="0" hidden="1"/>
    </xf>
    <xf numFmtId="0" fontId="5" fillId="0" borderId="44" xfId="7" applyFont="1" applyBorder="1" applyAlignment="1" applyProtection="1">
      <alignment vertical="center"/>
      <protection locked="0" hidden="1"/>
    </xf>
    <xf numFmtId="0" fontId="1" fillId="1" borderId="59" xfId="7" applyFont="1" applyFill="1" applyBorder="1" applyProtection="1">
      <protection locked="0" hidden="1"/>
    </xf>
    <xf numFmtId="180" fontId="1" fillId="3" borderId="9" xfId="7" applyNumberFormat="1" applyFont="1" applyFill="1" applyBorder="1" applyProtection="1"/>
    <xf numFmtId="0" fontId="1" fillId="0" borderId="64" xfId="7" applyFont="1" applyBorder="1" applyProtection="1"/>
    <xf numFmtId="0" fontId="7" fillId="0" borderId="39" xfId="7" applyFont="1" applyBorder="1" applyProtection="1">
      <protection locked="0" hidden="1"/>
    </xf>
    <xf numFmtId="0" fontId="1" fillId="0" borderId="37" xfId="7" applyFont="1" applyBorder="1" applyProtection="1"/>
    <xf numFmtId="0" fontId="1" fillId="0" borderId="38" xfId="7" applyFont="1" applyBorder="1" applyProtection="1"/>
    <xf numFmtId="0" fontId="1" fillId="1" borderId="59" xfId="7" applyFont="1" applyFill="1" applyBorder="1" applyProtection="1"/>
    <xf numFmtId="0" fontId="1" fillId="0" borderId="39" xfId="7" applyFont="1" applyBorder="1" applyProtection="1"/>
    <xf numFmtId="0" fontId="7" fillId="0" borderId="44" xfId="7" applyFont="1" applyBorder="1" applyProtection="1"/>
    <xf numFmtId="169" fontId="1" fillId="0" borderId="45" xfId="3" applyFont="1" applyBorder="1" applyProtection="1"/>
    <xf numFmtId="0" fontId="8" fillId="0" borderId="44" xfId="7" applyFont="1" applyBorder="1" applyProtection="1"/>
    <xf numFmtId="0" fontId="2" fillId="0" borderId="44" xfId="7" applyFont="1" applyBorder="1" applyAlignment="1" applyProtection="1">
      <alignment vertical="center"/>
    </xf>
    <xf numFmtId="3" fontId="1" fillId="3" borderId="9" xfId="7" applyNumberFormat="1" applyFont="1" applyFill="1" applyBorder="1" applyProtection="1"/>
    <xf numFmtId="0" fontId="1" fillId="0" borderId="44" xfId="7" applyFont="1" applyBorder="1" applyProtection="1">
      <protection locked="0" hidden="1"/>
    </xf>
    <xf numFmtId="0" fontId="1" fillId="3" borderId="9" xfId="7" applyFont="1" applyFill="1" applyBorder="1" applyProtection="1">
      <protection locked="0" hidden="1"/>
    </xf>
    <xf numFmtId="0" fontId="1" fillId="0" borderId="44" xfId="7" applyFont="1" applyBorder="1" applyAlignment="1" applyProtection="1">
      <alignment horizontal="left"/>
      <protection locked="0" hidden="1"/>
    </xf>
    <xf numFmtId="0" fontId="1" fillId="0" borderId="39" xfId="7" applyFont="1" applyBorder="1" applyAlignment="1" applyProtection="1">
      <alignment horizontal="left"/>
      <protection locked="0" hidden="1"/>
    </xf>
    <xf numFmtId="0" fontId="2" fillId="0" borderId="60" xfId="7" applyFont="1" applyBorder="1" applyProtection="1">
      <protection locked="0" hidden="1"/>
    </xf>
    <xf numFmtId="0" fontId="2" fillId="0" borderId="61" xfId="7" applyFont="1" applyBorder="1" applyProtection="1">
      <protection locked="0" hidden="1"/>
    </xf>
    <xf numFmtId="3" fontId="30" fillId="1" borderId="30" xfId="7" applyNumberFormat="1" applyFont="1" applyFill="1" applyBorder="1" applyProtection="1"/>
    <xf numFmtId="0" fontId="4" fillId="0" borderId="54" xfId="7" applyFont="1" applyBorder="1" applyAlignment="1" applyProtection="1">
      <alignment horizontal="centerContinuous" vertical="center" wrapText="1"/>
    </xf>
    <xf numFmtId="0" fontId="4" fillId="0" borderId="55" xfId="7" applyFont="1" applyBorder="1" applyAlignment="1" applyProtection="1">
      <alignment horizontal="centerContinuous" vertical="center" wrapText="1"/>
    </xf>
    <xf numFmtId="0" fontId="1" fillId="0" borderId="36" xfId="7" applyFont="1" applyBorder="1" applyAlignment="1" applyProtection="1">
      <alignment horizontal="center" vertical="center"/>
    </xf>
    <xf numFmtId="0" fontId="1" fillId="0" borderId="55" xfId="7" applyFont="1" applyBorder="1" applyAlignment="1" applyProtection="1">
      <alignment horizontal="center" vertical="center"/>
    </xf>
    <xf numFmtId="0" fontId="1" fillId="0" borderId="56" xfId="7" applyFont="1" applyBorder="1" applyAlignment="1" applyProtection="1">
      <alignment horizontal="center" vertical="center"/>
    </xf>
    <xf numFmtId="0" fontId="1" fillId="0" borderId="56" xfId="7" applyFont="1" applyBorder="1" applyAlignment="1" applyProtection="1">
      <alignment horizontal="center" vertical="center" wrapText="1"/>
    </xf>
    <xf numFmtId="0" fontId="1" fillId="0" borderId="57" xfId="7" applyFont="1" applyBorder="1" applyAlignment="1" applyProtection="1">
      <alignment horizontal="center" vertical="center"/>
    </xf>
    <xf numFmtId="0" fontId="7" fillId="0" borderId="38" xfId="7" applyFont="1" applyBorder="1" applyProtection="1"/>
    <xf numFmtId="0" fontId="1" fillId="0" borderId="40" xfId="7" applyFont="1" applyBorder="1" applyProtection="1"/>
    <xf numFmtId="0" fontId="1" fillId="0" borderId="42" xfId="7" applyFont="1" applyBorder="1" applyProtection="1"/>
    <xf numFmtId="0" fontId="1" fillId="0" borderId="43" xfId="7" applyFont="1" applyBorder="1" applyProtection="1"/>
    <xf numFmtId="0" fontId="5" fillId="0" borderId="44" xfId="7" applyFont="1" applyBorder="1" applyProtection="1"/>
    <xf numFmtId="0" fontId="1" fillId="0" borderId="44" xfId="7" applyFont="1" applyBorder="1" applyAlignment="1" applyProtection="1">
      <alignment horizontal="centerContinuous"/>
    </xf>
    <xf numFmtId="0" fontId="1" fillId="0" borderId="43" xfId="7" applyFont="1" applyBorder="1" applyAlignment="1" applyProtection="1">
      <alignment horizontal="center" vertical="center"/>
    </xf>
    <xf numFmtId="0" fontId="5" fillId="0" borderId="44" xfId="7" applyFont="1" applyBorder="1" applyAlignment="1" applyProtection="1">
      <alignment vertical="center"/>
    </xf>
    <xf numFmtId="0" fontId="7" fillId="0" borderId="39" xfId="7" applyFont="1" applyBorder="1" applyProtection="1"/>
    <xf numFmtId="169" fontId="1" fillId="0" borderId="9" xfId="3" applyFont="1" applyBorder="1" applyProtection="1"/>
    <xf numFmtId="0" fontId="1" fillId="0" borderId="44" xfId="7" applyFont="1" applyBorder="1" applyProtection="1"/>
    <xf numFmtId="0" fontId="1" fillId="3" borderId="9" xfId="7" applyFont="1" applyFill="1" applyBorder="1" applyProtection="1"/>
    <xf numFmtId="169" fontId="1" fillId="0" borderId="43" xfId="3" applyFont="1" applyBorder="1" applyProtection="1"/>
    <xf numFmtId="0" fontId="1" fillId="0" borderId="44" xfId="7" applyFont="1" applyBorder="1" applyAlignment="1" applyProtection="1">
      <alignment horizontal="left"/>
    </xf>
    <xf numFmtId="0" fontId="1" fillId="0" borderId="39" xfId="7" applyFont="1" applyBorder="1" applyAlignment="1" applyProtection="1">
      <alignment horizontal="left"/>
    </xf>
    <xf numFmtId="169" fontId="1" fillId="0" borderId="9" xfId="7" applyNumberFormat="1" applyFont="1" applyBorder="1" applyProtection="1"/>
    <xf numFmtId="0" fontId="2" fillId="0" borderId="60" xfId="7" applyFont="1" applyBorder="1" applyProtection="1"/>
    <xf numFmtId="0" fontId="2" fillId="0" borderId="61" xfId="7" applyFont="1" applyBorder="1" applyProtection="1"/>
    <xf numFmtId="169" fontId="2" fillId="0" borderId="5" xfId="7" applyNumberFormat="1" applyFont="1" applyBorder="1" applyProtection="1"/>
    <xf numFmtId="169" fontId="29" fillId="0" borderId="5" xfId="7" applyNumberFormat="1" applyFont="1" applyBorder="1" applyProtection="1"/>
    <xf numFmtId="169" fontId="2" fillId="0" borderId="10" xfId="7" applyNumberFormat="1" applyFont="1" applyBorder="1" applyProtection="1"/>
    <xf numFmtId="0" fontId="1" fillId="0" borderId="14" xfId="7" applyFont="1" applyBorder="1" applyProtection="1">
      <protection locked="0"/>
    </xf>
    <xf numFmtId="0" fontId="1" fillId="0" borderId="14" xfId="7" applyFont="1" applyFill="1" applyBorder="1" applyProtection="1">
      <protection locked="0"/>
    </xf>
    <xf numFmtId="14" fontId="1" fillId="0" borderId="16" xfId="7" applyNumberFormat="1" applyFont="1" applyFill="1" applyBorder="1" applyAlignment="1" applyProtection="1">
      <alignment horizontal="center"/>
      <protection locked="0"/>
    </xf>
    <xf numFmtId="1" fontId="1" fillId="2" borderId="28" xfId="7" applyNumberFormat="1" applyFon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1" fillId="0" borderId="0" xfId="7" applyFont="1" applyBorder="1" applyProtection="1">
      <protection locked="0"/>
    </xf>
    <xf numFmtId="0" fontId="1" fillId="0" borderId="0" xfId="7" applyFont="1" applyFill="1" applyBorder="1" applyProtection="1">
      <protection hidden="1"/>
    </xf>
    <xf numFmtId="0" fontId="2" fillId="0" borderId="44" xfId="7" applyFont="1" applyBorder="1" applyProtection="1">
      <protection locked="0" hidden="1"/>
    </xf>
    <xf numFmtId="180" fontId="28" fillId="2" borderId="4" xfId="3" applyNumberFormat="1" applyFont="1" applyFill="1" applyBorder="1" applyProtection="1">
      <protection locked="0"/>
    </xf>
    <xf numFmtId="0" fontId="2" fillId="0" borderId="44" xfId="7" applyFont="1" applyBorder="1" applyAlignment="1" applyProtection="1">
      <alignment vertical="center"/>
      <protection locked="0" hidden="1"/>
    </xf>
    <xf numFmtId="177" fontId="28" fillId="0" borderId="0" xfId="7" applyNumberFormat="1" applyFont="1" applyBorder="1" applyProtection="1">
      <protection locked="0" hidden="1"/>
    </xf>
    <xf numFmtId="177" fontId="28" fillId="2" borderId="4" xfId="7" applyNumberFormat="1" applyFont="1" applyFill="1" applyBorder="1" applyProtection="1">
      <protection locked="0"/>
    </xf>
    <xf numFmtId="169" fontId="28" fillId="0" borderId="23" xfId="3" applyFont="1" applyBorder="1" applyProtection="1"/>
    <xf numFmtId="3" fontId="28" fillId="0" borderId="23" xfId="3" applyNumberFormat="1" applyFont="1" applyBorder="1" applyProtection="1"/>
    <xf numFmtId="3" fontId="28" fillId="1" borderId="28" xfId="7" applyNumberFormat="1" applyFont="1" applyFill="1" applyBorder="1" applyProtection="1"/>
    <xf numFmtId="0" fontId="28" fillId="3" borderId="4" xfId="7" applyFont="1" applyFill="1" applyBorder="1" applyProtection="1">
      <protection locked="0" hidden="1"/>
    </xf>
    <xf numFmtId="3" fontId="28" fillId="1" borderId="30" xfId="7" applyNumberFormat="1" applyFont="1" applyFill="1" applyBorder="1" applyProtection="1"/>
    <xf numFmtId="0" fontId="38" fillId="0" borderId="0" xfId="0" applyFont="1" applyFill="1" applyBorder="1" applyAlignment="1" applyProtection="1">
      <alignment horizontal="center"/>
      <protection hidden="1"/>
    </xf>
    <xf numFmtId="0" fontId="41" fillId="0" borderId="0" xfId="0" applyFont="1" applyBorder="1" applyAlignment="1" applyProtection="1">
      <alignment horizontal="center"/>
      <protection hidden="1"/>
    </xf>
    <xf numFmtId="0" fontId="38" fillId="2" borderId="0" xfId="0" applyFont="1" applyFill="1" applyBorder="1" applyAlignment="1" applyProtection="1">
      <alignment horizontal="center"/>
      <protection locked="0"/>
    </xf>
    <xf numFmtId="0" fontId="38" fillId="0" borderId="0" xfId="0" applyFont="1" applyBorder="1" applyProtection="1"/>
    <xf numFmtId="0" fontId="37" fillId="0" borderId="0" xfId="0" applyFont="1" applyBorder="1" applyProtection="1"/>
    <xf numFmtId="0" fontId="44" fillId="0" borderId="0" xfId="0" applyFont="1"/>
    <xf numFmtId="0" fontId="2" fillId="0" borderId="4" xfId="7" applyFont="1" applyBorder="1" applyProtection="1">
      <protection locked="0"/>
    </xf>
    <xf numFmtId="169" fontId="2" fillId="0" borderId="23" xfId="3" applyFont="1" applyBorder="1" applyAlignment="1" applyProtection="1">
      <alignment vertical="center"/>
    </xf>
    <xf numFmtId="1" fontId="2" fillId="0" borderId="4" xfId="7" applyNumberFormat="1" applyFont="1" applyBorder="1" applyAlignment="1" applyProtection="1">
      <alignment vertical="center"/>
    </xf>
    <xf numFmtId="0" fontId="2" fillId="0" borderId="43" xfId="0" applyFont="1" applyFill="1" applyBorder="1" applyAlignment="1" applyProtection="1">
      <alignment horizontal="center"/>
    </xf>
    <xf numFmtId="0" fontId="45" fillId="0" borderId="0" xfId="0" applyFont="1"/>
    <xf numFmtId="0" fontId="15" fillId="0" borderId="0" xfId="0" applyFont="1" applyAlignment="1">
      <alignment horizontal="centerContinuous"/>
    </xf>
    <xf numFmtId="0" fontId="4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46" fillId="0" borderId="0" xfId="0" applyFont="1" applyAlignment="1">
      <alignment horizontal="right"/>
    </xf>
    <xf numFmtId="0" fontId="15" fillId="4" borderId="51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 wrapText="1"/>
    </xf>
    <xf numFmtId="0" fontId="15" fillId="4" borderId="65" xfId="0" applyFont="1" applyFill="1" applyBorder="1" applyAlignment="1">
      <alignment horizontal="center" vertical="center" wrapText="1"/>
    </xf>
    <xf numFmtId="169" fontId="45" fillId="0" borderId="0" xfId="3" applyFont="1"/>
    <xf numFmtId="0" fontId="13" fillId="2" borderId="66" xfId="3" applyNumberFormat="1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Protection="1">
      <protection locked="0"/>
    </xf>
    <xf numFmtId="169" fontId="13" fillId="2" borderId="6" xfId="3" applyFont="1" applyFill="1" applyBorder="1" applyAlignment="1" applyProtection="1">
      <alignment horizontal="center"/>
      <protection locked="0"/>
    </xf>
    <xf numFmtId="169" fontId="13" fillId="2" borderId="6" xfId="3" applyFont="1" applyFill="1" applyBorder="1" applyAlignment="1" applyProtection="1">
      <alignment horizontal="right"/>
      <protection locked="0"/>
    </xf>
    <xf numFmtId="182" fontId="13" fillId="2" borderId="6" xfId="3" applyNumberFormat="1" applyFont="1" applyFill="1" applyBorder="1" applyProtection="1">
      <protection locked="0"/>
    </xf>
    <xf numFmtId="183" fontId="13" fillId="0" borderId="67" xfId="3" applyNumberFormat="1" applyFont="1" applyFill="1" applyBorder="1"/>
    <xf numFmtId="0" fontId="13" fillId="2" borderId="32" xfId="3" applyNumberFormat="1" applyFont="1" applyFill="1" applyBorder="1" applyAlignment="1" applyProtection="1">
      <alignment horizontal="center"/>
      <protection locked="0"/>
    </xf>
    <xf numFmtId="169" fontId="13" fillId="2" borderId="4" xfId="3" applyFont="1" applyFill="1" applyBorder="1" applyAlignment="1" applyProtection="1">
      <alignment horizontal="center"/>
      <protection locked="0"/>
    </xf>
    <xf numFmtId="169" fontId="13" fillId="2" borderId="4" xfId="3" applyFont="1" applyFill="1" applyBorder="1" applyAlignment="1" applyProtection="1">
      <alignment horizontal="right"/>
      <protection locked="0"/>
    </xf>
    <xf numFmtId="182" fontId="13" fillId="2" borderId="4" xfId="3" applyNumberFormat="1" applyFont="1" applyFill="1" applyBorder="1" applyProtection="1">
      <protection locked="0"/>
    </xf>
    <xf numFmtId="0" fontId="13" fillId="2" borderId="32" xfId="0" applyNumberFormat="1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right"/>
      <protection locked="0"/>
    </xf>
    <xf numFmtId="0" fontId="13" fillId="2" borderId="33" xfId="0" applyNumberFormat="1" applyFont="1" applyFill="1" applyBorder="1" applyAlignment="1" applyProtection="1">
      <alignment horizontal="center"/>
      <protection locked="0"/>
    </xf>
    <xf numFmtId="0" fontId="13" fillId="2" borderId="5" xfId="0" applyFont="1" applyFill="1" applyBorder="1" applyProtection="1">
      <protection locked="0"/>
    </xf>
    <xf numFmtId="0" fontId="13" fillId="2" borderId="5" xfId="0" applyFont="1" applyFill="1" applyBorder="1" applyAlignment="1" applyProtection="1">
      <alignment horizontal="right"/>
      <protection locked="0"/>
    </xf>
    <xf numFmtId="183" fontId="13" fillId="0" borderId="68" xfId="3" applyNumberFormat="1" applyFont="1" applyFill="1" applyBorder="1"/>
    <xf numFmtId="0" fontId="18" fillId="0" borderId="1" xfId="0" applyFont="1" applyBorder="1"/>
    <xf numFmtId="183" fontId="18" fillId="0" borderId="49" xfId="0" applyNumberFormat="1" applyFont="1" applyFill="1" applyBorder="1"/>
    <xf numFmtId="0" fontId="21" fillId="0" borderId="0" xfId="0" applyFont="1"/>
    <xf numFmtId="0" fontId="47" fillId="0" borderId="49" xfId="0" applyFont="1" applyBorder="1" applyAlignment="1">
      <alignment vertical="center"/>
    </xf>
    <xf numFmtId="0" fontId="47" fillId="0" borderId="49" xfId="0" applyFont="1" applyBorder="1" applyAlignment="1">
      <alignment vertical="center" wrapText="1"/>
    </xf>
    <xf numFmtId="0" fontId="47" fillId="0" borderId="1" xfId="0" applyFont="1" applyBorder="1" applyAlignment="1">
      <alignment vertical="center"/>
    </xf>
    <xf numFmtId="0" fontId="49" fillId="0" borderId="1" xfId="0" applyFont="1" applyBorder="1" applyAlignment="1">
      <alignment vertical="center"/>
    </xf>
    <xf numFmtId="0" fontId="50" fillId="0" borderId="0" xfId="0" applyFont="1" applyBorder="1" applyAlignment="1">
      <alignment horizontal="left" wrapText="1"/>
    </xf>
    <xf numFmtId="0" fontId="47" fillId="0" borderId="49" xfId="0" applyFont="1" applyFill="1" applyBorder="1" applyAlignment="1">
      <alignment vertical="center"/>
    </xf>
    <xf numFmtId="0" fontId="6" fillId="0" borderId="0" xfId="0" applyFont="1"/>
    <xf numFmtId="0" fontId="2" fillId="0" borderId="16" xfId="0" applyFont="1" applyFill="1" applyBorder="1" applyAlignment="1" applyProtection="1">
      <alignment horizontal="center"/>
    </xf>
    <xf numFmtId="0" fontId="52" fillId="5" borderId="69" xfId="1" applyFont="1" applyFill="1" applyBorder="1" applyAlignment="1" applyProtection="1">
      <alignment horizontal="center" vertical="center" wrapText="1" shrinkToFit="1"/>
    </xf>
    <xf numFmtId="169" fontId="53" fillId="0" borderId="21" xfId="3" applyFont="1" applyBorder="1" applyProtection="1"/>
    <xf numFmtId="0" fontId="53" fillId="0" borderId="22" xfId="7" applyFont="1" applyBorder="1" applyProtection="1"/>
    <xf numFmtId="0" fontId="7" fillId="0" borderId="44" xfId="7" applyFont="1" applyBorder="1" applyAlignment="1" applyProtection="1">
      <alignment horizontal="left"/>
    </xf>
    <xf numFmtId="169" fontId="1" fillId="0" borderId="23" xfId="3" applyFont="1" applyBorder="1" applyProtection="1">
      <protection hidden="1"/>
    </xf>
    <xf numFmtId="177" fontId="1" fillId="0" borderId="21" xfId="7" applyNumberFormat="1" applyFont="1" applyBorder="1" applyProtection="1">
      <protection hidden="1"/>
    </xf>
    <xf numFmtId="169" fontId="1" fillId="0" borderId="21" xfId="3" applyFont="1" applyBorder="1" applyProtection="1">
      <protection hidden="1"/>
    </xf>
    <xf numFmtId="169" fontId="1" fillId="0" borderId="4" xfId="7" applyNumberFormat="1" applyFont="1" applyBorder="1" applyProtection="1">
      <protection hidden="1"/>
    </xf>
    <xf numFmtId="169" fontId="2" fillId="0" borderId="5" xfId="7" applyNumberFormat="1" applyFont="1" applyBorder="1" applyProtection="1">
      <protection hidden="1"/>
    </xf>
    <xf numFmtId="180" fontId="1" fillId="0" borderId="26" xfId="3" applyNumberFormat="1" applyFont="1" applyBorder="1" applyProtection="1">
      <protection hidden="1"/>
    </xf>
    <xf numFmtId="169" fontId="2" fillId="0" borderId="23" xfId="3" applyFont="1" applyBorder="1" applyAlignment="1" applyProtection="1">
      <alignment vertical="center"/>
      <protection hidden="1"/>
    </xf>
    <xf numFmtId="3" fontId="28" fillId="3" borderId="4" xfId="7" applyNumberFormat="1" applyFont="1" applyFill="1" applyBorder="1" applyProtection="1">
      <protection hidden="1"/>
    </xf>
    <xf numFmtId="180" fontId="1" fillId="3" borderId="9" xfId="7" applyNumberFormat="1" applyFont="1" applyFill="1" applyBorder="1" applyProtection="1">
      <protection hidden="1"/>
    </xf>
    <xf numFmtId="169" fontId="1" fillId="0" borderId="4" xfId="3" applyFont="1" applyBorder="1" applyProtection="1">
      <protection hidden="1"/>
    </xf>
    <xf numFmtId="169" fontId="28" fillId="0" borderId="4" xfId="3" applyFont="1" applyBorder="1" applyProtection="1">
      <protection hidden="1"/>
    </xf>
    <xf numFmtId="169" fontId="1" fillId="0" borderId="9" xfId="3" applyFont="1" applyBorder="1" applyProtection="1">
      <protection hidden="1"/>
    </xf>
    <xf numFmtId="169" fontId="28" fillId="0" borderId="23" xfId="3" applyFont="1" applyBorder="1" applyProtection="1">
      <protection hidden="1"/>
    </xf>
    <xf numFmtId="169" fontId="1" fillId="0" borderId="45" xfId="3" applyFont="1" applyBorder="1" applyProtection="1">
      <protection hidden="1"/>
    </xf>
    <xf numFmtId="169" fontId="28" fillId="0" borderId="21" xfId="3" applyFont="1" applyBorder="1" applyProtection="1">
      <protection hidden="1"/>
    </xf>
    <xf numFmtId="169" fontId="1" fillId="0" borderId="43" xfId="3" applyFont="1" applyBorder="1" applyProtection="1">
      <protection hidden="1"/>
    </xf>
    <xf numFmtId="169" fontId="28" fillId="0" borderId="4" xfId="7" applyNumberFormat="1" applyFont="1" applyBorder="1" applyProtection="1">
      <protection hidden="1"/>
    </xf>
    <xf numFmtId="169" fontId="1" fillId="0" borderId="9" xfId="7" applyNumberFormat="1" applyFont="1" applyBorder="1" applyProtection="1">
      <protection hidden="1"/>
    </xf>
    <xf numFmtId="169" fontId="29" fillId="0" borderId="5" xfId="7" applyNumberFormat="1" applyFont="1" applyBorder="1" applyProtection="1">
      <protection hidden="1"/>
    </xf>
    <xf numFmtId="169" fontId="2" fillId="0" borderId="10" xfId="7" applyNumberFormat="1" applyFont="1" applyBorder="1" applyProtection="1">
      <protection hidden="1"/>
    </xf>
    <xf numFmtId="169" fontId="2" fillId="0" borderId="45" xfId="3" applyFont="1" applyBorder="1" applyAlignment="1" applyProtection="1">
      <alignment vertical="center"/>
      <protection hidden="1"/>
    </xf>
    <xf numFmtId="169" fontId="29" fillId="0" borderId="23" xfId="3" applyFont="1" applyBorder="1" applyAlignment="1" applyProtection="1">
      <alignment vertical="center"/>
      <protection hidden="1"/>
    </xf>
    <xf numFmtId="169" fontId="30" fillId="0" borderId="4" xfId="3" applyFont="1" applyBorder="1" applyProtection="1">
      <protection hidden="1"/>
    </xf>
    <xf numFmtId="1" fontId="2" fillId="0" borderId="4" xfId="7" applyNumberFormat="1" applyFont="1" applyBorder="1" applyAlignment="1" applyProtection="1">
      <alignment vertical="center"/>
      <protection hidden="1"/>
    </xf>
    <xf numFmtId="169" fontId="30" fillId="0" borderId="23" xfId="3" applyFont="1" applyBorder="1" applyProtection="1">
      <protection hidden="1"/>
    </xf>
    <xf numFmtId="169" fontId="30" fillId="0" borderId="21" xfId="3" applyFont="1" applyBorder="1" applyProtection="1">
      <protection hidden="1"/>
    </xf>
    <xf numFmtId="169" fontId="30" fillId="0" borderId="4" xfId="7" applyNumberFormat="1" applyFont="1" applyBorder="1" applyProtection="1">
      <protection hidden="1"/>
    </xf>
    <xf numFmtId="169" fontId="29" fillId="0" borderId="23" xfId="3" applyFont="1" applyBorder="1" applyAlignment="1" applyProtection="1">
      <alignment vertical="center"/>
    </xf>
    <xf numFmtId="3" fontId="2" fillId="0" borderId="4" xfId="7" applyNumberFormat="1" applyFont="1" applyFill="1" applyBorder="1" applyAlignment="1" applyProtection="1">
      <alignment vertical="center"/>
    </xf>
    <xf numFmtId="0" fontId="2" fillId="0" borderId="4" xfId="7" applyFont="1" applyFill="1" applyBorder="1" applyAlignment="1" applyProtection="1">
      <alignment vertical="center"/>
    </xf>
    <xf numFmtId="169" fontId="2" fillId="0" borderId="23" xfId="3" applyFont="1" applyFill="1" applyBorder="1" applyAlignment="1" applyProtection="1">
      <alignment vertical="center"/>
    </xf>
    <xf numFmtId="169" fontId="29" fillId="0" borderId="23" xfId="3" applyFont="1" applyFill="1" applyBorder="1" applyAlignment="1" applyProtection="1">
      <alignment vertical="center"/>
    </xf>
    <xf numFmtId="169" fontId="2" fillId="0" borderId="4" xfId="3" applyFont="1" applyFill="1" applyBorder="1" applyProtection="1"/>
    <xf numFmtId="169" fontId="29" fillId="0" borderId="4" xfId="3" applyFont="1" applyFill="1" applyBorder="1" applyProtection="1"/>
    <xf numFmtId="169" fontId="2" fillId="0" borderId="9" xfId="3" applyFont="1" applyFill="1" applyBorder="1" applyProtection="1"/>
    <xf numFmtId="177" fontId="2" fillId="0" borderId="4" xfId="7" applyNumberFormat="1" applyFont="1" applyFill="1" applyBorder="1" applyProtection="1">
      <protection hidden="1"/>
    </xf>
    <xf numFmtId="0" fontId="2" fillId="0" borderId="4" xfId="7" applyFont="1" applyFill="1" applyBorder="1" applyProtection="1">
      <protection hidden="1"/>
    </xf>
    <xf numFmtId="169" fontId="2" fillId="0" borderId="23" xfId="3" applyFont="1" applyFill="1" applyBorder="1" applyProtection="1">
      <protection hidden="1"/>
    </xf>
    <xf numFmtId="169" fontId="29" fillId="0" borderId="23" xfId="3" applyFont="1" applyFill="1" applyBorder="1" applyProtection="1"/>
    <xf numFmtId="3" fontId="29" fillId="0" borderId="23" xfId="3" applyNumberFormat="1" applyFont="1" applyFill="1" applyBorder="1" applyProtection="1"/>
    <xf numFmtId="169" fontId="2" fillId="0" borderId="45" xfId="3" applyFont="1" applyFill="1" applyBorder="1" applyProtection="1"/>
    <xf numFmtId="0" fontId="2" fillId="0" borderId="39" xfId="7" applyFont="1" applyFill="1" applyBorder="1" applyProtection="1"/>
    <xf numFmtId="0" fontId="2" fillId="0" borderId="18" xfId="7" applyFont="1" applyFill="1" applyBorder="1" applyProtection="1"/>
    <xf numFmtId="0" fontId="2" fillId="0" borderId="44" xfId="7" applyFont="1" applyFill="1" applyBorder="1" applyProtection="1"/>
    <xf numFmtId="0" fontId="2" fillId="0" borderId="23" xfId="7" applyFont="1" applyFill="1" applyBorder="1" applyProtection="1"/>
    <xf numFmtId="0" fontId="4" fillId="0" borderId="44" xfId="7" applyFont="1" applyFill="1" applyBorder="1" applyProtection="1"/>
    <xf numFmtId="0" fontId="5" fillId="0" borderId="22" xfId="7" applyFont="1" applyFill="1" applyBorder="1" applyProtection="1"/>
    <xf numFmtId="0" fontId="5" fillId="0" borderId="22" xfId="7" applyFont="1" applyFill="1" applyBorder="1" applyProtection="1">
      <protection hidden="1"/>
    </xf>
    <xf numFmtId="0" fontId="5" fillId="0" borderId="23" xfId="7" applyFont="1" applyFill="1" applyBorder="1" applyProtection="1">
      <protection hidden="1"/>
    </xf>
    <xf numFmtId="169" fontId="5" fillId="0" borderId="23" xfId="3" applyFont="1" applyFill="1" applyBorder="1" applyProtection="1">
      <protection hidden="1"/>
    </xf>
    <xf numFmtId="3" fontId="29" fillId="1" borderId="20" xfId="7" applyNumberFormat="1" applyFont="1" applyFill="1" applyBorder="1" applyProtection="1"/>
    <xf numFmtId="0" fontId="2" fillId="0" borderId="22" xfId="7" applyFont="1" applyFill="1" applyBorder="1" applyProtection="1"/>
    <xf numFmtId="0" fontId="2" fillId="0" borderId="23" xfId="7" applyFont="1" applyFill="1" applyBorder="1" applyProtection="1">
      <protection hidden="1"/>
    </xf>
    <xf numFmtId="169" fontId="24" fillId="2" borderId="4" xfId="3" applyFont="1" applyFill="1" applyBorder="1" applyAlignment="1" applyProtection="1">
      <alignment horizontal="left"/>
      <protection locked="0"/>
    </xf>
    <xf numFmtId="169" fontId="24" fillId="2" borderId="5" xfId="3" applyFont="1" applyFill="1" applyBorder="1" applyAlignment="1" applyProtection="1">
      <alignment horizontal="left"/>
      <protection locked="0"/>
    </xf>
    <xf numFmtId="169" fontId="24" fillId="2" borderId="3" xfId="3" applyFont="1" applyFill="1" applyBorder="1" applyAlignment="1" applyProtection="1">
      <alignment horizontal="left"/>
      <protection locked="0"/>
    </xf>
    <xf numFmtId="169" fontId="24" fillId="2" borderId="6" xfId="3" applyFont="1" applyFill="1" applyBorder="1" applyAlignment="1" applyProtection="1">
      <alignment horizontal="left"/>
      <protection locked="0"/>
    </xf>
    <xf numFmtId="169" fontId="2" fillId="0" borderId="45" xfId="3" applyFont="1" applyBorder="1" applyAlignment="1" applyProtection="1">
      <alignment vertical="center"/>
    </xf>
    <xf numFmtId="0" fontId="13" fillId="2" borderId="4" xfId="0" applyFont="1" applyFill="1" applyBorder="1" applyAlignment="1" applyProtection="1">
      <alignment horizontal="left"/>
      <protection locked="0"/>
    </xf>
    <xf numFmtId="169" fontId="13" fillId="2" borderId="6" xfId="3" applyFont="1" applyFill="1" applyBorder="1" applyAlignment="1" applyProtection="1">
      <alignment horizontal="left" vertical="top" wrapText="1"/>
      <protection locked="0"/>
    </xf>
    <xf numFmtId="169" fontId="13" fillId="2" borderId="4" xfId="3" applyFont="1" applyFill="1" applyBorder="1" applyAlignment="1" applyProtection="1">
      <alignment horizontal="left" vertical="top" wrapText="1"/>
      <protection locked="0"/>
    </xf>
    <xf numFmtId="0" fontId="13" fillId="2" borderId="4" xfId="0" applyFont="1" applyFill="1" applyBorder="1" applyAlignment="1" applyProtection="1">
      <alignment horizontal="left" vertical="top" wrapText="1"/>
      <protection locked="0"/>
    </xf>
    <xf numFmtId="0" fontId="13" fillId="2" borderId="5" xfId="0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left" vertical="top" wrapText="1"/>
      <protection locked="0"/>
    </xf>
    <xf numFmtId="0" fontId="1" fillId="2" borderId="70" xfId="7" applyFont="1" applyFill="1" applyBorder="1" applyProtection="1">
      <protection locked="0"/>
    </xf>
    <xf numFmtId="0" fontId="1" fillId="2" borderId="71" xfId="7" applyFont="1" applyFill="1" applyBorder="1" applyProtection="1">
      <protection locked="0"/>
    </xf>
    <xf numFmtId="0" fontId="1" fillId="2" borderId="47" xfId="7" applyFont="1" applyFill="1" applyBorder="1" applyProtection="1">
      <protection locked="0"/>
    </xf>
    <xf numFmtId="1" fontId="1" fillId="2" borderId="4" xfId="7" applyNumberFormat="1" applyFont="1" applyFill="1" applyBorder="1" applyProtection="1">
      <protection locked="0"/>
    </xf>
    <xf numFmtId="176" fontId="1" fillId="2" borderId="4" xfId="7" applyNumberFormat="1" applyFont="1" applyFill="1" applyBorder="1" applyProtection="1">
      <protection locked="0"/>
    </xf>
    <xf numFmtId="0" fontId="1" fillId="2" borderId="4" xfId="7" applyFont="1" applyFill="1" applyBorder="1" applyProtection="1">
      <protection locked="0"/>
    </xf>
    <xf numFmtId="49" fontId="1" fillId="0" borderId="12" xfId="7" applyNumberFormat="1" applyFont="1" applyFill="1" applyBorder="1" applyAlignment="1" applyProtection="1">
      <alignment horizontal="left"/>
    </xf>
    <xf numFmtId="9" fontId="1" fillId="0" borderId="2" xfId="8" applyFont="1" applyFill="1" applyBorder="1" applyProtection="1">
      <protection locked="0"/>
    </xf>
    <xf numFmtId="3" fontId="53" fillId="0" borderId="2" xfId="7" applyNumberFormat="1" applyFont="1" applyFill="1" applyBorder="1" applyProtection="1">
      <protection hidden="1"/>
    </xf>
    <xf numFmtId="3" fontId="18" fillId="0" borderId="3" xfId="0" applyNumberFormat="1" applyFont="1" applyBorder="1" applyAlignment="1" applyProtection="1">
      <alignment horizontal="right"/>
      <protection hidden="1"/>
    </xf>
    <xf numFmtId="3" fontId="18" fillId="0" borderId="4" xfId="0" applyNumberFormat="1" applyFont="1" applyBorder="1" applyAlignment="1" applyProtection="1">
      <alignment horizontal="right"/>
      <protection hidden="1"/>
    </xf>
    <xf numFmtId="10" fontId="1" fillId="0" borderId="2" xfId="8" applyNumberFormat="1" applyFont="1" applyFill="1" applyBorder="1" applyProtection="1">
      <protection locked="0"/>
    </xf>
    <xf numFmtId="0" fontId="1" fillId="0" borderId="4" xfId="7" applyFont="1" applyFill="1" applyBorder="1" applyProtection="1">
      <protection locked="0"/>
    </xf>
    <xf numFmtId="169" fontId="53" fillId="0" borderId="4" xfId="7" applyNumberFormat="1" applyFont="1" applyFill="1" applyBorder="1" applyProtection="1">
      <protection hidden="1"/>
    </xf>
    <xf numFmtId="0" fontId="1" fillId="0" borderId="70" xfId="7" applyFont="1" applyFill="1" applyBorder="1" applyProtection="1"/>
    <xf numFmtId="0" fontId="1" fillId="0" borderId="71" xfId="7" applyFont="1" applyFill="1" applyBorder="1" applyProtection="1"/>
    <xf numFmtId="0" fontId="1" fillId="0" borderId="44" xfId="7" quotePrefix="1" applyNumberFormat="1" applyFont="1" applyBorder="1" applyAlignment="1" applyProtection="1">
      <alignment horizontal="left"/>
    </xf>
    <xf numFmtId="0" fontId="1" fillId="0" borderId="44" xfId="7" quotePrefix="1" applyNumberFormat="1" applyFont="1" applyBorder="1" applyAlignment="1" applyProtection="1">
      <alignment horizontal="left"/>
      <protection locked="0" hidden="1"/>
    </xf>
    <xf numFmtId="0" fontId="1" fillId="0" borderId="44" xfId="7" quotePrefix="1" applyNumberFormat="1" applyFont="1" applyFill="1" applyBorder="1" applyAlignment="1" applyProtection="1">
      <alignment horizontal="left"/>
    </xf>
    <xf numFmtId="169" fontId="2" fillId="0" borderId="45" xfId="3" applyFont="1" applyFill="1" applyBorder="1" applyAlignment="1" applyProtection="1">
      <alignment vertical="center"/>
    </xf>
    <xf numFmtId="10" fontId="1" fillId="0" borderId="2" xfId="8" applyNumberFormat="1" applyFont="1" applyFill="1" applyBorder="1" applyProtection="1"/>
    <xf numFmtId="4" fontId="0" fillId="0" borderId="4" xfId="0" applyNumberFormat="1" applyFill="1" applyBorder="1" applyProtection="1"/>
    <xf numFmtId="0" fontId="20" fillId="4" borderId="72" xfId="0" applyFont="1" applyFill="1" applyBorder="1" applyAlignment="1" applyProtection="1">
      <alignment horizontal="center" wrapText="1"/>
    </xf>
    <xf numFmtId="0" fontId="2" fillId="0" borderId="24" xfId="7" applyFont="1" applyFill="1" applyBorder="1" applyAlignment="1" applyProtection="1">
      <alignment horizontal="center" vertical="center"/>
    </xf>
    <xf numFmtId="0" fontId="47" fillId="0" borderId="24" xfId="7" applyFont="1" applyFill="1" applyBorder="1" applyAlignment="1" applyProtection="1">
      <alignment horizontal="center" vertical="center"/>
    </xf>
    <xf numFmtId="0" fontId="47" fillId="0" borderId="73" xfId="7" applyFont="1" applyBorder="1" applyAlignment="1" applyProtection="1">
      <alignment horizontal="center" vertical="center"/>
    </xf>
    <xf numFmtId="0" fontId="7" fillId="0" borderId="0" xfId="7" applyFont="1" applyProtection="1"/>
    <xf numFmtId="49" fontId="21" fillId="0" borderId="0" xfId="0" applyNumberFormat="1" applyFont="1" applyBorder="1" applyAlignment="1" applyProtection="1">
      <alignment horizontal="left" vertical="top" wrapText="1"/>
    </xf>
    <xf numFmtId="169" fontId="73" fillId="0" borderId="23" xfId="3" applyFont="1" applyFill="1" applyBorder="1" applyProtection="1">
      <protection hidden="1"/>
    </xf>
    <xf numFmtId="0" fontId="60" fillId="9" borderId="44" xfId="7" applyFont="1" applyFill="1" applyBorder="1" applyProtection="1"/>
    <xf numFmtId="0" fontId="60" fillId="9" borderId="22" xfId="7" applyFont="1" applyFill="1" applyBorder="1" applyProtection="1"/>
    <xf numFmtId="0" fontId="60" fillId="9" borderId="23" xfId="7" applyFont="1" applyFill="1" applyBorder="1" applyProtection="1">
      <protection hidden="1"/>
    </xf>
    <xf numFmtId="3" fontId="60" fillId="9" borderId="4" xfId="7" applyNumberFormat="1" applyFont="1" applyFill="1" applyBorder="1" applyProtection="1">
      <protection hidden="1"/>
    </xf>
    <xf numFmtId="3" fontId="60" fillId="9" borderId="9" xfId="7" applyNumberFormat="1" applyFont="1" applyFill="1" applyBorder="1" applyProtection="1">
      <protection hidden="1"/>
    </xf>
    <xf numFmtId="0" fontId="18" fillId="4" borderId="74" xfId="0" applyFont="1" applyFill="1" applyBorder="1" applyAlignment="1" applyProtection="1">
      <alignment horizontal="center" vertical="top" wrapText="1"/>
    </xf>
    <xf numFmtId="0" fontId="20" fillId="4" borderId="29" xfId="0" applyFont="1" applyFill="1" applyBorder="1" applyAlignment="1" applyProtection="1">
      <alignment horizontal="center" wrapText="1"/>
    </xf>
    <xf numFmtId="0" fontId="20" fillId="4" borderId="48" xfId="0" applyFont="1" applyFill="1" applyBorder="1" applyAlignment="1" applyProtection="1">
      <alignment horizontal="center" vertical="top" wrapText="1"/>
    </xf>
    <xf numFmtId="0" fontId="0" fillId="10" borderId="75" xfId="0" applyFill="1" applyBorder="1" applyProtection="1"/>
    <xf numFmtId="0" fontId="0" fillId="10" borderId="72" xfId="0" applyFill="1" applyBorder="1" applyProtection="1"/>
    <xf numFmtId="0" fontId="61" fillId="10" borderId="76" xfId="0" applyFont="1" applyFill="1" applyBorder="1" applyProtection="1"/>
    <xf numFmtId="169" fontId="18" fillId="0" borderId="4" xfId="0" applyNumberFormat="1" applyFont="1" applyBorder="1" applyAlignment="1" applyProtection="1">
      <alignment horizontal="center"/>
      <protection hidden="1"/>
    </xf>
    <xf numFmtId="169" fontId="18" fillId="0" borderId="3" xfId="0" applyNumberFormat="1" applyFont="1" applyBorder="1" applyAlignment="1" applyProtection="1">
      <alignment horizontal="center"/>
      <protection hidden="1"/>
    </xf>
    <xf numFmtId="3" fontId="74" fillId="0" borderId="4" xfId="0" applyNumberFormat="1" applyFont="1" applyBorder="1" applyAlignment="1" applyProtection="1">
      <alignment horizontal="right"/>
      <protection hidden="1"/>
    </xf>
    <xf numFmtId="3" fontId="74" fillId="0" borderId="5" xfId="0" applyNumberFormat="1" applyFont="1" applyBorder="1" applyAlignment="1" applyProtection="1">
      <alignment horizontal="right"/>
      <protection hidden="1"/>
    </xf>
    <xf numFmtId="0" fontId="18" fillId="0" borderId="3" xfId="0" applyNumberFormat="1" applyFont="1" applyBorder="1" applyAlignment="1" applyProtection="1">
      <alignment horizontal="left" vertical="top" wrapText="1"/>
    </xf>
    <xf numFmtId="49" fontId="18" fillId="0" borderId="3" xfId="0" applyNumberFormat="1" applyFont="1" applyBorder="1" applyAlignment="1" applyProtection="1">
      <alignment horizontal="left"/>
      <protection hidden="1"/>
    </xf>
    <xf numFmtId="1" fontId="18" fillId="2" borderId="3" xfId="0" applyNumberFormat="1" applyFont="1" applyFill="1" applyBorder="1" applyAlignment="1" applyProtection="1">
      <alignment horizontal="center"/>
      <protection locked="0"/>
    </xf>
    <xf numFmtId="0" fontId="18" fillId="0" borderId="4" xfId="0" applyNumberFormat="1" applyFont="1" applyBorder="1" applyAlignment="1" applyProtection="1">
      <alignment horizontal="left" vertical="top" wrapText="1"/>
    </xf>
    <xf numFmtId="0" fontId="18" fillId="0" borderId="4" xfId="0" applyNumberFormat="1" applyFont="1" applyBorder="1" applyAlignment="1" applyProtection="1">
      <alignment horizontal="left"/>
      <protection hidden="1"/>
    </xf>
    <xf numFmtId="1" fontId="18" fillId="2" borderId="4" xfId="0" applyNumberFormat="1" applyFont="1" applyFill="1" applyBorder="1" applyAlignment="1" applyProtection="1">
      <alignment horizontal="center"/>
      <protection locked="0"/>
    </xf>
    <xf numFmtId="0" fontId="74" fillId="0" borderId="4" xfId="0" applyNumberFormat="1" applyFont="1" applyBorder="1" applyAlignment="1" applyProtection="1">
      <alignment horizontal="left"/>
      <protection hidden="1"/>
    </xf>
    <xf numFmtId="0" fontId="74" fillId="0" borderId="5" xfId="0" applyNumberFormat="1" applyFont="1" applyBorder="1" applyAlignment="1" applyProtection="1">
      <alignment horizontal="left"/>
      <protection hidden="1"/>
    </xf>
    <xf numFmtId="3" fontId="75" fillId="0" borderId="3" xfId="0" applyNumberFormat="1" applyFont="1" applyBorder="1" applyAlignment="1" applyProtection="1">
      <alignment horizontal="right"/>
      <protection hidden="1"/>
    </xf>
    <xf numFmtId="3" fontId="75" fillId="0" borderId="4" xfId="0" applyNumberFormat="1" applyFont="1" applyBorder="1" applyAlignment="1" applyProtection="1">
      <alignment horizontal="right"/>
      <protection hidden="1"/>
    </xf>
    <xf numFmtId="3" fontId="76" fillId="0" borderId="4" xfId="0" applyNumberFormat="1" applyFont="1" applyBorder="1" applyAlignment="1" applyProtection="1">
      <alignment horizontal="right"/>
      <protection hidden="1"/>
    </xf>
    <xf numFmtId="3" fontId="76" fillId="0" borderId="5" xfId="0" applyNumberFormat="1" applyFont="1" applyBorder="1" applyAlignment="1" applyProtection="1">
      <alignment horizontal="right"/>
      <protection hidden="1"/>
    </xf>
    <xf numFmtId="3" fontId="77" fillId="9" borderId="4" xfId="7" applyNumberFormat="1" applyFont="1" applyFill="1" applyBorder="1" applyProtection="1">
      <protection hidden="1"/>
    </xf>
    <xf numFmtId="0" fontId="2" fillId="10" borderId="75" xfId="0" applyFont="1" applyFill="1" applyBorder="1"/>
    <xf numFmtId="0" fontId="2" fillId="10" borderId="76" xfId="0" applyFont="1" applyFill="1" applyBorder="1"/>
    <xf numFmtId="0" fontId="2" fillId="10" borderId="72" xfId="0" applyFont="1" applyFill="1" applyBorder="1"/>
    <xf numFmtId="0" fontId="58" fillId="0" borderId="76" xfId="0" applyFont="1" applyFill="1" applyBorder="1" applyAlignment="1">
      <alignment horizontal="center" vertical="center" wrapText="1"/>
    </xf>
    <xf numFmtId="0" fontId="58" fillId="0" borderId="75" xfId="0" applyFont="1" applyFill="1" applyBorder="1" applyAlignment="1">
      <alignment horizontal="center" vertical="center" wrapText="1"/>
    </xf>
    <xf numFmtId="0" fontId="58" fillId="0" borderId="72" xfId="0" applyFont="1" applyFill="1" applyBorder="1" applyAlignment="1">
      <alignment horizontal="center" vertical="center" wrapText="1"/>
    </xf>
    <xf numFmtId="0" fontId="0" fillId="0" borderId="0" xfId="7" applyFont="1" applyProtection="1">
      <protection locked="0" hidden="1"/>
    </xf>
    <xf numFmtId="0" fontId="47" fillId="0" borderId="49" xfId="0" applyFont="1" applyBorder="1" applyAlignment="1" applyProtection="1">
      <alignment horizontal="center" vertical="center"/>
    </xf>
    <xf numFmtId="0" fontId="47" fillId="6" borderId="72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4" fontId="20" fillId="0" borderId="49" xfId="0" applyNumberFormat="1" applyFont="1" applyBorder="1" applyProtection="1">
      <protection locked="0"/>
    </xf>
    <xf numFmtId="0" fontId="16" fillId="0" borderId="54" xfId="0" applyFont="1" applyFill="1" applyBorder="1"/>
    <xf numFmtId="0" fontId="16" fillId="0" borderId="44" xfId="0" applyFont="1" applyFill="1" applyBorder="1"/>
    <xf numFmtId="0" fontId="16" fillId="0" borderId="60" xfId="0" applyFont="1" applyFill="1" applyBorder="1"/>
    <xf numFmtId="4" fontId="18" fillId="11" borderId="4" xfId="3" applyNumberFormat="1" applyFont="1" applyFill="1" applyBorder="1" applyAlignment="1" applyProtection="1">
      <alignment horizontal="right"/>
      <protection locked="0"/>
    </xf>
    <xf numFmtId="4" fontId="18" fillId="11" borderId="24" xfId="3" applyNumberFormat="1" applyFont="1" applyFill="1" applyBorder="1" applyAlignment="1" applyProtection="1">
      <alignment horizontal="right"/>
      <protection locked="0"/>
    </xf>
    <xf numFmtId="4" fontId="18" fillId="11" borderId="6" xfId="3" applyNumberFormat="1" applyFont="1" applyFill="1" applyBorder="1" applyAlignment="1" applyProtection="1">
      <alignment horizontal="right"/>
      <protection locked="0"/>
    </xf>
    <xf numFmtId="2" fontId="15" fillId="4" borderId="49" xfId="0" applyNumberFormat="1" applyFont="1" applyFill="1" applyBorder="1" applyAlignment="1">
      <alignment horizontal="center" vertical="center" wrapText="1"/>
    </xf>
    <xf numFmtId="0" fontId="10" fillId="0" borderId="0" xfId="0" applyFont="1" applyProtection="1"/>
    <xf numFmtId="3" fontId="18" fillId="0" borderId="49" xfId="0" applyNumberFormat="1" applyFont="1" applyBorder="1" applyProtection="1"/>
    <xf numFmtId="49" fontId="78" fillId="0" borderId="4" xfId="0" applyNumberFormat="1" applyFont="1" applyBorder="1" applyAlignment="1" applyProtection="1">
      <alignment horizontal="left"/>
      <protection hidden="1"/>
    </xf>
    <xf numFmtId="3" fontId="78" fillId="0" borderId="4" xfId="0" applyNumberFormat="1" applyFont="1" applyBorder="1" applyAlignment="1" applyProtection="1">
      <alignment horizontal="right"/>
      <protection hidden="1"/>
    </xf>
    <xf numFmtId="169" fontId="78" fillId="0" borderId="4" xfId="0" applyNumberFormat="1" applyFont="1" applyBorder="1" applyAlignment="1" applyProtection="1">
      <alignment horizontal="center"/>
      <protection hidden="1"/>
    </xf>
    <xf numFmtId="0" fontId="79" fillId="2" borderId="57" xfId="0" applyFont="1" applyFill="1" applyBorder="1" applyAlignment="1" applyProtection="1">
      <alignment horizontal="center"/>
      <protection locked="0"/>
    </xf>
    <xf numFmtId="0" fontId="79" fillId="0" borderId="62" xfId="0" applyFont="1" applyBorder="1" applyProtection="1"/>
    <xf numFmtId="0" fontId="80" fillId="0" borderId="50" xfId="0" applyFont="1" applyBorder="1" applyProtection="1"/>
    <xf numFmtId="0" fontId="79" fillId="0" borderId="0" xfId="0" applyFont="1" applyProtection="1"/>
    <xf numFmtId="0" fontId="78" fillId="0" borderId="4" xfId="0" applyNumberFormat="1" applyFont="1" applyBorder="1" applyAlignment="1" applyProtection="1">
      <alignment horizontal="left"/>
      <protection hidden="1"/>
    </xf>
    <xf numFmtId="3" fontId="75" fillId="0" borderId="49" xfId="0" applyNumberFormat="1" applyFont="1" applyBorder="1" applyProtection="1"/>
    <xf numFmtId="182" fontId="18" fillId="8" borderId="36" xfId="0" applyNumberFormat="1" applyFont="1" applyFill="1" applyBorder="1" applyAlignment="1" applyProtection="1">
      <alignment horizontal="right"/>
      <protection hidden="1"/>
    </xf>
    <xf numFmtId="182" fontId="18" fillId="8" borderId="34" xfId="0" applyNumberFormat="1" applyFont="1" applyFill="1" applyBorder="1" applyAlignment="1" applyProtection="1">
      <alignment horizontal="right"/>
      <protection hidden="1"/>
    </xf>
    <xf numFmtId="182" fontId="78" fillId="8" borderId="34" xfId="0" applyNumberFormat="1" applyFont="1" applyFill="1" applyBorder="1" applyAlignment="1" applyProtection="1">
      <alignment horizontal="right"/>
      <protection hidden="1"/>
    </xf>
    <xf numFmtId="182" fontId="74" fillId="8" borderId="34" xfId="0" applyNumberFormat="1" applyFont="1" applyFill="1" applyBorder="1" applyAlignment="1" applyProtection="1">
      <alignment horizontal="right"/>
      <protection hidden="1"/>
    </xf>
    <xf numFmtId="0" fontId="4" fillId="2" borderId="31" xfId="0" applyNumberFormat="1" applyFont="1" applyFill="1" applyBorder="1" applyAlignment="1" applyProtection="1">
      <alignment horizontal="center"/>
      <protection locked="0"/>
    </xf>
    <xf numFmtId="182" fontId="74" fillId="8" borderId="35" xfId="0" applyNumberFormat="1" applyFont="1" applyFill="1" applyBorder="1" applyAlignment="1" applyProtection="1">
      <alignment horizontal="right"/>
      <protection hidden="1"/>
    </xf>
    <xf numFmtId="1" fontId="78" fillId="2" borderId="4" xfId="0" applyNumberFormat="1" applyFont="1" applyFill="1" applyBorder="1" applyAlignment="1" applyProtection="1">
      <alignment horizontal="center"/>
      <protection locked="0"/>
    </xf>
    <xf numFmtId="0" fontId="18" fillId="0" borderId="57" xfId="0" applyNumberFormat="1" applyFont="1" applyFill="1" applyBorder="1" applyAlignment="1" applyProtection="1">
      <alignment horizontal="center"/>
      <protection hidden="1"/>
    </xf>
    <xf numFmtId="0" fontId="18" fillId="0" borderId="45" xfId="0" applyNumberFormat="1" applyFont="1" applyFill="1" applyBorder="1" applyAlignment="1" applyProtection="1">
      <alignment horizontal="center"/>
      <protection hidden="1"/>
    </xf>
    <xf numFmtId="0" fontId="78" fillId="0" borderId="45" xfId="0" applyNumberFormat="1" applyFont="1" applyFill="1" applyBorder="1" applyAlignment="1" applyProtection="1">
      <alignment horizontal="center"/>
      <protection hidden="1"/>
    </xf>
    <xf numFmtId="1" fontId="18" fillId="2" borderId="8" xfId="0" applyNumberFormat="1" applyFont="1" applyFill="1" applyBorder="1" applyAlignment="1" applyProtection="1">
      <alignment horizontal="center"/>
      <protection locked="0"/>
    </xf>
    <xf numFmtId="0" fontId="4" fillId="2" borderId="32" xfId="0" applyNumberFormat="1" applyFont="1" applyFill="1" applyBorder="1" applyAlignment="1" applyProtection="1">
      <alignment horizontal="center"/>
      <protection locked="0"/>
    </xf>
    <xf numFmtId="1" fontId="18" fillId="2" borderId="9" xfId="0" applyNumberFormat="1" applyFont="1" applyFill="1" applyBorder="1" applyAlignment="1" applyProtection="1">
      <alignment horizontal="center"/>
      <protection locked="0"/>
    </xf>
    <xf numFmtId="0" fontId="81" fillId="2" borderId="32" xfId="0" applyNumberFormat="1" applyFont="1" applyFill="1" applyBorder="1" applyAlignment="1" applyProtection="1">
      <alignment horizontal="center"/>
      <protection locked="0"/>
    </xf>
    <xf numFmtId="1" fontId="78" fillId="2" borderId="9" xfId="0" applyNumberFormat="1" applyFont="1" applyFill="1" applyBorder="1" applyAlignment="1" applyProtection="1">
      <alignment horizontal="center"/>
      <protection locked="0"/>
    </xf>
    <xf numFmtId="0" fontId="81" fillId="2" borderId="33" xfId="0" applyNumberFormat="1" applyFont="1" applyFill="1" applyBorder="1" applyAlignment="1" applyProtection="1">
      <alignment horizontal="center"/>
      <protection locked="0"/>
    </xf>
    <xf numFmtId="1" fontId="78" fillId="2" borderId="5" xfId="0" applyNumberFormat="1" applyFont="1" applyFill="1" applyBorder="1" applyAlignment="1" applyProtection="1">
      <alignment horizontal="center"/>
      <protection locked="0"/>
    </xf>
    <xf numFmtId="1" fontId="78" fillId="2" borderId="10" xfId="0" applyNumberFormat="1" applyFont="1" applyFill="1" applyBorder="1" applyAlignment="1" applyProtection="1">
      <alignment horizontal="center"/>
      <protection locked="0"/>
    </xf>
    <xf numFmtId="3" fontId="65" fillId="0" borderId="49" xfId="0" applyNumberFormat="1" applyFont="1" applyBorder="1" applyProtection="1"/>
    <xf numFmtId="3" fontId="82" fillId="0" borderId="49" xfId="0" applyNumberFormat="1" applyFont="1" applyBorder="1" applyProtection="1"/>
    <xf numFmtId="0" fontId="18" fillId="0" borderId="49" xfId="0" applyFont="1" applyBorder="1" applyAlignment="1" applyProtection="1">
      <alignment horizontal="right"/>
    </xf>
    <xf numFmtId="3" fontId="83" fillId="0" borderId="49" xfId="0" applyNumberFormat="1" applyFont="1" applyBorder="1" applyProtection="1"/>
    <xf numFmtId="3" fontId="19" fillId="11" borderId="3" xfId="0" applyNumberFormat="1" applyFont="1" applyFill="1" applyBorder="1" applyProtection="1">
      <protection locked="0"/>
    </xf>
    <xf numFmtId="3" fontId="19" fillId="11" borderId="6" xfId="0" applyNumberFormat="1" applyFont="1" applyFill="1" applyBorder="1" applyProtection="1">
      <protection locked="0"/>
    </xf>
    <xf numFmtId="3" fontId="19" fillId="11" borderId="30" xfId="0" applyNumberFormat="1" applyFont="1" applyFill="1" applyBorder="1" applyProtection="1">
      <protection locked="0"/>
    </xf>
    <xf numFmtId="49" fontId="1" fillId="0" borderId="0" xfId="7" applyNumberFormat="1" applyFont="1" applyProtection="1">
      <protection locked="0" hidden="1"/>
    </xf>
    <xf numFmtId="0" fontId="1" fillId="12" borderId="22" xfId="7" applyFont="1" applyFill="1" applyBorder="1" applyProtection="1"/>
    <xf numFmtId="0" fontId="1" fillId="12" borderId="45" xfId="7" applyFont="1" applyFill="1" applyBorder="1" applyProtection="1"/>
    <xf numFmtId="0" fontId="1" fillId="0" borderId="77" xfId="7" applyFont="1" applyFill="1" applyBorder="1" applyAlignment="1" applyProtection="1">
      <alignment horizontal="center" vertical="center"/>
    </xf>
    <xf numFmtId="0" fontId="1" fillId="0" borderId="78" xfId="7" applyFont="1" applyFill="1" applyBorder="1" applyAlignment="1" applyProtection="1">
      <alignment horizontal="center" vertical="center"/>
    </xf>
    <xf numFmtId="0" fontId="1" fillId="0" borderId="78" xfId="7" applyFont="1" applyFill="1" applyBorder="1" applyAlignment="1" applyProtection="1">
      <alignment horizontal="center" vertical="center" wrapText="1"/>
    </xf>
    <xf numFmtId="0" fontId="1" fillId="0" borderId="50" xfId="7" applyFont="1" applyFill="1" applyBorder="1" applyAlignment="1" applyProtection="1">
      <alignment horizontal="center" vertical="center"/>
    </xf>
    <xf numFmtId="0" fontId="1" fillId="0" borderId="76" xfId="7" applyFont="1" applyBorder="1" applyProtection="1"/>
    <xf numFmtId="0" fontId="1" fillId="0" borderId="75" xfId="7" applyFont="1" applyBorder="1" applyProtection="1"/>
    <xf numFmtId="0" fontId="1" fillId="0" borderId="72" xfId="7" applyFont="1" applyBorder="1" applyProtection="1"/>
    <xf numFmtId="0" fontId="1" fillId="0" borderId="77" xfId="7" applyFont="1" applyBorder="1" applyAlignment="1" applyProtection="1">
      <alignment horizontal="center" vertical="center"/>
    </xf>
    <xf numFmtId="0" fontId="1" fillId="0" borderId="78" xfId="7" applyFont="1" applyBorder="1" applyAlignment="1" applyProtection="1">
      <alignment horizontal="center" vertical="center"/>
    </xf>
    <xf numFmtId="0" fontId="1" fillId="0" borderId="78" xfId="7" applyFont="1" applyBorder="1" applyAlignment="1" applyProtection="1">
      <alignment horizontal="center" vertical="center" wrapText="1"/>
    </xf>
    <xf numFmtId="0" fontId="1" fillId="0" borderId="50" xfId="7" applyFont="1" applyBorder="1" applyAlignment="1" applyProtection="1">
      <alignment horizontal="center" vertical="center"/>
    </xf>
    <xf numFmtId="0" fontId="1" fillId="0" borderId="14" xfId="7" applyFont="1" applyBorder="1" applyProtection="1"/>
    <xf numFmtId="0" fontId="1" fillId="0" borderId="79" xfId="7" applyFont="1" applyBorder="1" applyProtection="1"/>
    <xf numFmtId="0" fontId="1" fillId="0" borderId="80" xfId="7" applyFont="1" applyBorder="1" applyProtection="1"/>
    <xf numFmtId="0" fontId="1" fillId="0" borderId="78" xfId="7" applyFont="1" applyBorder="1" applyProtection="1"/>
    <xf numFmtId="0" fontId="1" fillId="0" borderId="50" xfId="7" applyFont="1" applyBorder="1" applyProtection="1"/>
    <xf numFmtId="0" fontId="1" fillId="0" borderId="77" xfId="7" applyFont="1" applyBorder="1" applyAlignment="1" applyProtection="1">
      <alignment horizontal="center" vertical="center"/>
      <protection locked="0" hidden="1"/>
    </xf>
    <xf numFmtId="0" fontId="1" fillId="0" borderId="78" xfId="7" applyFont="1" applyBorder="1" applyAlignment="1" applyProtection="1">
      <alignment horizontal="center" vertical="center"/>
      <protection locked="0" hidden="1"/>
    </xf>
    <xf numFmtId="0" fontId="1" fillId="0" borderId="78" xfId="7" applyFont="1" applyBorder="1" applyAlignment="1" applyProtection="1">
      <alignment horizontal="center" vertical="center" wrapText="1"/>
      <protection locked="0" hidden="1"/>
    </xf>
    <xf numFmtId="0" fontId="1" fillId="0" borderId="50" xfId="7" applyFont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 wrapText="1"/>
    </xf>
    <xf numFmtId="0" fontId="18" fillId="5" borderId="49" xfId="0" applyFont="1" applyFill="1" applyBorder="1" applyAlignment="1">
      <alignment horizontal="left"/>
    </xf>
    <xf numFmtId="0" fontId="47" fillId="13" borderId="72" xfId="0" applyFont="1" applyFill="1" applyBorder="1" applyAlignment="1">
      <alignment horizontal="center" vertical="center" wrapText="1"/>
    </xf>
    <xf numFmtId="0" fontId="47" fillId="14" borderId="49" xfId="0" applyFont="1" applyFill="1" applyBorder="1" applyAlignment="1">
      <alignment horizontal="center" vertical="center" wrapText="1"/>
    </xf>
    <xf numFmtId="0" fontId="47" fillId="14" borderId="72" xfId="0" applyFont="1" applyFill="1" applyBorder="1" applyAlignment="1">
      <alignment horizontal="center" vertical="center" wrapText="1"/>
    </xf>
    <xf numFmtId="0" fontId="7" fillId="0" borderId="44" xfId="7" applyFont="1" applyBorder="1" applyAlignment="1" applyProtection="1">
      <alignment horizontal="centerContinuous"/>
    </xf>
    <xf numFmtId="0" fontId="7" fillId="12" borderId="34" xfId="7" applyFont="1" applyFill="1" applyBorder="1" applyProtection="1">
      <protection locked="0"/>
    </xf>
    <xf numFmtId="0" fontId="1" fillId="14" borderId="25" xfId="7" applyFont="1" applyFill="1" applyBorder="1" applyProtection="1">
      <protection locked="0"/>
    </xf>
    <xf numFmtId="0" fontId="1" fillId="14" borderId="0" xfId="7" applyFont="1" applyFill="1" applyBorder="1" applyProtection="1">
      <protection locked="0"/>
    </xf>
    <xf numFmtId="0" fontId="79" fillId="2" borderId="0" xfId="0" applyFont="1" applyFill="1" applyBorder="1" applyAlignment="1" applyProtection="1">
      <alignment horizontal="center"/>
      <protection locked="0"/>
    </xf>
    <xf numFmtId="0" fontId="79" fillId="0" borderId="0" xfId="0" applyFont="1" applyBorder="1" applyProtection="1"/>
    <xf numFmtId="0" fontId="80" fillId="0" borderId="0" xfId="0" applyFont="1" applyBorder="1" applyProtection="1"/>
    <xf numFmtId="0" fontId="18" fillId="0" borderId="5" xfId="0" applyNumberFormat="1" applyFont="1" applyBorder="1" applyAlignment="1" applyProtection="1">
      <alignment horizontal="left" vertical="top" wrapText="1"/>
    </xf>
    <xf numFmtId="49" fontId="18" fillId="0" borderId="4" xfId="0" applyNumberFormat="1" applyFont="1" applyBorder="1" applyAlignment="1" applyProtection="1">
      <alignment horizontal="left" vertical="top" wrapText="1"/>
    </xf>
    <xf numFmtId="0" fontId="59" fillId="0" borderId="49" xfId="0" applyFont="1" applyBorder="1" applyProtection="1"/>
    <xf numFmtId="0" fontId="74" fillId="0" borderId="49" xfId="0" applyFont="1" applyBorder="1" applyProtection="1"/>
    <xf numFmtId="49" fontId="74" fillId="0" borderId="4" xfId="0" applyNumberFormat="1" applyFont="1" applyBorder="1" applyAlignment="1" applyProtection="1">
      <alignment horizontal="left"/>
      <protection hidden="1"/>
    </xf>
    <xf numFmtId="169" fontId="78" fillId="0" borderId="5" xfId="0" applyNumberFormat="1" applyFont="1" applyBorder="1" applyAlignment="1" applyProtection="1">
      <alignment horizontal="center"/>
      <protection hidden="1"/>
    </xf>
    <xf numFmtId="0" fontId="78" fillId="0" borderId="81" xfId="0" applyNumberFormat="1" applyFont="1" applyFill="1" applyBorder="1" applyAlignment="1" applyProtection="1">
      <alignment horizontal="center"/>
      <protection hidden="1"/>
    </xf>
    <xf numFmtId="0" fontId="68" fillId="0" borderId="31" xfId="1" applyFont="1" applyBorder="1" applyAlignment="1" applyProtection="1">
      <alignment horizontal="center"/>
      <protection hidden="1"/>
    </xf>
    <xf numFmtId="0" fontId="68" fillId="0" borderId="32" xfId="1" applyFont="1" applyBorder="1" applyAlignment="1" applyProtection="1">
      <alignment horizontal="center"/>
      <protection hidden="1"/>
    </xf>
    <xf numFmtId="0" fontId="68" fillId="0" borderId="33" xfId="1" applyFont="1" applyBorder="1" applyAlignment="1" applyProtection="1">
      <alignment horizontal="center"/>
      <protection hidden="1"/>
    </xf>
    <xf numFmtId="0" fontId="69" fillId="0" borderId="0" xfId="0" applyFont="1" applyBorder="1" applyAlignment="1" applyProtection="1">
      <alignment horizontal="center"/>
      <protection hidden="1"/>
    </xf>
    <xf numFmtId="0" fontId="84" fillId="10" borderId="49" xfId="0" applyFont="1" applyFill="1" applyBorder="1" applyAlignment="1" applyProtection="1">
      <alignment horizontal="center" vertical="top" wrapText="1"/>
    </xf>
    <xf numFmtId="0" fontId="0" fillId="0" borderId="0" xfId="0" applyAlignment="1"/>
    <xf numFmtId="0" fontId="4" fillId="0" borderId="31" xfId="0" applyFont="1" applyBorder="1"/>
    <xf numFmtId="0" fontId="0" fillId="15" borderId="8" xfId="0" applyFill="1" applyBorder="1"/>
    <xf numFmtId="0" fontId="4" fillId="0" borderId="32" xfId="0" applyFont="1" applyBorder="1"/>
    <xf numFmtId="0" fontId="0" fillId="10" borderId="9" xfId="0" applyFill="1" applyBorder="1"/>
    <xf numFmtId="0" fontId="0" fillId="16" borderId="9" xfId="0" applyFill="1" applyBorder="1"/>
    <xf numFmtId="0" fontId="0" fillId="17" borderId="9" xfId="0" applyFill="1" applyBorder="1"/>
    <xf numFmtId="0" fontId="0" fillId="18" borderId="9" xfId="0" applyFill="1" applyBorder="1"/>
    <xf numFmtId="0" fontId="4" fillId="0" borderId="33" xfId="0" applyFont="1" applyBorder="1"/>
    <xf numFmtId="0" fontId="0" fillId="19" borderId="10" xfId="0" applyFill="1" applyBorder="1"/>
    <xf numFmtId="0" fontId="7" fillId="0" borderId="24" xfId="7" applyFont="1" applyBorder="1" applyAlignment="1" applyProtection="1">
      <alignment horizontal="center" vertical="center"/>
    </xf>
    <xf numFmtId="0" fontId="52" fillId="5" borderId="82" xfId="1" applyFont="1" applyFill="1" applyBorder="1" applyAlignment="1" applyProtection="1">
      <alignment horizontal="center" vertical="center" wrapText="1" shrinkToFit="1"/>
    </xf>
    <xf numFmtId="0" fontId="20" fillId="4" borderId="74" xfId="0" applyFont="1" applyFill="1" applyBorder="1" applyAlignment="1" applyProtection="1">
      <alignment horizontal="center" vertical="center" wrapText="1"/>
    </xf>
    <xf numFmtId="0" fontId="18" fillId="4" borderId="74" xfId="0" applyFont="1" applyFill="1" applyBorder="1" applyAlignment="1" applyProtection="1">
      <alignment horizontal="center" vertical="center" wrapText="1"/>
    </xf>
    <xf numFmtId="0" fontId="36" fillId="4" borderId="29" xfId="0" applyFont="1" applyFill="1" applyBorder="1" applyAlignment="1" applyProtection="1">
      <alignment horizontal="center" vertical="center" wrapText="1"/>
    </xf>
    <xf numFmtId="0" fontId="20" fillId="4" borderId="29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6" fillId="0" borderId="75" xfId="0" applyFont="1" applyBorder="1" applyAlignment="1">
      <alignment horizontal="left" vertical="top" wrapText="1"/>
    </xf>
    <xf numFmtId="0" fontId="6" fillId="0" borderId="72" xfId="0" applyFont="1" applyBorder="1" applyAlignment="1">
      <alignment horizontal="left" vertical="top" wrapText="1"/>
    </xf>
    <xf numFmtId="0" fontId="6" fillId="0" borderId="76" xfId="0" applyFont="1" applyBorder="1" applyAlignment="1">
      <alignment horizontal="left" vertical="top" wrapText="1"/>
    </xf>
    <xf numFmtId="0" fontId="59" fillId="0" borderId="4" xfId="0" applyFont="1" applyBorder="1" applyAlignment="1">
      <alignment horizontal="center" vertical="top" wrapText="1"/>
    </xf>
    <xf numFmtId="0" fontId="6" fillId="0" borderId="83" xfId="0" applyFont="1" applyBorder="1" applyAlignment="1">
      <alignment horizontal="left" vertical="top" wrapText="1"/>
    </xf>
    <xf numFmtId="0" fontId="6" fillId="0" borderId="84" xfId="0" applyFont="1" applyBorder="1" applyAlignment="1">
      <alignment horizontal="left" vertical="top" wrapText="1"/>
    </xf>
    <xf numFmtId="0" fontId="2" fillId="0" borderId="76" xfId="0" applyFont="1" applyBorder="1" applyAlignment="1">
      <alignment horizontal="left" vertical="top" wrapText="1"/>
    </xf>
    <xf numFmtId="0" fontId="2" fillId="0" borderId="75" xfId="0" applyFont="1" applyBorder="1" applyAlignment="1">
      <alignment horizontal="left" vertical="top" wrapText="1"/>
    </xf>
    <xf numFmtId="0" fontId="2" fillId="0" borderId="72" xfId="0" applyFont="1" applyBorder="1" applyAlignment="1">
      <alignment horizontal="left" vertical="top" wrapText="1"/>
    </xf>
    <xf numFmtId="0" fontId="58" fillId="0" borderId="76" xfId="0" applyFont="1" applyFill="1" applyBorder="1" applyAlignment="1">
      <alignment horizontal="center" vertical="center" wrapText="1"/>
    </xf>
    <xf numFmtId="0" fontId="58" fillId="0" borderId="75" xfId="0" applyFont="1" applyFill="1" applyBorder="1" applyAlignment="1">
      <alignment horizontal="center" vertical="center" wrapText="1"/>
    </xf>
    <xf numFmtId="0" fontId="58" fillId="0" borderId="72" xfId="0" applyFont="1" applyFill="1" applyBorder="1" applyAlignment="1">
      <alignment horizontal="center" vertical="center" wrapText="1"/>
    </xf>
    <xf numFmtId="0" fontId="18" fillId="5" borderId="76" xfId="0" applyFont="1" applyFill="1" applyBorder="1" applyAlignment="1">
      <alignment horizontal="center"/>
    </xf>
    <xf numFmtId="0" fontId="18" fillId="5" borderId="75" xfId="0" applyFont="1" applyFill="1" applyBorder="1" applyAlignment="1">
      <alignment horizontal="center"/>
    </xf>
    <xf numFmtId="0" fontId="18" fillId="5" borderId="72" xfId="0" applyFont="1" applyFill="1" applyBorder="1" applyAlignment="1">
      <alignment horizontal="center"/>
    </xf>
    <xf numFmtId="0" fontId="6" fillId="0" borderId="75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2" fillId="0" borderId="76" xfId="0" applyFont="1" applyFill="1" applyBorder="1" applyAlignment="1">
      <alignment horizontal="left" vertical="justify" wrapText="1"/>
    </xf>
    <xf numFmtId="0" fontId="2" fillId="0" borderId="75" xfId="0" applyFont="1" applyFill="1" applyBorder="1" applyAlignment="1">
      <alignment horizontal="left" vertical="justify" wrapText="1"/>
    </xf>
    <xf numFmtId="0" fontId="2" fillId="0" borderId="72" xfId="0" applyFont="1" applyFill="1" applyBorder="1" applyAlignment="1">
      <alignment horizontal="left" vertical="justify" wrapText="1"/>
    </xf>
    <xf numFmtId="0" fontId="85" fillId="0" borderId="76" xfId="0" applyFont="1" applyBorder="1" applyAlignment="1">
      <alignment horizontal="left" vertical="top" wrapText="1"/>
    </xf>
    <xf numFmtId="0" fontId="85" fillId="0" borderId="75" xfId="0" applyFont="1" applyBorder="1" applyAlignment="1">
      <alignment horizontal="left" vertical="top" wrapText="1"/>
    </xf>
    <xf numFmtId="0" fontId="85" fillId="0" borderId="72" xfId="0" applyFont="1" applyBorder="1" applyAlignment="1">
      <alignment horizontal="left" vertical="top" wrapText="1"/>
    </xf>
    <xf numFmtId="0" fontId="71" fillId="0" borderId="78" xfId="0" applyFont="1" applyBorder="1" applyAlignment="1">
      <alignment horizontal="center" vertical="top" wrapText="1"/>
    </xf>
    <xf numFmtId="0" fontId="86" fillId="20" borderId="76" xfId="1" applyFont="1" applyFill="1" applyBorder="1" applyAlignment="1" applyProtection="1">
      <alignment horizontal="center" vertical="top" wrapText="1"/>
    </xf>
    <xf numFmtId="0" fontId="86" fillId="20" borderId="72" xfId="1" applyFont="1" applyFill="1" applyBorder="1" applyAlignment="1" applyProtection="1">
      <alignment horizontal="center" vertical="top" wrapText="1"/>
    </xf>
    <xf numFmtId="0" fontId="64" fillId="0" borderId="76" xfId="0" applyFont="1" applyBorder="1" applyAlignment="1">
      <alignment horizontal="left" vertical="top" wrapText="1"/>
    </xf>
    <xf numFmtId="0" fontId="64" fillId="0" borderId="75" xfId="0" applyFont="1" applyBorder="1" applyAlignment="1">
      <alignment horizontal="left" vertical="top" wrapText="1"/>
    </xf>
    <xf numFmtId="0" fontId="64" fillId="0" borderId="72" xfId="0" applyFont="1" applyBorder="1" applyAlignment="1">
      <alignment horizontal="left" vertical="top" wrapText="1"/>
    </xf>
    <xf numFmtId="0" fontId="3" fillId="7" borderId="40" xfId="5" applyFont="1" applyFill="1" applyBorder="1" applyAlignment="1" applyProtection="1">
      <alignment horizontal="left" vertical="center"/>
      <protection locked="0"/>
    </xf>
    <xf numFmtId="0" fontId="3" fillId="7" borderId="18" xfId="5" applyFont="1" applyFill="1" applyBorder="1" applyAlignment="1" applyProtection="1">
      <alignment horizontal="left" vertical="center"/>
      <protection locked="0"/>
    </xf>
    <xf numFmtId="0" fontId="1" fillId="2" borderId="34" xfId="7" applyFont="1" applyFill="1" applyBorder="1" applyAlignment="1" applyProtection="1">
      <alignment horizontal="left" vertical="top" wrapText="1"/>
      <protection locked="0"/>
    </xf>
    <xf numFmtId="0" fontId="1" fillId="2" borderId="22" xfId="7" applyFont="1" applyFill="1" applyBorder="1" applyAlignment="1" applyProtection="1">
      <alignment horizontal="left" vertical="top" wrapText="1"/>
      <protection locked="0"/>
    </xf>
    <xf numFmtId="0" fontId="1" fillId="2" borderId="45" xfId="7" applyFont="1" applyFill="1" applyBorder="1" applyAlignment="1" applyProtection="1">
      <alignment horizontal="left" vertical="top" wrapText="1"/>
      <protection locked="0"/>
    </xf>
    <xf numFmtId="0" fontId="7" fillId="2" borderId="87" xfId="7" applyFont="1" applyFill="1" applyBorder="1" applyAlignment="1" applyProtection="1">
      <alignment horizontal="left" vertical="top" wrapText="1"/>
      <protection locked="0"/>
    </xf>
    <xf numFmtId="0" fontId="7" fillId="2" borderId="88" xfId="7" applyFont="1" applyFill="1" applyBorder="1" applyAlignment="1" applyProtection="1">
      <alignment horizontal="left" vertical="top" wrapText="1"/>
      <protection locked="0"/>
    </xf>
    <xf numFmtId="0" fontId="7" fillId="2" borderId="89" xfId="7" applyFont="1" applyFill="1" applyBorder="1" applyAlignment="1" applyProtection="1">
      <alignment horizontal="left" vertical="top" wrapText="1"/>
      <protection locked="0"/>
    </xf>
    <xf numFmtId="0" fontId="7" fillId="2" borderId="15" xfId="7" applyFont="1" applyFill="1" applyBorder="1" applyAlignment="1" applyProtection="1">
      <alignment horizontal="left" vertical="top" wrapText="1"/>
      <protection locked="0"/>
    </xf>
    <xf numFmtId="0" fontId="7" fillId="2" borderId="14" xfId="7" applyFont="1" applyFill="1" applyBorder="1" applyAlignment="1" applyProtection="1">
      <alignment horizontal="left" vertical="top" wrapText="1"/>
      <protection locked="0"/>
    </xf>
    <xf numFmtId="0" fontId="7" fillId="2" borderId="79" xfId="7" applyFont="1" applyFill="1" applyBorder="1" applyAlignment="1" applyProtection="1">
      <alignment horizontal="left" vertical="top" wrapText="1"/>
      <protection locked="0"/>
    </xf>
    <xf numFmtId="0" fontId="3" fillId="7" borderId="40" xfId="6" applyFont="1" applyFill="1" applyBorder="1" applyAlignment="1" applyProtection="1">
      <alignment horizontal="left" vertical="center"/>
      <protection locked="0"/>
    </xf>
    <xf numFmtId="0" fontId="3" fillId="7" borderId="18" xfId="6" applyFont="1" applyFill="1" applyBorder="1" applyAlignment="1" applyProtection="1">
      <alignment horizontal="left" vertical="center"/>
      <protection locked="0"/>
    </xf>
    <xf numFmtId="0" fontId="87" fillId="0" borderId="76" xfId="7" applyFont="1" applyBorder="1" applyAlignment="1" applyProtection="1">
      <alignment vertical="top" wrapText="1"/>
    </xf>
    <xf numFmtId="0" fontId="87" fillId="0" borderId="75" xfId="7" applyFont="1" applyBorder="1" applyAlignment="1" applyProtection="1">
      <alignment vertical="top" wrapText="1"/>
    </xf>
    <xf numFmtId="0" fontId="87" fillId="0" borderId="72" xfId="7" applyFont="1" applyBorder="1" applyAlignment="1" applyProtection="1">
      <alignment vertical="top" wrapText="1"/>
    </xf>
    <xf numFmtId="0" fontId="1" fillId="2" borderId="85" xfId="7" applyFont="1" applyFill="1" applyBorder="1" applyAlignment="1" applyProtection="1">
      <alignment horizontal="left"/>
      <protection locked="0"/>
    </xf>
    <xf numFmtId="0" fontId="1" fillId="2" borderId="86" xfId="7" applyFont="1" applyFill="1" applyBorder="1" applyAlignment="1" applyProtection="1">
      <alignment horizontal="left"/>
      <protection locked="0"/>
    </xf>
    <xf numFmtId="0" fontId="1" fillId="2" borderId="87" xfId="7" applyFont="1" applyFill="1" applyBorder="1" applyAlignment="1" applyProtection="1">
      <alignment horizontal="left" vertical="top" wrapText="1"/>
      <protection locked="0"/>
    </xf>
    <xf numFmtId="0" fontId="1" fillId="2" borderId="88" xfId="7" applyFont="1" applyFill="1" applyBorder="1" applyAlignment="1" applyProtection="1">
      <alignment horizontal="left" vertical="top" wrapText="1"/>
      <protection locked="0"/>
    </xf>
    <xf numFmtId="0" fontId="1" fillId="2" borderId="89" xfId="7" applyFont="1" applyFill="1" applyBorder="1" applyAlignment="1" applyProtection="1">
      <alignment horizontal="left" vertical="top" wrapText="1"/>
      <protection locked="0"/>
    </xf>
    <xf numFmtId="0" fontId="1" fillId="2" borderId="15" xfId="7" applyFont="1" applyFill="1" applyBorder="1" applyAlignment="1" applyProtection="1">
      <alignment horizontal="left" vertical="top" wrapText="1"/>
      <protection locked="0"/>
    </xf>
    <xf numFmtId="0" fontId="1" fillId="2" borderId="14" xfId="7" applyFont="1" applyFill="1" applyBorder="1" applyAlignment="1" applyProtection="1">
      <alignment horizontal="left" vertical="top" wrapText="1"/>
      <protection locked="0"/>
    </xf>
    <xf numFmtId="0" fontId="1" fillId="2" borderId="79" xfId="7" applyFont="1" applyFill="1" applyBorder="1" applyAlignment="1" applyProtection="1">
      <alignment horizontal="left" vertical="top" wrapText="1"/>
      <protection locked="0"/>
    </xf>
    <xf numFmtId="0" fontId="42" fillId="0" borderId="40" xfId="5" applyFont="1" applyFill="1" applyBorder="1" applyAlignment="1" applyProtection="1">
      <alignment horizontal="left" vertical="center"/>
      <protection locked="0"/>
    </xf>
    <xf numFmtId="0" fontId="42" fillId="0" borderId="18" xfId="5" applyFont="1" applyFill="1" applyBorder="1" applyAlignment="1" applyProtection="1">
      <alignment horizontal="left" vertical="center"/>
      <protection locked="0"/>
    </xf>
    <xf numFmtId="0" fontId="1" fillId="2" borderId="32" xfId="7" applyFont="1" applyFill="1" applyBorder="1" applyAlignment="1" applyProtection="1">
      <alignment horizontal="left" vertical="top" wrapText="1"/>
      <protection locked="0"/>
    </xf>
    <xf numFmtId="0" fontId="1" fillId="2" borderId="4" xfId="7" applyFont="1" applyFill="1" applyBorder="1" applyAlignment="1" applyProtection="1">
      <alignment horizontal="left" vertical="top" wrapText="1"/>
      <protection locked="0"/>
    </xf>
    <xf numFmtId="0" fontId="1" fillId="2" borderId="9" xfId="7" applyFont="1" applyFill="1" applyBorder="1" applyAlignment="1" applyProtection="1">
      <alignment horizontal="left" vertical="top" wrapText="1"/>
      <protection locked="0"/>
    </xf>
    <xf numFmtId="0" fontId="1" fillId="2" borderId="33" xfId="7" applyFont="1" applyFill="1" applyBorder="1" applyAlignment="1" applyProtection="1">
      <alignment horizontal="left" vertical="top" wrapText="1"/>
      <protection locked="0"/>
    </xf>
    <xf numFmtId="0" fontId="1" fillId="2" borderId="5" xfId="7" applyFont="1" applyFill="1" applyBorder="1" applyAlignment="1" applyProtection="1">
      <alignment horizontal="left" vertical="top" wrapText="1"/>
      <protection locked="0"/>
    </xf>
    <xf numFmtId="0" fontId="1" fillId="2" borderId="10" xfId="7" applyFont="1" applyFill="1" applyBorder="1" applyAlignment="1" applyProtection="1">
      <alignment horizontal="left" vertical="top" wrapText="1"/>
      <protection locked="0"/>
    </xf>
    <xf numFmtId="49" fontId="7" fillId="2" borderId="87" xfId="7" applyNumberFormat="1" applyFont="1" applyFill="1" applyBorder="1" applyAlignment="1" applyProtection="1">
      <alignment horizontal="left" vertical="top" wrapText="1"/>
      <protection locked="0"/>
    </xf>
    <xf numFmtId="49" fontId="1" fillId="2" borderId="88" xfId="7" applyNumberFormat="1" applyFont="1" applyFill="1" applyBorder="1" applyAlignment="1" applyProtection="1">
      <alignment horizontal="left" vertical="top" wrapText="1"/>
      <protection locked="0"/>
    </xf>
    <xf numFmtId="49" fontId="1" fillId="2" borderId="89" xfId="7" applyNumberFormat="1" applyFont="1" applyFill="1" applyBorder="1" applyAlignment="1" applyProtection="1">
      <alignment horizontal="left" vertical="top" wrapText="1"/>
      <protection locked="0"/>
    </xf>
    <xf numFmtId="49" fontId="1" fillId="2" borderId="15" xfId="7" applyNumberFormat="1" applyFont="1" applyFill="1" applyBorder="1" applyAlignment="1" applyProtection="1">
      <alignment horizontal="left" vertical="top" wrapText="1"/>
      <protection locked="0"/>
    </xf>
    <xf numFmtId="49" fontId="1" fillId="2" borderId="14" xfId="7" applyNumberFormat="1" applyFont="1" applyFill="1" applyBorder="1" applyAlignment="1" applyProtection="1">
      <alignment horizontal="left" vertical="top" wrapText="1"/>
      <protection locked="0"/>
    </xf>
    <xf numFmtId="49" fontId="1" fillId="2" borderId="79" xfId="7" applyNumberFormat="1" applyFont="1" applyFill="1" applyBorder="1" applyAlignment="1" applyProtection="1">
      <alignment horizontal="left" vertical="top" wrapText="1"/>
      <protection locked="0"/>
    </xf>
    <xf numFmtId="0" fontId="1" fillId="0" borderId="85" xfId="7" applyFont="1" applyFill="1" applyBorder="1" applyAlignment="1" applyProtection="1">
      <alignment horizontal="left"/>
    </xf>
    <xf numFmtId="0" fontId="1" fillId="0" borderId="86" xfId="7" applyFont="1" applyFill="1" applyBorder="1" applyAlignment="1" applyProtection="1">
      <alignment horizontal="left"/>
    </xf>
    <xf numFmtId="49" fontId="7" fillId="2" borderId="34" xfId="7" applyNumberFormat="1" applyFont="1" applyFill="1" applyBorder="1" applyAlignment="1" applyProtection="1">
      <alignment horizontal="left" vertical="top" wrapText="1"/>
      <protection locked="0"/>
    </xf>
    <xf numFmtId="49" fontId="1" fillId="2" borderId="22" xfId="7" applyNumberFormat="1" applyFont="1" applyFill="1" applyBorder="1" applyAlignment="1" applyProtection="1">
      <alignment horizontal="left" vertical="top" wrapText="1"/>
      <protection locked="0"/>
    </xf>
    <xf numFmtId="49" fontId="1" fillId="2" borderId="45" xfId="7" applyNumberFormat="1" applyFont="1" applyFill="1" applyBorder="1" applyAlignment="1" applyProtection="1">
      <alignment horizontal="left" vertical="top" wrapText="1"/>
      <protection locked="0"/>
    </xf>
    <xf numFmtId="0" fontId="7" fillId="2" borderId="34" xfId="7" applyFont="1" applyFill="1" applyBorder="1" applyAlignment="1" applyProtection="1">
      <alignment horizontal="left" vertical="top" wrapText="1"/>
      <protection locked="0" hidden="1"/>
    </xf>
    <xf numFmtId="0" fontId="0" fillId="2" borderId="87" xfId="7" applyFont="1" applyFill="1" applyBorder="1" applyAlignment="1" applyProtection="1">
      <alignment horizontal="left" vertical="top" wrapText="1"/>
      <protection locked="0"/>
    </xf>
    <xf numFmtId="0" fontId="1" fillId="2" borderId="44" xfId="7" applyFont="1" applyFill="1" applyBorder="1" applyAlignment="1" applyProtection="1">
      <alignment horizontal="left" vertical="top" wrapText="1"/>
      <protection locked="0"/>
    </xf>
    <xf numFmtId="0" fontId="1" fillId="2" borderId="60" xfId="7" applyFont="1" applyFill="1" applyBorder="1" applyAlignment="1" applyProtection="1">
      <alignment horizontal="left" vertical="top" wrapText="1"/>
      <protection locked="0"/>
    </xf>
    <xf numFmtId="0" fontId="1" fillId="2" borderId="61" xfId="7" applyFont="1" applyFill="1" applyBorder="1" applyAlignment="1" applyProtection="1">
      <alignment horizontal="left" vertical="top" wrapText="1"/>
      <protection locked="0"/>
    </xf>
    <xf numFmtId="0" fontId="1" fillId="2" borderId="81" xfId="7" applyFont="1" applyFill="1" applyBorder="1" applyAlignment="1" applyProtection="1">
      <alignment horizontal="left" vertical="top" wrapText="1"/>
      <protection locked="0"/>
    </xf>
    <xf numFmtId="0" fontId="7" fillId="2" borderId="34" xfId="7" applyFont="1" applyFill="1" applyBorder="1" applyAlignment="1" applyProtection="1">
      <alignment horizontal="left" vertical="top" wrapText="1"/>
      <protection locked="0"/>
    </xf>
    <xf numFmtId="0" fontId="1" fillId="2" borderId="4" xfId="7" applyFont="1" applyFill="1" applyBorder="1" applyAlignment="1" applyProtection="1">
      <alignment horizontal="left"/>
      <protection locked="0"/>
    </xf>
    <xf numFmtId="0" fontId="1" fillId="2" borderId="39" xfId="7" applyFont="1" applyFill="1" applyBorder="1" applyAlignment="1" applyProtection="1">
      <alignment horizontal="left" vertical="top" wrapText="1"/>
      <protection locked="0"/>
    </xf>
    <xf numFmtId="0" fontId="1" fillId="2" borderId="16" xfId="7" applyFont="1" applyFill="1" applyBorder="1" applyAlignment="1" applyProtection="1">
      <alignment horizontal="left" vertical="top" wrapText="1"/>
      <protection locked="0"/>
    </xf>
    <xf numFmtId="0" fontId="1" fillId="2" borderId="43" xfId="7" applyFont="1" applyFill="1" applyBorder="1" applyAlignment="1" applyProtection="1">
      <alignment horizontal="left" vertical="top" wrapText="1"/>
      <protection locked="0"/>
    </xf>
    <xf numFmtId="0" fontId="70" fillId="0" borderId="76" xfId="7" applyFont="1" applyBorder="1" applyAlignment="1" applyProtection="1">
      <alignment horizontal="center"/>
    </xf>
    <xf numFmtId="0" fontId="70" fillId="0" borderId="75" xfId="7" applyFont="1" applyBorder="1" applyAlignment="1" applyProtection="1">
      <alignment horizontal="center"/>
    </xf>
    <xf numFmtId="0" fontId="70" fillId="0" borderId="72" xfId="7" applyFont="1" applyBorder="1" applyAlignment="1" applyProtection="1">
      <alignment horizontal="center"/>
    </xf>
    <xf numFmtId="0" fontId="76" fillId="0" borderId="76" xfId="0" applyFont="1" applyBorder="1" applyAlignment="1" applyProtection="1">
      <alignment horizontal="center"/>
    </xf>
    <xf numFmtId="0" fontId="76" fillId="0" borderId="75" xfId="0" applyFont="1" applyBorder="1" applyAlignment="1" applyProtection="1">
      <alignment horizontal="center"/>
    </xf>
    <xf numFmtId="0" fontId="76" fillId="0" borderId="72" xfId="0" applyFont="1" applyBorder="1" applyAlignment="1" applyProtection="1">
      <alignment horizontal="center"/>
    </xf>
    <xf numFmtId="0" fontId="12" fillId="6" borderId="76" xfId="0" applyFont="1" applyFill="1" applyBorder="1" applyAlignment="1">
      <alignment horizontal="center" vertical="center" wrapText="1"/>
    </xf>
    <xf numFmtId="0" fontId="0" fillId="0" borderId="75" xfId="0" applyBorder="1"/>
    <xf numFmtId="0" fontId="0" fillId="0" borderId="72" xfId="0" applyBorder="1"/>
    <xf numFmtId="0" fontId="17" fillId="2" borderId="34" xfId="0" applyFont="1" applyFill="1" applyBorder="1" applyAlignment="1" applyProtection="1">
      <alignment horizontal="left"/>
      <protection locked="0"/>
    </xf>
    <xf numFmtId="0" fontId="17" fillId="2" borderId="22" xfId="0" applyFont="1" applyFill="1" applyBorder="1" applyAlignment="1" applyProtection="1">
      <alignment horizontal="left"/>
      <protection locked="0"/>
    </xf>
    <xf numFmtId="0" fontId="17" fillId="2" borderId="23" xfId="0" applyFont="1" applyFill="1" applyBorder="1" applyAlignment="1" applyProtection="1">
      <alignment horizontal="left"/>
      <protection locked="0"/>
    </xf>
    <xf numFmtId="0" fontId="17" fillId="2" borderId="35" xfId="0" applyFont="1" applyFill="1" applyBorder="1" applyAlignment="1" applyProtection="1">
      <alignment horizontal="left"/>
      <protection locked="0"/>
    </xf>
    <xf numFmtId="0" fontId="17" fillId="2" borderId="61" xfId="0" applyFont="1" applyFill="1" applyBorder="1" applyAlignment="1" applyProtection="1">
      <alignment horizontal="left"/>
      <protection locked="0"/>
    </xf>
    <xf numFmtId="0" fontId="17" fillId="2" borderId="90" xfId="0" applyFont="1" applyFill="1" applyBorder="1" applyAlignment="1" applyProtection="1">
      <alignment horizontal="left"/>
      <protection locked="0"/>
    </xf>
    <xf numFmtId="2" fontId="15" fillId="4" borderId="91" xfId="0" applyNumberFormat="1" applyFont="1" applyFill="1" applyBorder="1" applyAlignment="1">
      <alignment horizontal="center" vertical="center" wrapText="1"/>
    </xf>
    <xf numFmtId="2" fontId="15" fillId="4" borderId="75" xfId="0" applyNumberFormat="1" applyFont="1" applyFill="1" applyBorder="1" applyAlignment="1">
      <alignment horizontal="center" vertical="center" wrapText="1"/>
    </xf>
    <xf numFmtId="2" fontId="15" fillId="4" borderId="92" xfId="0" applyNumberFormat="1" applyFont="1" applyFill="1" applyBorder="1" applyAlignment="1">
      <alignment horizontal="center" vertical="center" wrapText="1"/>
    </xf>
    <xf numFmtId="169" fontId="13" fillId="2" borderId="36" xfId="3" applyFont="1" applyFill="1" applyBorder="1" applyAlignment="1" applyProtection="1">
      <alignment horizontal="left"/>
      <protection locked="0"/>
    </xf>
    <xf numFmtId="169" fontId="13" fillId="2" borderId="56" xfId="3" applyFont="1" applyFill="1" applyBorder="1" applyAlignment="1" applyProtection="1">
      <alignment horizontal="left"/>
      <protection locked="0"/>
    </xf>
    <xf numFmtId="169" fontId="13" fillId="2" borderId="55" xfId="3" applyFont="1" applyFill="1" applyBorder="1" applyAlignment="1" applyProtection="1">
      <alignment horizontal="left"/>
      <protection locked="0"/>
    </xf>
    <xf numFmtId="0" fontId="12" fillId="6" borderId="75" xfId="0" applyFont="1" applyFill="1" applyBorder="1" applyAlignment="1">
      <alignment horizontal="center" vertical="center" wrapText="1"/>
    </xf>
    <xf numFmtId="0" fontId="12" fillId="6" borderId="72" xfId="0" applyFont="1" applyFill="1" applyBorder="1" applyAlignment="1">
      <alignment horizontal="center" vertical="center" wrapText="1"/>
    </xf>
    <xf numFmtId="0" fontId="62" fillId="6" borderId="76" xfId="0" applyFont="1" applyFill="1" applyBorder="1" applyAlignment="1" applyProtection="1">
      <alignment horizontal="center" vertical="center" wrapText="1"/>
    </xf>
    <xf numFmtId="0" fontId="63" fillId="0" borderId="75" xfId="0" applyFont="1" applyBorder="1" applyProtection="1"/>
    <xf numFmtId="0" fontId="63" fillId="0" borderId="72" xfId="0" applyFont="1" applyBorder="1" applyProtection="1"/>
  </cellXfs>
  <cellStyles count="10">
    <cellStyle name="Collegamento ipertestuale" xfId="1" builtinId="8"/>
    <cellStyle name="Migliaia (0)_API-PSS.xls Grafico 3" xfId="2"/>
    <cellStyle name="Migliaia [0]" xfId="3" builtinId="6"/>
    <cellStyle name="Normal_TimeLineEx" xfId="4"/>
    <cellStyle name="Normale" xfId="0" builtinId="0"/>
    <cellStyle name="Normale_CNR_COSTI_2004-con irap" xfId="5"/>
    <cellStyle name="Normale_CNR_COSTI_2004-con irap_PSS per bandi Cosmo" xfId="6"/>
    <cellStyle name="Normale_PSS-A2 (new)" xfId="7"/>
    <cellStyle name="Percentuale" xfId="8" builtinId="5"/>
    <cellStyle name="Valuta (0)_API-PSS.xls Grafico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18</xdr:row>
      <xdr:rowOff>0</xdr:rowOff>
    </xdr:from>
    <xdr:to>
      <xdr:col>8</xdr:col>
      <xdr:colOff>57150</xdr:colOff>
      <xdr:row>18</xdr:row>
      <xdr:rowOff>323850</xdr:rowOff>
    </xdr:to>
    <xdr:pic>
      <xdr:nvPicPr>
        <xdr:cNvPr id="155685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495800"/>
          <a:ext cx="981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681" name="Rectangle 1"/>
        <xdr:cNvSpPr>
          <a:spLocks noChangeArrowheads="1"/>
        </xdr:cNvSpPr>
      </xdr:nvSpPr>
      <xdr:spPr bwMode="auto">
        <a:xfrm>
          <a:off x="152400" y="0"/>
          <a:ext cx="8839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682" name="Rectangle 7"/>
        <xdr:cNvSpPr>
          <a:spLocks noChangeArrowheads="1"/>
        </xdr:cNvSpPr>
      </xdr:nvSpPr>
      <xdr:spPr bwMode="auto">
        <a:xfrm>
          <a:off x="152400" y="0"/>
          <a:ext cx="9772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67</xdr:row>
      <xdr:rowOff>0</xdr:rowOff>
    </xdr:from>
    <xdr:to>
      <xdr:col>1</xdr:col>
      <xdr:colOff>238125</xdr:colOff>
      <xdr:row>67</xdr:row>
      <xdr:rowOff>0</xdr:rowOff>
    </xdr:to>
    <xdr:sp macro="" textlink="">
      <xdr:nvSpPr>
        <xdr:cNvPr id="174267" name="AutoShape 1"/>
        <xdr:cNvSpPr>
          <a:spLocks noChangeArrowheads="1"/>
        </xdr:cNvSpPr>
      </xdr:nvSpPr>
      <xdr:spPr bwMode="auto">
        <a:xfrm>
          <a:off x="180975" y="140208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174268" name="AutoShape 2"/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67</xdr:row>
      <xdr:rowOff>0</xdr:rowOff>
    </xdr:from>
    <xdr:to>
      <xdr:col>1</xdr:col>
      <xdr:colOff>238125</xdr:colOff>
      <xdr:row>67</xdr:row>
      <xdr:rowOff>0</xdr:rowOff>
    </xdr:to>
    <xdr:sp macro="" textlink="">
      <xdr:nvSpPr>
        <xdr:cNvPr id="174269" name="AutoShape 3"/>
        <xdr:cNvSpPr>
          <a:spLocks noChangeArrowheads="1"/>
        </xdr:cNvSpPr>
      </xdr:nvSpPr>
      <xdr:spPr bwMode="auto">
        <a:xfrm>
          <a:off x="180975" y="140208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174270" name="AutoShape 4"/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174271" name="AutoShape 5"/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174272" name="AutoShape 6"/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174273" name="AutoShape 7"/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174274" name="AutoShape 8"/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174275" name="AutoShape 9"/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174276" name="AutoShape 10"/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</xdr:row>
      <xdr:rowOff>704850</xdr:rowOff>
    </xdr:from>
    <xdr:to>
      <xdr:col>16</xdr:col>
      <xdr:colOff>942975</xdr:colOff>
      <xdr:row>31</xdr:row>
      <xdr:rowOff>85725</xdr:rowOff>
    </xdr:to>
    <xdr:pic>
      <xdr:nvPicPr>
        <xdr:cNvPr id="17105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171700"/>
          <a:ext cx="11144250" cy="620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47625</xdr:rowOff>
    </xdr:from>
    <xdr:to>
      <xdr:col>16</xdr:col>
      <xdr:colOff>190500</xdr:colOff>
      <xdr:row>65</xdr:row>
      <xdr:rowOff>66675</xdr:rowOff>
    </xdr:to>
    <xdr:pic>
      <xdr:nvPicPr>
        <xdr:cNvPr id="1527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19075"/>
          <a:ext cx="9515475" cy="10391775"/>
        </a:xfrm>
        <a:prstGeom prst="rect">
          <a:avLst/>
        </a:prstGeom>
        <a:solidFill>
          <a:srgbClr val="CCFFCC"/>
        </a:solidFill>
        <a:ln>
          <a:noFill/>
        </a:ln>
        <a:extLs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</a:extLst>
      </xdr:spPr>
    </xdr:pic>
    <xdr:clientData/>
  </xdr:twoCellAnchor>
  <xdr:twoCellAnchor editAs="oneCell">
    <xdr:from>
      <xdr:col>16</xdr:col>
      <xdr:colOff>495300</xdr:colOff>
      <xdr:row>3</xdr:row>
      <xdr:rowOff>66675</xdr:rowOff>
    </xdr:from>
    <xdr:to>
      <xdr:col>28</xdr:col>
      <xdr:colOff>419100</xdr:colOff>
      <xdr:row>50</xdr:row>
      <xdr:rowOff>19050</xdr:rowOff>
    </xdr:to>
    <xdr:pic>
      <xdr:nvPicPr>
        <xdr:cNvPr id="152749" name="Immagin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" t="15665" r="57239" b="9084"/>
        <a:stretch>
          <a:fillRect/>
        </a:stretch>
      </xdr:blipFill>
      <xdr:spPr bwMode="auto">
        <a:xfrm>
          <a:off x="10248900" y="571500"/>
          <a:ext cx="7239000" cy="756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991395</xdr:colOff>
      <xdr:row>8</xdr:row>
      <xdr:rowOff>33336</xdr:rowOff>
    </xdr:from>
    <xdr:to>
      <xdr:col>3</xdr:col>
      <xdr:colOff>1004183</xdr:colOff>
      <xdr:row>10</xdr:row>
      <xdr:rowOff>59531</xdr:rowOff>
    </xdr:to>
    <xdr:sp macro="" textlink="">
      <xdr:nvSpPr>
        <xdr:cNvPr id="2" name="Freccia a destra 1"/>
        <xdr:cNvSpPr/>
      </xdr:nvSpPr>
      <xdr:spPr bwMode="auto">
        <a:xfrm>
          <a:off x="1273970" y="2155030"/>
          <a:ext cx="3131343" cy="428626"/>
        </a:xfrm>
        <a:prstGeom prst="rightArrow">
          <a:avLst/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it-IT" sz="12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Inserire in ogni foglio la descrizione del WP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72134" name="Rectangle 1"/>
        <xdr:cNvSpPr>
          <a:spLocks noChangeArrowheads="1"/>
        </xdr:cNvSpPr>
      </xdr:nvSpPr>
      <xdr:spPr bwMode="auto">
        <a:xfrm>
          <a:off x="152400" y="0"/>
          <a:ext cx="8839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2135" name="Rectangle 7"/>
        <xdr:cNvSpPr>
          <a:spLocks noChangeArrowheads="1"/>
        </xdr:cNvSpPr>
      </xdr:nvSpPr>
      <xdr:spPr bwMode="auto">
        <a:xfrm>
          <a:off x="152400" y="0"/>
          <a:ext cx="9772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7046" name="Rectangle 1"/>
        <xdr:cNvSpPr>
          <a:spLocks noChangeArrowheads="1"/>
        </xdr:cNvSpPr>
      </xdr:nvSpPr>
      <xdr:spPr bwMode="auto">
        <a:xfrm>
          <a:off x="152400" y="0"/>
          <a:ext cx="8839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67047" name="Rectangle 7"/>
        <xdr:cNvSpPr>
          <a:spLocks noChangeArrowheads="1"/>
        </xdr:cNvSpPr>
      </xdr:nvSpPr>
      <xdr:spPr bwMode="auto">
        <a:xfrm>
          <a:off x="152400" y="0"/>
          <a:ext cx="9772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9094" name="Rectangle 1"/>
        <xdr:cNvSpPr>
          <a:spLocks noChangeArrowheads="1"/>
        </xdr:cNvSpPr>
      </xdr:nvSpPr>
      <xdr:spPr bwMode="auto">
        <a:xfrm>
          <a:off x="152400" y="0"/>
          <a:ext cx="8839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69095" name="Rectangle 7"/>
        <xdr:cNvSpPr>
          <a:spLocks noChangeArrowheads="1"/>
        </xdr:cNvSpPr>
      </xdr:nvSpPr>
      <xdr:spPr bwMode="auto">
        <a:xfrm>
          <a:off x="152400" y="0"/>
          <a:ext cx="9772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70118" name="Rectangle 1"/>
        <xdr:cNvSpPr>
          <a:spLocks noChangeArrowheads="1"/>
        </xdr:cNvSpPr>
      </xdr:nvSpPr>
      <xdr:spPr bwMode="auto">
        <a:xfrm>
          <a:off x="152400" y="0"/>
          <a:ext cx="8839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0119" name="Rectangle 7"/>
        <xdr:cNvSpPr>
          <a:spLocks noChangeArrowheads="1"/>
        </xdr:cNvSpPr>
      </xdr:nvSpPr>
      <xdr:spPr bwMode="auto">
        <a:xfrm>
          <a:off x="152400" y="0"/>
          <a:ext cx="9772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8070" name="Rectangle 1"/>
        <xdr:cNvSpPr>
          <a:spLocks noChangeArrowheads="1"/>
        </xdr:cNvSpPr>
      </xdr:nvSpPr>
      <xdr:spPr bwMode="auto">
        <a:xfrm>
          <a:off x="152400" y="0"/>
          <a:ext cx="8839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68071" name="Rectangle 7"/>
        <xdr:cNvSpPr>
          <a:spLocks noChangeArrowheads="1"/>
        </xdr:cNvSpPr>
      </xdr:nvSpPr>
      <xdr:spPr bwMode="auto">
        <a:xfrm>
          <a:off x="152400" y="0"/>
          <a:ext cx="9772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N19"/>
  <sheetViews>
    <sheetView tabSelected="1" zoomScale="90" zoomScaleNormal="90" workbookViewId="0">
      <selection activeCell="H21" sqref="H21"/>
    </sheetView>
  </sheetViews>
  <sheetFormatPr defaultRowHeight="12.75"/>
  <cols>
    <col min="1" max="1" width="2.7109375" customWidth="1"/>
    <col min="2" max="2" width="29.7109375" customWidth="1"/>
    <col min="3" max="3" width="22.85546875" customWidth="1"/>
    <col min="4" max="4" width="22" customWidth="1"/>
    <col min="5" max="5" width="11.42578125" customWidth="1"/>
    <col min="6" max="6" width="11.5703125" customWidth="1"/>
    <col min="7" max="7" width="11.42578125" customWidth="1"/>
    <col min="8" max="8" width="11.85546875" customWidth="1"/>
    <col min="9" max="9" width="3.140625" customWidth="1"/>
    <col min="10" max="10" width="22.85546875" customWidth="1"/>
    <col min="11" max="11" width="4" customWidth="1"/>
    <col min="12" max="12" width="14.140625" customWidth="1"/>
    <col min="13" max="13" width="13.42578125" customWidth="1"/>
  </cols>
  <sheetData>
    <row r="1" spans="2:14" ht="13.5" thickBot="1"/>
    <row r="2" spans="2:14" s="1" customFormat="1" ht="31.5" customHeight="1" thickBot="1">
      <c r="B2" s="698" t="s">
        <v>153</v>
      </c>
      <c r="C2" s="699"/>
      <c r="D2" s="699"/>
      <c r="E2" s="699"/>
      <c r="F2" s="699"/>
      <c r="G2" s="699"/>
      <c r="H2" s="699"/>
      <c r="I2" s="699"/>
      <c r="J2" s="700"/>
      <c r="L2" s="692" t="s">
        <v>206</v>
      </c>
      <c r="M2" s="692"/>
    </row>
    <row r="3" spans="2:14" s="1" customFormat="1" ht="8.4499999999999993" customHeight="1" thickBot="1">
      <c r="B3" s="573"/>
      <c r="C3" s="574"/>
      <c r="D3" s="574"/>
      <c r="E3" s="574"/>
      <c r="F3" s="574"/>
      <c r="G3" s="574"/>
      <c r="H3" s="574"/>
      <c r="I3" s="574"/>
      <c r="J3" s="575"/>
    </row>
    <row r="4" spans="2:14" s="1" customFormat="1" ht="19.5" customHeight="1" thickBot="1">
      <c r="B4" s="573"/>
      <c r="C4" s="574"/>
      <c r="D4" s="574"/>
      <c r="E4" s="574"/>
      <c r="F4" s="574"/>
      <c r="G4" s="574"/>
      <c r="H4" s="574"/>
      <c r="I4" s="574"/>
      <c r="J4" s="575"/>
      <c r="L4" s="651" t="s">
        <v>155</v>
      </c>
      <c r="M4" s="652" t="s">
        <v>159</v>
      </c>
    </row>
    <row r="5" spans="2:14" s="436" customFormat="1" ht="17.45" customHeight="1" thickBot="1">
      <c r="B5" s="649" t="s">
        <v>115</v>
      </c>
      <c r="C5" s="701" t="s">
        <v>116</v>
      </c>
      <c r="D5" s="702"/>
      <c r="E5" s="702"/>
      <c r="F5" s="702"/>
      <c r="G5" s="702"/>
      <c r="H5" s="702"/>
      <c r="I5" s="702"/>
      <c r="J5" s="703"/>
      <c r="L5" s="577" t="s">
        <v>107</v>
      </c>
      <c r="M5" s="578" t="s">
        <v>156</v>
      </c>
    </row>
    <row r="6" spans="2:14" s="436" customFormat="1" ht="21.6" customHeight="1" thickBot="1">
      <c r="B6" s="437" t="s">
        <v>122</v>
      </c>
      <c r="C6" s="704" t="s">
        <v>180</v>
      </c>
      <c r="D6" s="704"/>
      <c r="E6" s="704"/>
      <c r="F6" s="704"/>
      <c r="G6" s="704"/>
      <c r="H6" s="704"/>
      <c r="I6" s="704"/>
      <c r="J6" s="705"/>
      <c r="L6" s="577" t="s">
        <v>157</v>
      </c>
      <c r="M6" s="650" t="s">
        <v>204</v>
      </c>
    </row>
    <row r="7" spans="2:14" s="436" customFormat="1" ht="15.75" thickBot="1">
      <c r="B7" s="437" t="s">
        <v>123</v>
      </c>
      <c r="C7" s="689" t="s">
        <v>181</v>
      </c>
      <c r="D7" s="689"/>
      <c r="E7" s="689"/>
      <c r="F7" s="689"/>
      <c r="G7" s="689"/>
      <c r="H7" s="689"/>
      <c r="I7" s="689"/>
      <c r="J7" s="690"/>
      <c r="L7" s="579" t="s">
        <v>158</v>
      </c>
      <c r="M7" s="580" t="s">
        <v>205</v>
      </c>
    </row>
    <row r="8" spans="2:14" s="436" customFormat="1" ht="27" customHeight="1" thickBot="1">
      <c r="B8" s="437" t="s">
        <v>178</v>
      </c>
      <c r="C8" s="691" t="s">
        <v>182</v>
      </c>
      <c r="D8" s="689"/>
      <c r="E8" s="689"/>
      <c r="F8" s="689"/>
      <c r="G8" s="689"/>
      <c r="H8" s="689"/>
      <c r="I8" s="689"/>
      <c r="J8" s="690"/>
      <c r="L8" s="648"/>
      <c r="M8" s="648"/>
    </row>
    <row r="9" spans="2:14" s="1" customFormat="1" ht="30" customHeight="1" thickBot="1">
      <c r="B9" s="438" t="s">
        <v>69</v>
      </c>
      <c r="C9" s="689" t="s">
        <v>207</v>
      </c>
      <c r="D9" s="689"/>
      <c r="E9" s="689"/>
      <c r="F9" s="689"/>
      <c r="G9" s="689"/>
      <c r="H9" s="689"/>
      <c r="I9" s="689"/>
      <c r="J9" s="690"/>
    </row>
    <row r="10" spans="2:14" s="436" customFormat="1" ht="16.5" customHeight="1" thickBot="1">
      <c r="B10" s="439" t="s">
        <v>121</v>
      </c>
      <c r="C10" s="693" t="s">
        <v>152</v>
      </c>
      <c r="D10" s="693"/>
      <c r="E10" s="693"/>
      <c r="F10" s="693"/>
      <c r="G10" s="693"/>
      <c r="H10" s="693"/>
      <c r="I10" s="693"/>
      <c r="J10" s="694"/>
      <c r="L10" s="1"/>
      <c r="M10" s="1"/>
      <c r="N10" s="1"/>
    </row>
    <row r="11" spans="2:14" s="436" customFormat="1" ht="15.75" thickBot="1">
      <c r="B11" s="437" t="s">
        <v>117</v>
      </c>
      <c r="C11" s="689" t="s">
        <v>126</v>
      </c>
      <c r="D11" s="689"/>
      <c r="E11" s="689"/>
      <c r="F11" s="689"/>
      <c r="G11" s="689"/>
      <c r="H11" s="689"/>
      <c r="I11" s="689"/>
      <c r="J11" s="690"/>
      <c r="L11" s="1"/>
      <c r="M11" s="1"/>
      <c r="N11" s="1"/>
    </row>
    <row r="12" spans="2:14" s="436" customFormat="1" ht="15.75" thickBot="1">
      <c r="B12" s="437" t="s">
        <v>120</v>
      </c>
      <c r="C12" s="689" t="s">
        <v>125</v>
      </c>
      <c r="D12" s="689"/>
      <c r="E12" s="689"/>
      <c r="F12" s="689"/>
      <c r="G12" s="689"/>
      <c r="H12" s="689"/>
      <c r="I12" s="689"/>
      <c r="J12" s="690"/>
      <c r="N12" s="1"/>
    </row>
    <row r="13" spans="2:14" s="436" customFormat="1" ht="17.45" customHeight="1" thickBot="1">
      <c r="B13" s="437" t="s">
        <v>118</v>
      </c>
      <c r="C13" s="691" t="s">
        <v>208</v>
      </c>
      <c r="D13" s="689"/>
      <c r="E13" s="689"/>
      <c r="F13" s="689"/>
      <c r="G13" s="689"/>
      <c r="H13" s="689"/>
      <c r="I13" s="689"/>
      <c r="J13" s="690"/>
      <c r="N13" s="1"/>
    </row>
    <row r="14" spans="2:14" s="1" customFormat="1" ht="10.9" customHeight="1" thickBot="1">
      <c r="B14" s="440"/>
      <c r="C14" s="441"/>
      <c r="D14" s="441"/>
      <c r="E14" s="441"/>
      <c r="F14" s="441"/>
      <c r="G14" s="441"/>
      <c r="H14" s="441"/>
      <c r="I14" s="441"/>
      <c r="J14" s="441"/>
    </row>
    <row r="15" spans="2:14" s="436" customFormat="1" ht="12.6" customHeight="1" thickBot="1">
      <c r="B15" s="442" t="s">
        <v>119</v>
      </c>
      <c r="C15" s="443"/>
      <c r="D15" s="443"/>
      <c r="E15" s="443"/>
      <c r="F15" s="443"/>
      <c r="G15" s="443"/>
      <c r="H15" s="443"/>
      <c r="I15" s="443"/>
      <c r="J15" s="443"/>
    </row>
    <row r="16" spans="2:14" s="436" customFormat="1" ht="34.5" customHeight="1" thickBot="1">
      <c r="B16" s="706" t="s">
        <v>183</v>
      </c>
      <c r="C16" s="707"/>
      <c r="D16" s="707"/>
      <c r="E16" s="707"/>
      <c r="F16" s="707"/>
      <c r="G16" s="707"/>
      <c r="H16" s="707"/>
      <c r="I16" s="707"/>
      <c r="J16" s="708"/>
    </row>
    <row r="17" spans="2:10" s="436" customFormat="1" ht="15.75" thickBot="1">
      <c r="B17" s="706" t="s">
        <v>154</v>
      </c>
      <c r="C17" s="707"/>
      <c r="D17" s="707"/>
      <c r="E17" s="707"/>
      <c r="F17" s="707"/>
      <c r="G17" s="707"/>
      <c r="H17" s="707"/>
      <c r="I17" s="707"/>
      <c r="J17" s="708"/>
    </row>
    <row r="18" spans="2:10" s="436" customFormat="1" ht="32.25" customHeight="1" thickBot="1">
      <c r="B18" s="695" t="s">
        <v>184</v>
      </c>
      <c r="C18" s="696"/>
      <c r="D18" s="696"/>
      <c r="E18" s="696"/>
      <c r="F18" s="696"/>
      <c r="G18" s="696"/>
      <c r="H18" s="696"/>
      <c r="I18" s="696"/>
      <c r="J18" s="697"/>
    </row>
    <row r="19" spans="2:10" ht="26.25" customHeight="1" thickBot="1">
      <c r="B19" s="695" t="s">
        <v>213</v>
      </c>
      <c r="C19" s="696"/>
      <c r="D19" s="696"/>
      <c r="E19" s="696"/>
      <c r="F19" s="696"/>
      <c r="G19" s="696"/>
      <c r="H19" s="696"/>
      <c r="I19" s="696"/>
      <c r="J19" s="697"/>
    </row>
  </sheetData>
  <sheetProtection password="DDCB" sheet="1"/>
  <mergeCells count="15">
    <mergeCell ref="C7:J7"/>
    <mergeCell ref="C9:J9"/>
    <mergeCell ref="C12:J12"/>
    <mergeCell ref="B16:J16"/>
    <mergeCell ref="B17:J17"/>
    <mergeCell ref="C11:J11"/>
    <mergeCell ref="C8:J8"/>
    <mergeCell ref="L2:M2"/>
    <mergeCell ref="C13:J13"/>
    <mergeCell ref="C10:J10"/>
    <mergeCell ref="B19:J19"/>
    <mergeCell ref="B18:J18"/>
    <mergeCell ref="B2:J2"/>
    <mergeCell ref="C5:J5"/>
    <mergeCell ref="C6:J6"/>
  </mergeCells>
  <phoneticPr fontId="5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0">
    <tabColor theme="6" tint="0.39997558519241921"/>
    <pageSetUpPr fitToPage="1"/>
  </sheetPr>
  <dimension ref="B1:N67"/>
  <sheetViews>
    <sheetView showGridLines="0" zoomScale="90" workbookViewId="0">
      <selection activeCell="F15" sqref="F15"/>
    </sheetView>
  </sheetViews>
  <sheetFormatPr defaultRowHeight="12.75"/>
  <cols>
    <col min="1" max="1" width="3.42578125" style="229" customWidth="1"/>
    <col min="2" max="2" width="18.85546875" style="229" customWidth="1"/>
    <col min="3" max="3" width="21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19.7109375" style="229" customWidth="1"/>
    <col min="8" max="8" width="11.5703125" style="229" customWidth="1"/>
    <col min="9" max="9" width="14.28515625" style="229" customWidth="1"/>
    <col min="10" max="10" width="15.42578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30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193</v>
      </c>
      <c r="F11" s="408" t="s">
        <v>133</v>
      </c>
      <c r="G11" s="240"/>
      <c r="H11" s="235"/>
      <c r="I11" s="235"/>
      <c r="J11" s="329"/>
    </row>
    <row r="12" spans="2:14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34"/>
      <c r="C14" s="735"/>
      <c r="D14" s="655"/>
      <c r="E14" s="15">
        <v>0</v>
      </c>
      <c r="F14" s="386">
        <v>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34"/>
      <c r="C15" s="735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34"/>
      <c r="C16" s="735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34"/>
      <c r="C17" s="735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34"/>
      <c r="C18" s="735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34"/>
      <c r="C19" s="735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34"/>
      <c r="C20" s="735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34"/>
      <c r="C21" s="735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34"/>
      <c r="C22" s="735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34"/>
      <c r="C23" s="735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34"/>
      <c r="C24" s="735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34"/>
      <c r="C25" s="735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34"/>
      <c r="C26" s="735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34"/>
      <c r="C27" s="735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34"/>
      <c r="C28" s="735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34"/>
      <c r="C31" s="735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1">
    <tabColor theme="2" tint="-0.499984740745262"/>
    <pageSetUpPr fitToPage="1"/>
  </sheetPr>
  <dimension ref="B1:N67"/>
  <sheetViews>
    <sheetView showGridLines="0" zoomScale="90" workbookViewId="0">
      <selection activeCell="F15" sqref="F15"/>
    </sheetView>
  </sheetViews>
  <sheetFormatPr defaultRowHeight="12.75"/>
  <cols>
    <col min="1" max="1" width="3.42578125" style="229" customWidth="1"/>
    <col min="2" max="2" width="18.85546875" style="229" customWidth="1"/>
    <col min="3" max="3" width="21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19.7109375" style="229" customWidth="1"/>
    <col min="8" max="8" width="11.5703125" style="229" customWidth="1"/>
    <col min="9" max="9" width="14.28515625" style="229" customWidth="1"/>
    <col min="10" max="10" width="15.42578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30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194</v>
      </c>
      <c r="F11" s="408" t="s">
        <v>133</v>
      </c>
      <c r="G11" s="240"/>
      <c r="H11" s="235"/>
      <c r="I11" s="235"/>
      <c r="J11" s="329"/>
    </row>
    <row r="12" spans="2:14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34"/>
      <c r="C14" s="735"/>
      <c r="D14" s="655"/>
      <c r="E14" s="15">
        <v>0</v>
      </c>
      <c r="F14" s="386">
        <v>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34"/>
      <c r="C15" s="735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34"/>
      <c r="C16" s="735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34"/>
      <c r="C17" s="735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34"/>
      <c r="C18" s="735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34"/>
      <c r="C19" s="735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34"/>
      <c r="C20" s="735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34"/>
      <c r="C21" s="735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34"/>
      <c r="C22" s="735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34"/>
      <c r="C23" s="735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34"/>
      <c r="C24" s="735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34"/>
      <c r="C25" s="735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34"/>
      <c r="C26" s="735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34"/>
      <c r="C27" s="735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34"/>
      <c r="C28" s="735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34"/>
      <c r="C31" s="735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>
    <tabColor indexed="10"/>
    <pageSetUpPr fitToPage="1"/>
  </sheetPr>
  <dimension ref="B3:N72"/>
  <sheetViews>
    <sheetView showGridLines="0" zoomScale="80" zoomScaleNormal="80" workbookViewId="0">
      <selection activeCell="J64" sqref="J64"/>
    </sheetView>
  </sheetViews>
  <sheetFormatPr defaultRowHeight="12.75"/>
  <cols>
    <col min="1" max="1" width="2.28515625" style="33" customWidth="1"/>
    <col min="2" max="2" width="18.85546875" style="33" customWidth="1"/>
    <col min="3" max="3" width="20.28515625" style="33" customWidth="1"/>
    <col min="4" max="4" width="17" style="33" customWidth="1"/>
    <col min="5" max="5" width="18.140625" style="33" customWidth="1"/>
    <col min="6" max="6" width="16.5703125" style="33" customWidth="1"/>
    <col min="7" max="7" width="28.7109375" style="33" customWidth="1"/>
    <col min="8" max="8" width="13" style="33" customWidth="1"/>
    <col min="9" max="9" width="14" style="33" customWidth="1"/>
    <col min="10" max="10" width="17.85546875" style="33" customWidth="1"/>
    <col min="11" max="16384" width="9.140625" style="33"/>
  </cols>
  <sheetData>
    <row r="3" spans="2:10" ht="7.5" customHeight="1" thickBot="1"/>
    <row r="4" spans="2:10" ht="30.75" thickBot="1">
      <c r="B4" s="276" t="s">
        <v>0</v>
      </c>
      <c r="C4" s="277"/>
      <c r="D4" s="278" t="s">
        <v>1</v>
      </c>
      <c r="E4" s="279" t="s">
        <v>40</v>
      </c>
      <c r="F4" s="280" t="s">
        <v>2</v>
      </c>
      <c r="G4" s="628">
        <v>1</v>
      </c>
      <c r="H4" s="629"/>
      <c r="I4" s="630" t="s">
        <v>39</v>
      </c>
      <c r="J4" s="631">
        <v>1</v>
      </c>
    </row>
    <row r="5" spans="2:10">
      <c r="B5" s="181" t="s">
        <v>50</v>
      </c>
      <c r="C5" s="32"/>
      <c r="D5" s="32"/>
      <c r="E5" s="144"/>
      <c r="F5" s="149" t="s">
        <v>51</v>
      </c>
      <c r="G5" s="641" t="str">
        <f>+'WP1.1'!G5</f>
        <v>UNIVERSITA DI …….</v>
      </c>
      <c r="H5" s="642"/>
      <c r="I5" s="642"/>
      <c r="J5" s="643"/>
    </row>
    <row r="6" spans="2:10">
      <c r="B6" s="182" t="s">
        <v>47</v>
      </c>
      <c r="C6" s="383"/>
      <c r="D6" s="150" t="s">
        <v>38</v>
      </c>
      <c r="E6" s="273"/>
      <c r="F6" s="38" t="s">
        <v>3</v>
      </c>
      <c r="G6" s="763"/>
      <c r="H6" s="721"/>
      <c r="I6" s="721"/>
      <c r="J6" s="722"/>
    </row>
    <row r="7" spans="2:10" ht="24" customHeight="1" thickBot="1">
      <c r="B7" s="183" t="s">
        <v>4</v>
      </c>
      <c r="C7" s="384"/>
      <c r="D7" s="151" t="s">
        <v>41</v>
      </c>
      <c r="E7" s="272"/>
      <c r="F7" s="41" t="s">
        <v>5</v>
      </c>
      <c r="G7" s="764"/>
      <c r="H7" s="765"/>
      <c r="I7" s="765"/>
      <c r="J7" s="766"/>
    </row>
    <row r="8" spans="2:10">
      <c r="B8" s="184"/>
      <c r="C8" s="153"/>
      <c r="D8" s="154"/>
      <c r="E8" s="44" t="s">
        <v>6</v>
      </c>
      <c r="F8" s="34"/>
      <c r="G8" s="81"/>
      <c r="H8" s="639"/>
      <c r="I8" s="639"/>
      <c r="J8" s="640"/>
    </row>
    <row r="9" spans="2:10" ht="18" customHeight="1">
      <c r="B9" s="186"/>
      <c r="C9" s="110"/>
      <c r="D9" s="155"/>
      <c r="E9" s="736"/>
      <c r="F9" s="737"/>
      <c r="G9" s="737"/>
      <c r="H9" s="737"/>
      <c r="I9" s="737"/>
      <c r="J9" s="738"/>
    </row>
    <row r="10" spans="2:10">
      <c r="B10" s="186"/>
      <c r="C10" s="110"/>
      <c r="D10" s="155"/>
      <c r="E10" s="739"/>
      <c r="F10" s="740"/>
      <c r="G10" s="740"/>
      <c r="H10" s="740"/>
      <c r="I10" s="740"/>
      <c r="J10" s="741"/>
    </row>
    <row r="11" spans="2:10">
      <c r="B11" s="183"/>
      <c r="C11" s="151"/>
      <c r="D11" s="152"/>
      <c r="E11" s="444" t="s">
        <v>187</v>
      </c>
      <c r="F11" s="301"/>
      <c r="G11" s="109"/>
      <c r="H11" s="151"/>
      <c r="I11" s="151"/>
      <c r="J11" s="187"/>
    </row>
    <row r="12" spans="2:10">
      <c r="B12" s="188" t="s">
        <v>7</v>
      </c>
      <c r="C12" s="156"/>
      <c r="D12" s="157"/>
      <c r="E12" s="536" t="s">
        <v>88</v>
      </c>
      <c r="F12" s="536" t="s">
        <v>8</v>
      </c>
      <c r="G12" s="537" t="s">
        <v>142</v>
      </c>
      <c r="H12" s="51" t="s">
        <v>136</v>
      </c>
      <c r="I12" s="51" t="s">
        <v>137</v>
      </c>
      <c r="J12" s="538" t="s">
        <v>138</v>
      </c>
    </row>
    <row r="13" spans="2:10">
      <c r="B13" s="189" t="s">
        <v>9</v>
      </c>
      <c r="C13" s="158"/>
      <c r="D13" s="159"/>
      <c r="E13" s="160" t="s">
        <v>10</v>
      </c>
      <c r="F13" s="54" t="s">
        <v>143</v>
      </c>
      <c r="G13" s="161" t="s">
        <v>48</v>
      </c>
      <c r="H13" s="162" t="s">
        <v>87</v>
      </c>
      <c r="I13" s="162" t="s">
        <v>48</v>
      </c>
      <c r="J13" s="190" t="s">
        <v>48</v>
      </c>
    </row>
    <row r="14" spans="2:10">
      <c r="B14" s="285">
        <f>+'WP1.1'!B14</f>
        <v>0</v>
      </c>
      <c r="C14" s="200"/>
      <c r="D14" s="201"/>
      <c r="E14" s="202">
        <f>+'WP2.1'!E14</f>
        <v>0</v>
      </c>
      <c r="F14" s="312">
        <f>+'WP1.1'!F14</f>
        <v>0</v>
      </c>
      <c r="G14" s="202">
        <f t="shared" ref="G14:G28" si="0">+E14*F14</f>
        <v>0</v>
      </c>
      <c r="H14" s="202">
        <f>+'WP2.1'!H14</f>
        <v>0</v>
      </c>
      <c r="I14" s="163">
        <f>+H14*F14</f>
        <v>0</v>
      </c>
      <c r="J14" s="286">
        <f>+G14-I14</f>
        <v>0</v>
      </c>
    </row>
    <row r="15" spans="2:10">
      <c r="B15" s="285">
        <f>+'WP1.1'!B15</f>
        <v>0</v>
      </c>
      <c r="C15" s="200"/>
      <c r="D15" s="201"/>
      <c r="E15" s="202">
        <f>+'WP2.1'!E15</f>
        <v>0</v>
      </c>
      <c r="F15" s="312">
        <f>+'WP1.1'!F15</f>
        <v>0</v>
      </c>
      <c r="G15" s="202">
        <f t="shared" si="0"/>
        <v>0</v>
      </c>
      <c r="H15" s="202">
        <f>+'WP2.1'!H15</f>
        <v>0</v>
      </c>
      <c r="I15" s="163">
        <f t="shared" ref="I15:I27" si="1">+H15*F15</f>
        <v>0</v>
      </c>
      <c r="J15" s="286">
        <f t="shared" ref="J15:J27" si="2">+G15-I15</f>
        <v>0</v>
      </c>
    </row>
    <row r="16" spans="2:10">
      <c r="B16" s="285">
        <f>+'WP1.1'!B16</f>
        <v>0</v>
      </c>
      <c r="C16" s="200"/>
      <c r="D16" s="201"/>
      <c r="E16" s="202">
        <f>+'WP2.1'!E16</f>
        <v>0</v>
      </c>
      <c r="F16" s="312">
        <f>+'WP1.1'!F16</f>
        <v>0</v>
      </c>
      <c r="G16" s="202">
        <f t="shared" si="0"/>
        <v>0</v>
      </c>
      <c r="H16" s="202">
        <f>+'WP2.1'!H16</f>
        <v>0</v>
      </c>
      <c r="I16" s="163">
        <f t="shared" si="1"/>
        <v>0</v>
      </c>
      <c r="J16" s="286">
        <f t="shared" si="2"/>
        <v>0</v>
      </c>
    </row>
    <row r="17" spans="2:10">
      <c r="B17" s="285">
        <f>+'WP1.1'!B17</f>
        <v>0</v>
      </c>
      <c r="C17" s="200"/>
      <c r="D17" s="201"/>
      <c r="E17" s="202">
        <f>+'WP2.1'!E17</f>
        <v>0</v>
      </c>
      <c r="F17" s="312">
        <f>+'WP1.1'!F17</f>
        <v>0</v>
      </c>
      <c r="G17" s="202">
        <f t="shared" si="0"/>
        <v>0</v>
      </c>
      <c r="H17" s="202">
        <f>+'WP2.1'!H17</f>
        <v>0</v>
      </c>
      <c r="I17" s="163">
        <f t="shared" si="1"/>
        <v>0</v>
      </c>
      <c r="J17" s="286">
        <f t="shared" si="2"/>
        <v>0</v>
      </c>
    </row>
    <row r="18" spans="2:10">
      <c r="B18" s="285">
        <f>+'WP1.1'!B18</f>
        <v>0</v>
      </c>
      <c r="C18" s="200"/>
      <c r="D18" s="201"/>
      <c r="E18" s="202">
        <f>+'WP2.1'!E18</f>
        <v>0</v>
      </c>
      <c r="F18" s="312">
        <f>+'WP1.1'!F18</f>
        <v>0</v>
      </c>
      <c r="G18" s="202">
        <f t="shared" si="0"/>
        <v>0</v>
      </c>
      <c r="H18" s="202">
        <f>+'WP2.1'!H18</f>
        <v>0</v>
      </c>
      <c r="I18" s="163">
        <f t="shared" si="1"/>
        <v>0</v>
      </c>
      <c r="J18" s="286">
        <f t="shared" si="2"/>
        <v>0</v>
      </c>
    </row>
    <row r="19" spans="2:10">
      <c r="B19" s="285">
        <f>+'WP1.1'!B19</f>
        <v>0</v>
      </c>
      <c r="C19" s="200"/>
      <c r="D19" s="201"/>
      <c r="E19" s="202">
        <f>+'WP2.1'!E19</f>
        <v>0</v>
      </c>
      <c r="F19" s="312">
        <f>+'WP1.1'!F19</f>
        <v>0</v>
      </c>
      <c r="G19" s="202">
        <f t="shared" si="0"/>
        <v>0</v>
      </c>
      <c r="H19" s="202">
        <f>+'WP2.1'!H19</f>
        <v>0</v>
      </c>
      <c r="I19" s="163">
        <f t="shared" si="1"/>
        <v>0</v>
      </c>
      <c r="J19" s="286">
        <f t="shared" si="2"/>
        <v>0</v>
      </c>
    </row>
    <row r="20" spans="2:10">
      <c r="B20" s="285">
        <f>+'WP1.1'!B20</f>
        <v>0</v>
      </c>
      <c r="C20" s="200"/>
      <c r="D20" s="201"/>
      <c r="E20" s="202">
        <f>+'WP2.1'!E20</f>
        <v>0</v>
      </c>
      <c r="F20" s="312">
        <f>+'WP1.1'!F20</f>
        <v>0</v>
      </c>
      <c r="G20" s="202">
        <f t="shared" si="0"/>
        <v>0</v>
      </c>
      <c r="H20" s="202">
        <f>+'WP2.1'!H20</f>
        <v>0</v>
      </c>
      <c r="I20" s="163">
        <f t="shared" si="1"/>
        <v>0</v>
      </c>
      <c r="J20" s="286">
        <f t="shared" si="2"/>
        <v>0</v>
      </c>
    </row>
    <row r="21" spans="2:10">
      <c r="B21" s="285">
        <f>+'WP1.1'!B21</f>
        <v>0</v>
      </c>
      <c r="C21" s="200"/>
      <c r="D21" s="201"/>
      <c r="E21" s="202">
        <f>+'WP2.1'!E21</f>
        <v>0</v>
      </c>
      <c r="F21" s="312">
        <f>+'WP1.1'!F21</f>
        <v>0</v>
      </c>
      <c r="G21" s="202">
        <f t="shared" si="0"/>
        <v>0</v>
      </c>
      <c r="H21" s="202">
        <f>+'WP2.1'!H21</f>
        <v>0</v>
      </c>
      <c r="I21" s="163">
        <f t="shared" si="1"/>
        <v>0</v>
      </c>
      <c r="J21" s="286">
        <f t="shared" si="2"/>
        <v>0</v>
      </c>
    </row>
    <row r="22" spans="2:10">
      <c r="B22" s="285">
        <f>+'WP1.1'!B22</f>
        <v>0</v>
      </c>
      <c r="C22" s="200"/>
      <c r="D22" s="201"/>
      <c r="E22" s="202">
        <f>+'WP2.1'!E22</f>
        <v>0</v>
      </c>
      <c r="F22" s="312">
        <f>+'WP1.1'!F22</f>
        <v>0</v>
      </c>
      <c r="G22" s="202">
        <f t="shared" si="0"/>
        <v>0</v>
      </c>
      <c r="H22" s="202">
        <f>+'WP2.1'!H22</f>
        <v>0</v>
      </c>
      <c r="I22" s="163">
        <f t="shared" si="1"/>
        <v>0</v>
      </c>
      <c r="J22" s="286">
        <f t="shared" si="2"/>
        <v>0</v>
      </c>
    </row>
    <row r="23" spans="2:10">
      <c r="B23" s="285">
        <f>+'WP1.1'!B23</f>
        <v>0</v>
      </c>
      <c r="C23" s="200"/>
      <c r="D23" s="201"/>
      <c r="E23" s="202">
        <f>+'WP2.1'!E23</f>
        <v>0</v>
      </c>
      <c r="F23" s="312">
        <f>+'WP1.1'!F23</f>
        <v>0</v>
      </c>
      <c r="G23" s="202">
        <f t="shared" si="0"/>
        <v>0</v>
      </c>
      <c r="H23" s="202">
        <f>+'WP2.1'!H23</f>
        <v>0</v>
      </c>
      <c r="I23" s="163">
        <f t="shared" si="1"/>
        <v>0</v>
      </c>
      <c r="J23" s="286">
        <f t="shared" si="2"/>
        <v>0</v>
      </c>
    </row>
    <row r="24" spans="2:10">
      <c r="B24" s="285">
        <f>+'WP1.1'!B24</f>
        <v>0</v>
      </c>
      <c r="C24" s="200"/>
      <c r="D24" s="201"/>
      <c r="E24" s="202">
        <f>+'WP2.1'!E24</f>
        <v>0</v>
      </c>
      <c r="F24" s="312">
        <f>+'WP1.1'!F24</f>
        <v>0</v>
      </c>
      <c r="G24" s="202">
        <f t="shared" si="0"/>
        <v>0</v>
      </c>
      <c r="H24" s="202">
        <f>+'WP2.1'!H24</f>
        <v>0</v>
      </c>
      <c r="I24" s="163">
        <f t="shared" si="1"/>
        <v>0</v>
      </c>
      <c r="J24" s="286">
        <f t="shared" si="2"/>
        <v>0</v>
      </c>
    </row>
    <row r="25" spans="2:10">
      <c r="B25" s="285">
        <f>+'WP1.1'!B25</f>
        <v>0</v>
      </c>
      <c r="C25" s="200"/>
      <c r="D25" s="201"/>
      <c r="E25" s="202">
        <f>+'WP2.1'!E25</f>
        <v>0</v>
      </c>
      <c r="F25" s="312">
        <f>+'WP1.1'!F25</f>
        <v>0</v>
      </c>
      <c r="G25" s="202">
        <f t="shared" si="0"/>
        <v>0</v>
      </c>
      <c r="H25" s="202">
        <f>+'WP2.1'!H25</f>
        <v>0</v>
      </c>
      <c r="I25" s="163">
        <f t="shared" si="1"/>
        <v>0</v>
      </c>
      <c r="J25" s="286">
        <f t="shared" si="2"/>
        <v>0</v>
      </c>
    </row>
    <row r="26" spans="2:10">
      <c r="B26" s="285">
        <f>+'WP1.1'!B26</f>
        <v>0</v>
      </c>
      <c r="C26" s="200"/>
      <c r="D26" s="201"/>
      <c r="E26" s="202">
        <f>+'WP2.1'!E26</f>
        <v>0</v>
      </c>
      <c r="F26" s="312">
        <f>+'WP1.1'!F26</f>
        <v>0</v>
      </c>
      <c r="G26" s="202">
        <f t="shared" si="0"/>
        <v>0</v>
      </c>
      <c r="H26" s="202">
        <f>+'WP2.1'!H26</f>
        <v>0</v>
      </c>
      <c r="I26" s="163">
        <f t="shared" si="1"/>
        <v>0</v>
      </c>
      <c r="J26" s="286">
        <f t="shared" si="2"/>
        <v>0</v>
      </c>
    </row>
    <row r="27" spans="2:10">
      <c r="B27" s="285">
        <f>+'WP1.1'!B27</f>
        <v>0</v>
      </c>
      <c r="C27" s="200"/>
      <c r="D27" s="201"/>
      <c r="E27" s="202">
        <f>+'WP2.1'!E27</f>
        <v>0</v>
      </c>
      <c r="F27" s="312">
        <f>+'WP1.1'!F27</f>
        <v>0</v>
      </c>
      <c r="G27" s="202">
        <f t="shared" si="0"/>
        <v>0</v>
      </c>
      <c r="H27" s="202">
        <f>+'WP2.1'!H27</f>
        <v>0</v>
      </c>
      <c r="I27" s="163">
        <f t="shared" si="1"/>
        <v>0</v>
      </c>
      <c r="J27" s="286">
        <f t="shared" si="2"/>
        <v>0</v>
      </c>
    </row>
    <row r="28" spans="2:10">
      <c r="B28" s="285">
        <f>+'WP1.1'!B28</f>
        <v>0</v>
      </c>
      <c r="C28" s="388"/>
      <c r="D28" s="388"/>
      <c r="E28" s="202">
        <f>+'WP2.1'!E28</f>
        <v>0</v>
      </c>
      <c r="F28" s="312">
        <f>+'WP1.1'!F28</f>
        <v>0</v>
      </c>
      <c r="G28" s="202">
        <f t="shared" si="0"/>
        <v>0</v>
      </c>
      <c r="H28" s="202">
        <f>+'WP2.1'!H28</f>
        <v>0</v>
      </c>
      <c r="I28" s="163">
        <f>+H28*F28</f>
        <v>0</v>
      </c>
      <c r="J28" s="286">
        <f>+G28-I28</f>
        <v>0</v>
      </c>
    </row>
    <row r="29" spans="2:10">
      <c r="B29" s="191" t="s">
        <v>11</v>
      </c>
      <c r="C29" s="164"/>
      <c r="D29" s="164"/>
      <c r="E29" s="477">
        <f>SUM(E14:E27)</f>
        <v>0</v>
      </c>
      <c r="F29" s="478"/>
      <c r="G29" s="479">
        <f>SUM(G14:G28)</f>
        <v>0</v>
      </c>
      <c r="H29" s="480">
        <f>SUM(H14:H28)</f>
        <v>0</v>
      </c>
      <c r="I29" s="480">
        <f>SUM(I14:I28)</f>
        <v>0</v>
      </c>
      <c r="J29" s="532">
        <f>SUM(J14:J28)</f>
        <v>0</v>
      </c>
    </row>
    <row r="30" spans="2:10">
      <c r="B30" s="188" t="s">
        <v>12</v>
      </c>
      <c r="C30" s="156"/>
      <c r="D30" s="109" t="s">
        <v>13</v>
      </c>
      <c r="E30" s="165" t="s">
        <v>14</v>
      </c>
      <c r="F30" s="166" t="s">
        <v>15</v>
      </c>
      <c r="G30" s="166"/>
      <c r="H30" s="167"/>
      <c r="I30" s="168"/>
      <c r="J30" s="287"/>
    </row>
    <row r="31" spans="2:10">
      <c r="B31" s="316">
        <f>+'WP2.1'!B31</f>
        <v>0</v>
      </c>
      <c r="C31" s="219"/>
      <c r="D31" s="202">
        <f>+'WP2.1'!D31</f>
        <v>0</v>
      </c>
      <c r="E31" s="202">
        <f>+'WP2.1'!E31</f>
        <v>0</v>
      </c>
      <c r="F31" s="202">
        <f>+'WP2.1'!F31</f>
        <v>0</v>
      </c>
      <c r="G31" s="204">
        <f t="shared" ref="G31:G36" si="3">+E31*F31</f>
        <v>0</v>
      </c>
      <c r="H31" s="521">
        <f>+'WP2.1'!H31</f>
        <v>0</v>
      </c>
      <c r="I31" s="168">
        <f t="shared" ref="I31:I36" si="4">+H31*F31</f>
        <v>0</v>
      </c>
      <c r="J31" s="286">
        <f t="shared" ref="J31:J36" si="5">+G31-I31</f>
        <v>0</v>
      </c>
    </row>
    <row r="32" spans="2:10">
      <c r="B32" s="316">
        <f>+'WP2.1'!B32</f>
        <v>0</v>
      </c>
      <c r="C32" s="201"/>
      <c r="D32" s="202">
        <f>+'WP2.1'!D32</f>
        <v>0</v>
      </c>
      <c r="E32" s="202">
        <f>+'WP2.1'!E32</f>
        <v>0</v>
      </c>
      <c r="F32" s="202">
        <f>+'WP2.1'!F32</f>
        <v>0</v>
      </c>
      <c r="G32" s="204">
        <f t="shared" si="3"/>
        <v>0</v>
      </c>
      <c r="H32" s="521">
        <f>+'WP2.1'!H32</f>
        <v>0</v>
      </c>
      <c r="I32" s="168">
        <f t="shared" si="4"/>
        <v>0</v>
      </c>
      <c r="J32" s="286">
        <f t="shared" si="5"/>
        <v>0</v>
      </c>
    </row>
    <row r="33" spans="2:14">
      <c r="B33" s="316">
        <f>+'WP2.1'!B33</f>
        <v>0</v>
      </c>
      <c r="C33" s="201"/>
      <c r="D33" s="202">
        <f>+'WP2.1'!D33</f>
        <v>0</v>
      </c>
      <c r="E33" s="202">
        <f>+'WP2.1'!E33</f>
        <v>0</v>
      </c>
      <c r="F33" s="202">
        <f>+'WP2.1'!F33</f>
        <v>0</v>
      </c>
      <c r="G33" s="204">
        <f t="shared" si="3"/>
        <v>0</v>
      </c>
      <c r="H33" s="521">
        <f>+'WP2.1'!H33</f>
        <v>0</v>
      </c>
      <c r="I33" s="168">
        <f t="shared" si="4"/>
        <v>0</v>
      </c>
      <c r="J33" s="286">
        <f t="shared" si="5"/>
        <v>0</v>
      </c>
    </row>
    <row r="34" spans="2:14">
      <c r="B34" s="316">
        <f>+'WP2.1'!B34</f>
        <v>0</v>
      </c>
      <c r="C34" s="201"/>
      <c r="D34" s="202">
        <f>+'WP2.1'!D34</f>
        <v>0</v>
      </c>
      <c r="E34" s="202">
        <f>+'WP2.1'!E34</f>
        <v>0</v>
      </c>
      <c r="F34" s="202">
        <f>+'WP2.1'!F34</f>
        <v>0</v>
      </c>
      <c r="G34" s="204">
        <f t="shared" si="3"/>
        <v>0</v>
      </c>
      <c r="H34" s="521">
        <f>+'WP2.1'!H34</f>
        <v>0</v>
      </c>
      <c r="I34" s="168">
        <f t="shared" si="4"/>
        <v>0</v>
      </c>
      <c r="J34" s="286">
        <f t="shared" si="5"/>
        <v>0</v>
      </c>
    </row>
    <row r="35" spans="2:14">
      <c r="B35" s="316">
        <f>+'WP2.1'!B35</f>
        <v>0</v>
      </c>
      <c r="C35" s="201"/>
      <c r="D35" s="202">
        <f>+'WP2.1'!D35</f>
        <v>0</v>
      </c>
      <c r="E35" s="202">
        <f>+'WP2.1'!E35</f>
        <v>0</v>
      </c>
      <c r="F35" s="202">
        <f>+'WP2.1'!F35</f>
        <v>0</v>
      </c>
      <c r="G35" s="204">
        <f t="shared" si="3"/>
        <v>0</v>
      </c>
      <c r="H35" s="521">
        <f>+'WP2.1'!H35</f>
        <v>0</v>
      </c>
      <c r="I35" s="168">
        <f t="shared" si="4"/>
        <v>0</v>
      </c>
      <c r="J35" s="286">
        <f t="shared" si="5"/>
        <v>0</v>
      </c>
    </row>
    <row r="36" spans="2:14">
      <c r="B36" s="316">
        <f>+'WP2.1'!B36</f>
        <v>0</v>
      </c>
      <c r="C36" s="201"/>
      <c r="D36" s="202">
        <f>+'WP2.1'!D36</f>
        <v>0</v>
      </c>
      <c r="E36" s="202">
        <f>+'WP2.1'!E36</f>
        <v>0</v>
      </c>
      <c r="F36" s="202">
        <f>+'WP2.1'!F36</f>
        <v>0</v>
      </c>
      <c r="G36" s="204">
        <f t="shared" si="3"/>
        <v>0</v>
      </c>
      <c r="H36" s="521">
        <f>+'WP2.1'!H36</f>
        <v>0</v>
      </c>
      <c r="I36" s="168">
        <f t="shared" si="4"/>
        <v>0</v>
      </c>
      <c r="J36" s="286">
        <f t="shared" si="5"/>
        <v>0</v>
      </c>
    </row>
    <row r="37" spans="2:14">
      <c r="B37" s="316"/>
      <c r="C37" s="205"/>
      <c r="D37" s="202"/>
      <c r="E37" s="202"/>
      <c r="F37" s="203"/>
      <c r="G37" s="204"/>
      <c r="H37" s="300"/>
      <c r="I37" s="204"/>
      <c r="J37" s="286" t="s">
        <v>55</v>
      </c>
    </row>
    <row r="38" spans="2:14">
      <c r="B38" s="490" t="s">
        <v>42</v>
      </c>
      <c r="C38" s="491"/>
      <c r="D38" s="478"/>
      <c r="E38" s="478"/>
      <c r="F38" s="478"/>
      <c r="G38" s="481">
        <f>SUM(G31:G37)</f>
        <v>0</v>
      </c>
      <c r="H38" s="482">
        <f>SUM(H31:H37)</f>
        <v>0</v>
      </c>
      <c r="I38" s="482">
        <f>SUM(I31:I37)</f>
        <v>0</v>
      </c>
      <c r="J38" s="483">
        <f>SUM(J31:J37)</f>
        <v>0</v>
      </c>
    </row>
    <row r="39" spans="2:14">
      <c r="B39" s="188" t="s">
        <v>16</v>
      </c>
      <c r="C39" s="157"/>
      <c r="D39" s="74" t="s">
        <v>17</v>
      </c>
      <c r="E39" s="75" t="s">
        <v>18</v>
      </c>
      <c r="F39" s="76" t="s">
        <v>19</v>
      </c>
      <c r="G39" s="169"/>
      <c r="H39" s="170"/>
      <c r="I39" s="168"/>
      <c r="J39" s="287"/>
      <c r="K39" s="79"/>
    </row>
    <row r="40" spans="2:14">
      <c r="B40" s="181" t="s">
        <v>20</v>
      </c>
      <c r="C40" s="144"/>
      <c r="D40" s="202">
        <f>+'WP2.1'!D40</f>
        <v>0</v>
      </c>
      <c r="E40" s="202">
        <f>+'WP1.1'!E40</f>
        <v>0</v>
      </c>
      <c r="F40" s="202">
        <f>+'WP2.1'!F40</f>
        <v>0</v>
      </c>
      <c r="G40" s="204">
        <f>+D40+F40</f>
        <v>0</v>
      </c>
      <c r="H40" s="521">
        <f>+'WP2.1'!H40</f>
        <v>0</v>
      </c>
      <c r="I40" s="163">
        <f>+(H40*E40)+H40</f>
        <v>0</v>
      </c>
      <c r="J40" s="286">
        <f t="shared" ref="J40:J51" si="6">+G40-I40</f>
        <v>0</v>
      </c>
    </row>
    <row r="41" spans="2:14">
      <c r="B41" s="192" t="s">
        <v>21</v>
      </c>
      <c r="C41" s="145"/>
      <c r="D41" s="202">
        <f>+'WP2.1'!D41</f>
        <v>0</v>
      </c>
      <c r="E41" s="202">
        <f>+'WP1.1'!E41</f>
        <v>0</v>
      </c>
      <c r="F41" s="202">
        <f>+'WP2.1'!F41</f>
        <v>0</v>
      </c>
      <c r="G41" s="204">
        <f>+D41+F41</f>
        <v>0</v>
      </c>
      <c r="H41" s="521">
        <f>+'WP2.1'!H41</f>
        <v>0</v>
      </c>
      <c r="I41" s="163">
        <f t="shared" ref="I41:I51" si="7">+(H41*E41)+H41</f>
        <v>0</v>
      </c>
      <c r="J41" s="286">
        <f t="shared" si="6"/>
        <v>0</v>
      </c>
    </row>
    <row r="42" spans="2:14">
      <c r="B42" s="192" t="s">
        <v>22</v>
      </c>
      <c r="C42" s="145"/>
      <c r="D42" s="202">
        <f>+'WP2.1'!D42</f>
        <v>0</v>
      </c>
      <c r="E42" s="202">
        <f>+'WP1.1'!E42</f>
        <v>0</v>
      </c>
      <c r="F42" s="202">
        <f>+'WP2.1'!F42</f>
        <v>0</v>
      </c>
      <c r="G42" s="204">
        <f>+D42+F42</f>
        <v>0</v>
      </c>
      <c r="H42" s="521">
        <f>+'WP2.1'!H42</f>
        <v>0</v>
      </c>
      <c r="I42" s="163">
        <f t="shared" si="7"/>
        <v>0</v>
      </c>
      <c r="J42" s="286">
        <f t="shared" si="6"/>
        <v>0</v>
      </c>
    </row>
    <row r="43" spans="2:14">
      <c r="B43" s="192" t="s">
        <v>23</v>
      </c>
      <c r="C43" s="145"/>
      <c r="D43" s="202">
        <f>+'WP2.1'!D43</f>
        <v>0</v>
      </c>
      <c r="E43" s="202">
        <f>+'WP1.1'!E43</f>
        <v>0</v>
      </c>
      <c r="F43" s="202">
        <f>+'WP2.1'!F43</f>
        <v>0</v>
      </c>
      <c r="G43" s="204">
        <f>+D43+F43</f>
        <v>0</v>
      </c>
      <c r="H43" s="521">
        <f>+'WP2.1'!H43</f>
        <v>0</v>
      </c>
      <c r="I43" s="163">
        <f t="shared" si="7"/>
        <v>0</v>
      </c>
      <c r="J43" s="286">
        <f t="shared" si="6"/>
        <v>0</v>
      </c>
    </row>
    <row r="44" spans="2:14">
      <c r="B44" s="192" t="s">
        <v>24</v>
      </c>
      <c r="C44" s="145"/>
      <c r="D44" s="216"/>
      <c r="E44" s="207"/>
      <c r="F44" s="206"/>
      <c r="G44" s="206"/>
      <c r="H44" s="179"/>
      <c r="I44" s="109"/>
      <c r="J44" s="287"/>
    </row>
    <row r="45" spans="2:14">
      <c r="B45" s="192" t="s">
        <v>25</v>
      </c>
      <c r="C45" s="145"/>
      <c r="D45" s="202">
        <f>+'WP2.1'!D45</f>
        <v>0</v>
      </c>
      <c r="E45" s="202">
        <f>+'WP1.1'!E45</f>
        <v>0</v>
      </c>
      <c r="F45" s="202">
        <f>+'WP2.1'!F45</f>
        <v>0</v>
      </c>
      <c r="G45" s="204">
        <f t="shared" ref="G45:G51" si="8">+D45+F45</f>
        <v>0</v>
      </c>
      <c r="H45" s="521">
        <f>+'WP2.1'!H45</f>
        <v>0</v>
      </c>
      <c r="I45" s="163">
        <f t="shared" si="7"/>
        <v>0</v>
      </c>
      <c r="J45" s="286">
        <f t="shared" si="6"/>
        <v>0</v>
      </c>
    </row>
    <row r="46" spans="2:14">
      <c r="B46" s="192" t="s">
        <v>26</v>
      </c>
      <c r="C46" s="145"/>
      <c r="D46" s="202">
        <f>+'WP2.1'!D46</f>
        <v>0</v>
      </c>
      <c r="E46" s="202">
        <f>+'WP1.1'!E46</f>
        <v>0</v>
      </c>
      <c r="F46" s="202">
        <f>+'WP2.1'!F46</f>
        <v>0</v>
      </c>
      <c r="G46" s="204">
        <f t="shared" si="8"/>
        <v>0</v>
      </c>
      <c r="H46" s="521">
        <f>+'WP2.1'!H46</f>
        <v>0</v>
      </c>
      <c r="I46" s="163">
        <f t="shared" si="7"/>
        <v>0</v>
      </c>
      <c r="J46" s="286">
        <f t="shared" si="6"/>
        <v>0</v>
      </c>
    </row>
    <row r="47" spans="2:14">
      <c r="B47" s="192" t="s">
        <v>27</v>
      </c>
      <c r="C47" s="145"/>
      <c r="D47" s="202">
        <f>+'WP2.1'!D47</f>
        <v>0</v>
      </c>
      <c r="E47" s="202">
        <f>+'WP1.1'!E47</f>
        <v>0</v>
      </c>
      <c r="F47" s="202">
        <f>+'WP2.1'!F47</f>
        <v>0</v>
      </c>
      <c r="G47" s="204">
        <f t="shared" si="8"/>
        <v>0</v>
      </c>
      <c r="H47" s="521">
        <f>+'WP2.1'!H47</f>
        <v>0</v>
      </c>
      <c r="I47" s="163">
        <f t="shared" si="7"/>
        <v>0</v>
      </c>
      <c r="J47" s="286">
        <f t="shared" si="6"/>
        <v>0</v>
      </c>
      <c r="N47" s="33" t="s">
        <v>55</v>
      </c>
    </row>
    <row r="48" spans="2:14">
      <c r="B48" s="192" t="s">
        <v>28</v>
      </c>
      <c r="C48" s="145"/>
      <c r="D48" s="202">
        <f>+'WP2.1'!D48</f>
        <v>0</v>
      </c>
      <c r="E48" s="202">
        <f>+'WP1.1'!E48</f>
        <v>0</v>
      </c>
      <c r="F48" s="202">
        <f>+'WP2.1'!F48</f>
        <v>0</v>
      </c>
      <c r="G48" s="204">
        <f t="shared" si="8"/>
        <v>0</v>
      </c>
      <c r="H48" s="521">
        <f>+'WP2.1'!H48</f>
        <v>0</v>
      </c>
      <c r="I48" s="163">
        <f t="shared" si="7"/>
        <v>0</v>
      </c>
      <c r="J48" s="286">
        <f t="shared" si="6"/>
        <v>0</v>
      </c>
    </row>
    <row r="49" spans="2:10">
      <c r="B49" s="192" t="s">
        <v>29</v>
      </c>
      <c r="C49" s="145"/>
      <c r="D49" s="202">
        <f>+'WP2.1'!D49</f>
        <v>0</v>
      </c>
      <c r="E49" s="202">
        <f>+'WP1.1'!E49</f>
        <v>0</v>
      </c>
      <c r="F49" s="202">
        <f>+'WP2.1'!F49</f>
        <v>0</v>
      </c>
      <c r="G49" s="204">
        <f t="shared" si="8"/>
        <v>0</v>
      </c>
      <c r="H49" s="521">
        <f>+'WP2.1'!H49</f>
        <v>0</v>
      </c>
      <c r="I49" s="163">
        <f t="shared" si="7"/>
        <v>0</v>
      </c>
      <c r="J49" s="286">
        <f t="shared" si="6"/>
        <v>0</v>
      </c>
    </row>
    <row r="50" spans="2:10">
      <c r="B50" s="192" t="s">
        <v>30</v>
      </c>
      <c r="C50" s="145"/>
      <c r="D50" s="202">
        <f>+'WP2.1'!D50</f>
        <v>0</v>
      </c>
      <c r="E50" s="202">
        <f>+'WP1.1'!E50</f>
        <v>0</v>
      </c>
      <c r="F50" s="202">
        <f>+'WP2.1'!F50</f>
        <v>0</v>
      </c>
      <c r="G50" s="204">
        <f t="shared" si="8"/>
        <v>0</v>
      </c>
      <c r="H50" s="521">
        <f>+'WP2.1'!H50</f>
        <v>0</v>
      </c>
      <c r="I50" s="163">
        <f t="shared" si="7"/>
        <v>0</v>
      </c>
      <c r="J50" s="286">
        <f t="shared" si="6"/>
        <v>0</v>
      </c>
    </row>
    <row r="51" spans="2:10">
      <c r="B51" s="183" t="s">
        <v>31</v>
      </c>
      <c r="C51" s="152"/>
      <c r="D51" s="202">
        <f>+'WP2.1'!D51</f>
        <v>0</v>
      </c>
      <c r="E51" s="202">
        <f>+'WP1.1'!E51</f>
        <v>0</v>
      </c>
      <c r="F51" s="202">
        <f>+'WP2.1'!F51</f>
        <v>0</v>
      </c>
      <c r="G51" s="204">
        <f t="shared" si="8"/>
        <v>0</v>
      </c>
      <c r="H51" s="521">
        <f>+'WP2.1'!H51</f>
        <v>0</v>
      </c>
      <c r="I51" s="163">
        <f t="shared" si="7"/>
        <v>0</v>
      </c>
      <c r="J51" s="286">
        <f t="shared" si="6"/>
        <v>0</v>
      </c>
    </row>
    <row r="52" spans="2:10">
      <c r="B52" s="492" t="s">
        <v>32</v>
      </c>
      <c r="C52" s="493"/>
      <c r="D52" s="484">
        <f>SUM(D40:D51)</f>
        <v>0</v>
      </c>
      <c r="E52" s="485"/>
      <c r="F52" s="484">
        <f>SUM(F40:F51)</f>
        <v>0</v>
      </c>
      <c r="G52" s="486">
        <f>SUM(G40:G51)</f>
        <v>0</v>
      </c>
      <c r="H52" s="487">
        <f>SUM(H40:H51)</f>
        <v>0</v>
      </c>
      <c r="I52" s="488">
        <f>SUM(I40:I51)</f>
        <v>0</v>
      </c>
      <c r="J52" s="489">
        <f>SUM(J40:J51)</f>
        <v>0</v>
      </c>
    </row>
    <row r="53" spans="2:10" ht="15">
      <c r="B53" s="494" t="s">
        <v>33</v>
      </c>
      <c r="C53" s="495"/>
      <c r="D53" s="496"/>
      <c r="E53" s="496"/>
      <c r="F53" s="497"/>
      <c r="G53" s="498">
        <f>+G29+G38+G52</f>
        <v>0</v>
      </c>
      <c r="H53" s="499"/>
      <c r="I53" s="487">
        <f>+I29+I38+I52</f>
        <v>0</v>
      </c>
      <c r="J53" s="489">
        <f>+J29+J38+J52</f>
        <v>0</v>
      </c>
    </row>
    <row r="54" spans="2:10" ht="25.5">
      <c r="B54" s="194" t="s">
        <v>34</v>
      </c>
      <c r="C54" s="164"/>
      <c r="D54" s="172" t="s">
        <v>35</v>
      </c>
      <c r="E54" s="172" t="s">
        <v>36</v>
      </c>
      <c r="F54" s="173" t="s">
        <v>37</v>
      </c>
      <c r="G54" s="171"/>
      <c r="H54" s="268"/>
      <c r="I54" s="174"/>
      <c r="J54" s="288"/>
    </row>
    <row r="55" spans="2:10">
      <c r="B55" s="181" t="s">
        <v>52</v>
      </c>
      <c r="C55" s="144"/>
      <c r="D55" s="175"/>
      <c r="E55" s="175" t="str">
        <f>+'WP1.1'!E55</f>
        <v>1. LABOUR</v>
      </c>
      <c r="F55" s="208"/>
      <c r="G55" s="209">
        <f>+D55*F55</f>
        <v>0</v>
      </c>
      <c r="H55" s="268"/>
      <c r="I55" s="176">
        <v>0</v>
      </c>
      <c r="J55" s="193">
        <f>+G55-I55</f>
        <v>0</v>
      </c>
    </row>
    <row r="56" spans="2:10">
      <c r="B56" s="192" t="s">
        <v>53</v>
      </c>
      <c r="C56" s="145"/>
      <c r="D56" s="175"/>
      <c r="E56" s="175">
        <f>+'WP1.1'!E56</f>
        <v>0</v>
      </c>
      <c r="F56" s="208"/>
      <c r="G56" s="210">
        <f>+D56*F56</f>
        <v>0</v>
      </c>
      <c r="H56" s="268"/>
      <c r="I56" s="313">
        <f>+(I29*F56)</f>
        <v>0</v>
      </c>
      <c r="J56" s="193">
        <f>+G56-I56</f>
        <v>0</v>
      </c>
    </row>
    <row r="57" spans="2:10">
      <c r="B57" s="289">
        <v>7</v>
      </c>
      <c r="C57" s="145"/>
      <c r="D57" s="177"/>
      <c r="E57" s="175"/>
      <c r="F57" s="208"/>
      <c r="G57" s="210">
        <f>+D57*F57</f>
        <v>0</v>
      </c>
      <c r="H57" s="268"/>
      <c r="I57" s="313"/>
      <c r="J57" s="193">
        <f>+G57-I57</f>
        <v>0</v>
      </c>
    </row>
    <row r="58" spans="2:10">
      <c r="B58" s="183"/>
      <c r="C58" s="161" t="s">
        <v>43</v>
      </c>
      <c r="D58" s="178"/>
      <c r="E58" s="178"/>
      <c r="F58" s="211"/>
      <c r="G58" s="212">
        <f>+D58*F58</f>
        <v>0</v>
      </c>
      <c r="H58" s="268"/>
      <c r="I58" s="313"/>
      <c r="J58" s="193">
        <f>+G58-I58</f>
        <v>0</v>
      </c>
    </row>
    <row r="59" spans="2:10">
      <c r="B59" s="492" t="s">
        <v>44</v>
      </c>
      <c r="C59" s="500"/>
      <c r="D59" s="500"/>
      <c r="E59" s="500"/>
      <c r="F59" s="501"/>
      <c r="G59" s="486">
        <f>+G53+G55+G56+G57</f>
        <v>0</v>
      </c>
      <c r="H59" s="499"/>
      <c r="I59" s="487">
        <f>+I53+I55+I56+I57</f>
        <v>0</v>
      </c>
      <c r="J59" s="489">
        <f>+J53+J55+J56+J57</f>
        <v>0</v>
      </c>
    </row>
    <row r="60" spans="2:10">
      <c r="B60" s="531">
        <v>9</v>
      </c>
      <c r="C60" s="156"/>
      <c r="D60" s="156"/>
      <c r="E60" s="158"/>
      <c r="F60" s="218"/>
      <c r="G60" s="214">
        <f>+G63*F60</f>
        <v>0</v>
      </c>
      <c r="H60" s="268"/>
      <c r="I60" s="314"/>
      <c r="J60" s="290"/>
    </row>
    <row r="61" spans="2:10">
      <c r="B61" s="195" t="s">
        <v>45</v>
      </c>
      <c r="C61" s="156"/>
      <c r="D61" s="156"/>
      <c r="E61" s="158" t="s">
        <v>55</v>
      </c>
      <c r="F61" s="218"/>
      <c r="G61" s="217">
        <v>0</v>
      </c>
      <c r="H61" s="268"/>
      <c r="I61" s="541">
        <v>0</v>
      </c>
      <c r="J61" s="291">
        <f>+G61-I61</f>
        <v>0</v>
      </c>
    </row>
    <row r="62" spans="2:10">
      <c r="B62" s="195" t="s">
        <v>130</v>
      </c>
      <c r="C62" s="156"/>
      <c r="D62" s="156"/>
      <c r="E62" s="156"/>
      <c r="F62" s="218"/>
      <c r="G62" s="202">
        <f>+'WP1.1'!G62</f>
        <v>0</v>
      </c>
      <c r="H62" s="268"/>
      <c r="I62" s="315">
        <f>+'WP1.1'!I62</f>
        <v>0</v>
      </c>
      <c r="J62" s="291">
        <f>+G62-I62</f>
        <v>0</v>
      </c>
    </row>
    <row r="63" spans="2:10">
      <c r="B63" s="542" t="s">
        <v>150</v>
      </c>
      <c r="C63" s="543"/>
      <c r="D63" s="543"/>
      <c r="E63" s="543"/>
      <c r="F63" s="544"/>
      <c r="G63" s="545">
        <f>+'WP2.2'!G67+'WP2.3'!G67+'WP2.4'!G67+'WP2.5'!G67+'WP2.6'!G67</f>
        <v>0</v>
      </c>
      <c r="H63" s="268"/>
      <c r="I63" s="569">
        <f>+'WP2.2'!I67+'WP2.3'!I67+'WP2.4'!I67+'WP2.5'!I67+'WP2.6'!I67</f>
        <v>0</v>
      </c>
      <c r="J63" s="546">
        <f>+'WP2.2'!J67+'WP2.3'!J67+'WP2.4'!J67+'WP2.5'!J67+'WP2.6'!J67</f>
        <v>0</v>
      </c>
    </row>
    <row r="64" spans="2:10">
      <c r="B64" s="196">
        <v>13</v>
      </c>
      <c r="C64" s="151"/>
      <c r="D64" s="151"/>
      <c r="E64" s="156"/>
      <c r="F64" s="215"/>
      <c r="G64" s="220">
        <f>+E64*F64</f>
        <v>0</v>
      </c>
      <c r="H64" s="268"/>
      <c r="I64" s="179"/>
      <c r="J64" s="290"/>
    </row>
    <row r="65" spans="2:12">
      <c r="B65" s="195" t="s">
        <v>46</v>
      </c>
      <c r="C65" s="156"/>
      <c r="D65" s="156"/>
      <c r="E65" s="156"/>
      <c r="F65" s="215"/>
      <c r="G65" s="213">
        <f>+G63+G59</f>
        <v>0</v>
      </c>
      <c r="H65" s="268"/>
      <c r="I65" s="526">
        <f>+I63+I59</f>
        <v>0</v>
      </c>
      <c r="J65" s="292">
        <f>+J63+J59</f>
        <v>0</v>
      </c>
      <c r="L65" s="180"/>
    </row>
    <row r="66" spans="2:12">
      <c r="B66" s="293">
        <v>15</v>
      </c>
      <c r="C66" s="156"/>
      <c r="D66" s="156"/>
      <c r="E66" s="156"/>
      <c r="F66" s="215"/>
      <c r="G66" s="216">
        <v>0</v>
      </c>
      <c r="H66" s="268"/>
      <c r="I66" s="179"/>
      <c r="J66" s="290"/>
    </row>
    <row r="67" spans="2:12" s="108" customFormat="1" ht="13.5" thickBot="1">
      <c r="B67" s="294" t="s">
        <v>49</v>
      </c>
      <c r="C67" s="295"/>
      <c r="D67" s="295"/>
      <c r="E67" s="295"/>
      <c r="F67" s="296"/>
      <c r="G67" s="297">
        <f>+G65-G66</f>
        <v>0</v>
      </c>
      <c r="H67" s="275"/>
      <c r="I67" s="298">
        <f>+I65-I66</f>
        <v>0</v>
      </c>
      <c r="J67" s="299">
        <f>+G67-I67</f>
        <v>0</v>
      </c>
    </row>
    <row r="72" spans="2:12">
      <c r="G72" s="180"/>
      <c r="H72" s="180"/>
      <c r="I72" s="180"/>
      <c r="J72" s="180"/>
    </row>
  </sheetData>
  <sheetProtection password="CC7E" sheet="1"/>
  <mergeCells count="3">
    <mergeCell ref="G6:J6"/>
    <mergeCell ref="G7:J7"/>
    <mergeCell ref="E9:J10"/>
  </mergeCells>
  <printOptions horizontalCentered="1" verticalCentered="1" gridLinesSet="0"/>
  <pageMargins left="0.3" right="0" top="0.14000000000000001" bottom="0" header="0" footer="0"/>
  <pageSetup paperSize="9" scale="84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>
    <tabColor indexed="22"/>
    <pageSetUpPr fitToPage="1"/>
  </sheetPr>
  <dimension ref="B1:K67"/>
  <sheetViews>
    <sheetView showGridLines="0" zoomScale="90" workbookViewId="0">
      <selection activeCell="H41" sqref="H41"/>
    </sheetView>
  </sheetViews>
  <sheetFormatPr defaultRowHeight="12.75"/>
  <cols>
    <col min="1" max="1" width="4.42578125" style="33" customWidth="1"/>
    <col min="2" max="2" width="18.85546875" style="33" customWidth="1"/>
    <col min="3" max="3" width="22.140625" style="33" customWidth="1"/>
    <col min="4" max="4" width="14.42578125" style="33" customWidth="1"/>
    <col min="5" max="5" width="15.5703125" style="33" customWidth="1"/>
    <col min="6" max="6" width="16.5703125" style="33" customWidth="1"/>
    <col min="7" max="7" width="19.42578125" style="33" customWidth="1"/>
    <col min="8" max="9" width="13.85546875" style="33" customWidth="1"/>
    <col min="10" max="10" width="16.140625" style="33" customWidth="1"/>
    <col min="11" max="11" width="13.85546875" style="33" customWidth="1"/>
    <col min="12" max="16384" width="9.140625" style="33"/>
  </cols>
  <sheetData>
    <row r="1" spans="2:10" ht="13.5" thickBot="1"/>
    <row r="2" spans="2:10" ht="27" customHeight="1" thickTop="1" thickBot="1">
      <c r="E2" s="445" t="s">
        <v>124</v>
      </c>
    </row>
    <row r="3" spans="2:10" ht="14.25" thickTop="1" thickBot="1"/>
    <row r="4" spans="2:10" ht="30.75" thickBot="1">
      <c r="B4" s="354" t="s">
        <v>0</v>
      </c>
      <c r="C4" s="355"/>
      <c r="D4" s="356" t="s">
        <v>1</v>
      </c>
      <c r="E4" s="357" t="s">
        <v>57</v>
      </c>
      <c r="F4" s="356" t="s">
        <v>2</v>
      </c>
      <c r="G4" s="635">
        <v>1</v>
      </c>
      <c r="H4" s="636"/>
      <c r="I4" s="637" t="s">
        <v>39</v>
      </c>
      <c r="J4" s="638">
        <v>1</v>
      </c>
    </row>
    <row r="5" spans="2:10">
      <c r="B5" s="338" t="s">
        <v>50</v>
      </c>
      <c r="C5" s="34"/>
      <c r="D5" s="34"/>
      <c r="E5" s="35"/>
      <c r="F5" s="36" t="s">
        <v>51</v>
      </c>
      <c r="G5" s="641" t="str">
        <f>+'WP1.1'!$G$5</f>
        <v>UNIVERSITA DI …….</v>
      </c>
      <c r="H5" s="642"/>
      <c r="I5" s="642"/>
      <c r="J5" s="643"/>
    </row>
    <row r="6" spans="2:10">
      <c r="B6" s="361" t="s">
        <v>47</v>
      </c>
      <c r="C6" s="382"/>
      <c r="D6" s="37" t="s">
        <v>38</v>
      </c>
      <c r="E6" s="273"/>
      <c r="F6" s="38" t="s">
        <v>3</v>
      </c>
      <c r="G6" s="744"/>
      <c r="H6" s="745"/>
      <c r="I6" s="745"/>
      <c r="J6" s="746"/>
    </row>
    <row r="7" spans="2:10" ht="24" customHeight="1" thickBot="1">
      <c r="B7" s="341" t="s">
        <v>4</v>
      </c>
      <c r="C7" s="39"/>
      <c r="D7" s="40" t="s">
        <v>41</v>
      </c>
      <c r="E7" s="272"/>
      <c r="F7" s="41" t="s">
        <v>5</v>
      </c>
      <c r="G7" s="747"/>
      <c r="H7" s="748"/>
      <c r="I7" s="748"/>
      <c r="J7" s="749"/>
    </row>
    <row r="8" spans="2:10">
      <c r="B8" s="362"/>
      <c r="C8" s="42"/>
      <c r="D8" s="43"/>
      <c r="E8" s="44" t="s">
        <v>6</v>
      </c>
      <c r="F8" s="34"/>
      <c r="G8" s="81"/>
      <c r="H8" s="639"/>
      <c r="I8" s="639"/>
      <c r="J8" s="640"/>
    </row>
    <row r="9" spans="2:10" ht="18" customHeight="1">
      <c r="B9" s="363"/>
      <c r="C9" s="45"/>
      <c r="D9" s="46"/>
      <c r="E9" s="723"/>
      <c r="F9" s="737"/>
      <c r="G9" s="737"/>
      <c r="H9" s="737"/>
      <c r="I9" s="737"/>
      <c r="J9" s="738"/>
    </row>
    <row r="10" spans="2:10">
      <c r="B10" s="363"/>
      <c r="C10" s="45"/>
      <c r="D10" s="46"/>
      <c r="E10" s="739"/>
      <c r="F10" s="740"/>
      <c r="G10" s="740"/>
      <c r="H10" s="740"/>
      <c r="I10" s="740"/>
      <c r="J10" s="741"/>
    </row>
    <row r="11" spans="2:10">
      <c r="B11" s="341"/>
      <c r="C11" s="40"/>
      <c r="D11" s="47"/>
      <c r="E11" s="241" t="s">
        <v>162</v>
      </c>
      <c r="F11" s="408" t="s">
        <v>107</v>
      </c>
      <c r="G11" s="47"/>
      <c r="H11" s="40"/>
      <c r="I11" s="40"/>
      <c r="J11" s="364"/>
    </row>
    <row r="12" spans="2:10">
      <c r="B12" s="365" t="s">
        <v>7</v>
      </c>
      <c r="C12" s="48"/>
      <c r="D12" s="49"/>
      <c r="E12" s="50" t="s">
        <v>88</v>
      </c>
      <c r="F12" s="50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0">
      <c r="B13" s="366" t="s">
        <v>9</v>
      </c>
      <c r="C13" s="52"/>
      <c r="D13" s="53"/>
      <c r="E13" s="54" t="s">
        <v>10</v>
      </c>
      <c r="F13" s="54" t="s">
        <v>143</v>
      </c>
      <c r="G13" s="161" t="s">
        <v>48</v>
      </c>
      <c r="H13" s="56" t="s">
        <v>87</v>
      </c>
      <c r="I13" s="56" t="s">
        <v>48</v>
      </c>
      <c r="J13" s="367" t="s">
        <v>48</v>
      </c>
    </row>
    <row r="14" spans="2:10">
      <c r="B14" s="742">
        <f>+'WP1.1'!B14</f>
        <v>0</v>
      </c>
      <c r="C14" s="743"/>
      <c r="D14" s="57"/>
      <c r="E14" s="15">
        <v>0</v>
      </c>
      <c r="F14" s="534">
        <f>+'WP1.1'!F14</f>
        <v>0</v>
      </c>
      <c r="G14" s="58">
        <f t="shared" ref="G14:G28" si="0">+E14*F14</f>
        <v>0</v>
      </c>
      <c r="H14" s="390">
        <v>0</v>
      </c>
      <c r="I14" s="59">
        <f t="shared" ref="I14:I27" si="1">+H14*F14</f>
        <v>0</v>
      </c>
      <c r="J14" s="335">
        <f t="shared" ref="J14:J27" si="2">+G14-I14</f>
        <v>0</v>
      </c>
    </row>
    <row r="15" spans="2:10">
      <c r="B15" s="742">
        <f>+'WP1.1'!B15</f>
        <v>0</v>
      </c>
      <c r="C15" s="743"/>
      <c r="D15" s="57"/>
      <c r="E15" s="15">
        <v>0</v>
      </c>
      <c r="F15" s="534">
        <f>+'WP1.1'!F15</f>
        <v>0</v>
      </c>
      <c r="G15" s="58">
        <f t="shared" si="0"/>
        <v>0</v>
      </c>
      <c r="H15" s="302">
        <v>0</v>
      </c>
      <c r="I15" s="59">
        <f t="shared" si="1"/>
        <v>0</v>
      </c>
      <c r="J15" s="335">
        <f t="shared" si="2"/>
        <v>0</v>
      </c>
    </row>
    <row r="16" spans="2:10">
      <c r="B16" s="742">
        <f>+'WP1.1'!B16</f>
        <v>0</v>
      </c>
      <c r="C16" s="743"/>
      <c r="D16" s="57"/>
      <c r="E16" s="15">
        <v>0</v>
      </c>
      <c r="F16" s="534">
        <f>+'WP1.1'!F16</f>
        <v>0</v>
      </c>
      <c r="G16" s="58">
        <f t="shared" si="0"/>
        <v>0</v>
      </c>
      <c r="H16" s="302">
        <v>0</v>
      </c>
      <c r="I16" s="59">
        <f t="shared" si="1"/>
        <v>0</v>
      </c>
      <c r="J16" s="335">
        <f t="shared" si="2"/>
        <v>0</v>
      </c>
    </row>
    <row r="17" spans="2:10">
      <c r="B17" s="742">
        <f>+'WP1.1'!B17</f>
        <v>0</v>
      </c>
      <c r="C17" s="743"/>
      <c r="D17" s="57"/>
      <c r="E17" s="15">
        <v>0</v>
      </c>
      <c r="F17" s="534">
        <f>+'WP1.1'!F17</f>
        <v>0</v>
      </c>
      <c r="G17" s="58">
        <f t="shared" si="0"/>
        <v>0</v>
      </c>
      <c r="H17" s="302">
        <v>0</v>
      </c>
      <c r="I17" s="59">
        <f t="shared" si="1"/>
        <v>0</v>
      </c>
      <c r="J17" s="335">
        <f t="shared" si="2"/>
        <v>0</v>
      </c>
    </row>
    <row r="18" spans="2:10">
      <c r="B18" s="742">
        <f>+'WP1.1'!B18</f>
        <v>0</v>
      </c>
      <c r="C18" s="743"/>
      <c r="D18" s="57"/>
      <c r="E18" s="15">
        <v>0</v>
      </c>
      <c r="F18" s="534">
        <f>+'WP1.1'!F18</f>
        <v>0</v>
      </c>
      <c r="G18" s="58">
        <f t="shared" si="0"/>
        <v>0</v>
      </c>
      <c r="H18" s="302">
        <v>0</v>
      </c>
      <c r="I18" s="59">
        <f t="shared" si="1"/>
        <v>0</v>
      </c>
      <c r="J18" s="335">
        <f t="shared" si="2"/>
        <v>0</v>
      </c>
    </row>
    <row r="19" spans="2:10">
      <c r="B19" s="742">
        <f>+'WP1.1'!B19</f>
        <v>0</v>
      </c>
      <c r="C19" s="743"/>
      <c r="D19" s="57"/>
      <c r="E19" s="15">
        <v>0</v>
      </c>
      <c r="F19" s="534">
        <f>+'WP1.1'!F19</f>
        <v>0</v>
      </c>
      <c r="G19" s="58">
        <f t="shared" si="0"/>
        <v>0</v>
      </c>
      <c r="H19" s="302">
        <v>0</v>
      </c>
      <c r="I19" s="59">
        <f t="shared" si="1"/>
        <v>0</v>
      </c>
      <c r="J19" s="335">
        <f t="shared" si="2"/>
        <v>0</v>
      </c>
    </row>
    <row r="20" spans="2:10">
      <c r="B20" s="742">
        <f>+'WP1.1'!B20</f>
        <v>0</v>
      </c>
      <c r="C20" s="743"/>
      <c r="D20" s="57"/>
      <c r="E20" s="15">
        <v>0</v>
      </c>
      <c r="F20" s="534">
        <f>+'WP1.1'!F20</f>
        <v>0</v>
      </c>
      <c r="G20" s="58">
        <f t="shared" si="0"/>
        <v>0</v>
      </c>
      <c r="H20" s="302">
        <v>0</v>
      </c>
      <c r="I20" s="59">
        <f t="shared" si="1"/>
        <v>0</v>
      </c>
      <c r="J20" s="335">
        <f t="shared" si="2"/>
        <v>0</v>
      </c>
    </row>
    <row r="21" spans="2:10">
      <c r="B21" s="742">
        <f>+'WP1.1'!B21</f>
        <v>0</v>
      </c>
      <c r="C21" s="743"/>
      <c r="D21" s="57"/>
      <c r="E21" s="15">
        <v>0</v>
      </c>
      <c r="F21" s="534">
        <f>+'WP1.1'!F21</f>
        <v>0</v>
      </c>
      <c r="G21" s="58">
        <f t="shared" si="0"/>
        <v>0</v>
      </c>
      <c r="H21" s="302">
        <v>0</v>
      </c>
      <c r="I21" s="59">
        <f t="shared" si="1"/>
        <v>0</v>
      </c>
      <c r="J21" s="335">
        <f t="shared" si="2"/>
        <v>0</v>
      </c>
    </row>
    <row r="22" spans="2:10">
      <c r="B22" s="742">
        <f>+'WP1.1'!B22</f>
        <v>0</v>
      </c>
      <c r="C22" s="743"/>
      <c r="D22" s="57"/>
      <c r="E22" s="15">
        <v>0</v>
      </c>
      <c r="F22" s="534">
        <f>+'WP1.1'!F22</f>
        <v>0</v>
      </c>
      <c r="G22" s="58">
        <f t="shared" si="0"/>
        <v>0</v>
      </c>
      <c r="H22" s="302">
        <v>0</v>
      </c>
      <c r="I22" s="59">
        <f t="shared" si="1"/>
        <v>0</v>
      </c>
      <c r="J22" s="335">
        <f t="shared" si="2"/>
        <v>0</v>
      </c>
    </row>
    <row r="23" spans="2:10">
      <c r="B23" s="742">
        <f>+'WP1.1'!B23</f>
        <v>0</v>
      </c>
      <c r="C23" s="743"/>
      <c r="D23" s="57"/>
      <c r="E23" s="15">
        <v>0</v>
      </c>
      <c r="F23" s="534">
        <f>+'WP1.1'!F23</f>
        <v>0</v>
      </c>
      <c r="G23" s="58">
        <f t="shared" si="0"/>
        <v>0</v>
      </c>
      <c r="H23" s="302">
        <v>0</v>
      </c>
      <c r="I23" s="59">
        <f t="shared" si="1"/>
        <v>0</v>
      </c>
      <c r="J23" s="335">
        <f t="shared" si="2"/>
        <v>0</v>
      </c>
    </row>
    <row r="24" spans="2:10">
      <c r="B24" s="742">
        <f>+'WP1.1'!B24</f>
        <v>0</v>
      </c>
      <c r="C24" s="743"/>
      <c r="D24" s="57"/>
      <c r="E24" s="15">
        <v>0</v>
      </c>
      <c r="F24" s="534">
        <f>+'WP1.1'!F24</f>
        <v>0</v>
      </c>
      <c r="G24" s="58">
        <f t="shared" si="0"/>
        <v>0</v>
      </c>
      <c r="H24" s="302">
        <v>0</v>
      </c>
      <c r="I24" s="59">
        <f t="shared" si="1"/>
        <v>0</v>
      </c>
      <c r="J24" s="335">
        <f t="shared" si="2"/>
        <v>0</v>
      </c>
    </row>
    <row r="25" spans="2:10">
      <c r="B25" s="742">
        <f>+'WP1.1'!B25</f>
        <v>0</v>
      </c>
      <c r="C25" s="743"/>
      <c r="D25" s="57"/>
      <c r="E25" s="15">
        <v>0</v>
      </c>
      <c r="F25" s="534">
        <f>+'WP1.1'!F25</f>
        <v>0</v>
      </c>
      <c r="G25" s="58">
        <f t="shared" si="0"/>
        <v>0</v>
      </c>
      <c r="H25" s="302">
        <v>0</v>
      </c>
      <c r="I25" s="59">
        <f t="shared" si="1"/>
        <v>0</v>
      </c>
      <c r="J25" s="335">
        <f t="shared" si="2"/>
        <v>0</v>
      </c>
    </row>
    <row r="26" spans="2:10">
      <c r="B26" s="742">
        <f>+'WP1.1'!B26</f>
        <v>0</v>
      </c>
      <c r="C26" s="743"/>
      <c r="D26" s="57"/>
      <c r="E26" s="15">
        <v>0</v>
      </c>
      <c r="F26" s="534">
        <f>+'WP1.1'!F26</f>
        <v>0</v>
      </c>
      <c r="G26" s="58">
        <f t="shared" si="0"/>
        <v>0</v>
      </c>
      <c r="H26" s="302">
        <v>0</v>
      </c>
      <c r="I26" s="59">
        <f t="shared" si="1"/>
        <v>0</v>
      </c>
      <c r="J26" s="335">
        <f t="shared" si="2"/>
        <v>0</v>
      </c>
    </row>
    <row r="27" spans="2:10">
      <c r="B27" s="742">
        <f>+'WP1.1'!B27</f>
        <v>0</v>
      </c>
      <c r="C27" s="743"/>
      <c r="D27" s="57"/>
      <c r="E27" s="15">
        <v>0</v>
      </c>
      <c r="F27" s="534">
        <f>+'WP1.1'!F27</f>
        <v>0</v>
      </c>
      <c r="G27" s="58">
        <f t="shared" si="0"/>
        <v>0</v>
      </c>
      <c r="H27" s="302">
        <v>0</v>
      </c>
      <c r="I27" s="59">
        <f t="shared" si="1"/>
        <v>0</v>
      </c>
      <c r="J27" s="335">
        <f t="shared" si="2"/>
        <v>0</v>
      </c>
    </row>
    <row r="28" spans="2:10">
      <c r="B28" s="742">
        <f>+'WP1.1'!B28</f>
        <v>0</v>
      </c>
      <c r="C28" s="743"/>
      <c r="D28" s="387"/>
      <c r="E28" s="15">
        <v>0</v>
      </c>
      <c r="F28" s="534">
        <f>+'WP1.1'!F28</f>
        <v>0</v>
      </c>
      <c r="G28" s="58">
        <f t="shared" si="0"/>
        <v>0</v>
      </c>
      <c r="H28" s="302">
        <v>0</v>
      </c>
      <c r="I28" s="59">
        <f>+H28*F28</f>
        <v>0</v>
      </c>
      <c r="J28" s="335">
        <f>+G28-I28</f>
        <v>0</v>
      </c>
    </row>
    <row r="29" spans="2:10">
      <c r="B29" s="368" t="s">
        <v>11</v>
      </c>
      <c r="C29" s="60"/>
      <c r="D29" s="60"/>
      <c r="E29" s="407">
        <f>SUM(E14:E28)</f>
        <v>0</v>
      </c>
      <c r="F29" s="61"/>
      <c r="G29" s="406">
        <f>SUM(G14:G28)</f>
        <v>0</v>
      </c>
      <c r="H29" s="476">
        <f>SUM(H14:H28)</f>
        <v>0</v>
      </c>
      <c r="I29" s="476">
        <f>SUM(I14:I28)</f>
        <v>0</v>
      </c>
      <c r="J29" s="506">
        <f>SUM(J14:J28)</f>
        <v>0</v>
      </c>
    </row>
    <row r="30" spans="2:10">
      <c r="B30" s="365" t="s">
        <v>134</v>
      </c>
      <c r="C30" s="48"/>
      <c r="D30" s="62" t="s">
        <v>13</v>
      </c>
      <c r="E30" s="63" t="s">
        <v>14</v>
      </c>
      <c r="F30" s="64" t="s">
        <v>15</v>
      </c>
      <c r="G30" s="64"/>
      <c r="H30" s="65"/>
      <c r="I30" s="66"/>
      <c r="J30" s="340"/>
    </row>
    <row r="31" spans="2:10">
      <c r="B31" s="756">
        <f>+'WP1.1'!B31</f>
        <v>0</v>
      </c>
      <c r="C31" s="757"/>
      <c r="D31" s="527">
        <f>+'WP1.1'!D31</f>
        <v>0</v>
      </c>
      <c r="E31" s="26"/>
      <c r="F31" s="528">
        <f>+'WP1.1'!F31</f>
        <v>0</v>
      </c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56">
        <f>+'WP1.1'!B32</f>
        <v>0</v>
      </c>
      <c r="C32" s="757"/>
      <c r="D32" s="527">
        <f>+'WP1.1'!D32</f>
        <v>0</v>
      </c>
      <c r="E32" s="24"/>
      <c r="F32" s="528">
        <f>+'WP1.1'!F32</f>
        <v>0</v>
      </c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56">
        <f>+'WP1.1'!B33</f>
        <v>0</v>
      </c>
      <c r="C33" s="757"/>
      <c r="D33" s="527">
        <f>+'WP1.1'!D33</f>
        <v>0</v>
      </c>
      <c r="E33" s="24"/>
      <c r="F33" s="528">
        <f>+'WP1.1'!F33</f>
        <v>0</v>
      </c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56">
        <f>+'WP1.1'!B34</f>
        <v>0</v>
      </c>
      <c r="C34" s="757"/>
      <c r="D34" s="527">
        <f>+'WP1.1'!D34</f>
        <v>0</v>
      </c>
      <c r="E34" s="25"/>
      <c r="F34" s="528">
        <f>+'WP1.1'!F34</f>
        <v>0</v>
      </c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56">
        <f>+'WP1.1'!B35</f>
        <v>0</v>
      </c>
      <c r="C35" s="757"/>
      <c r="D35" s="527">
        <f>+'WP1.1'!D35</f>
        <v>0</v>
      </c>
      <c r="E35" s="25"/>
      <c r="F35" s="528">
        <f>+'WP1.1'!F35</f>
        <v>0</v>
      </c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56">
        <f>+'WP1.1'!B36</f>
        <v>0</v>
      </c>
      <c r="C36" s="757"/>
      <c r="D36" s="527">
        <f>+'WP1.1'!D36</f>
        <v>0</v>
      </c>
      <c r="E36" s="25"/>
      <c r="F36" s="528">
        <f>+'WP1.1'!F36</f>
        <v>0</v>
      </c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69" t="s">
        <v>42</v>
      </c>
      <c r="C38" s="42"/>
      <c r="D38" s="61"/>
      <c r="E38" s="61"/>
      <c r="F38" s="61"/>
      <c r="G38" s="71">
        <f>SUM(G31:G37)</f>
        <v>0</v>
      </c>
      <c r="H38" s="72">
        <f>SUM(H31:H37)</f>
        <v>0</v>
      </c>
      <c r="I38" s="73">
        <f>SUM(I31:I37)</f>
        <v>0</v>
      </c>
      <c r="J38" s="370">
        <f>SUM(J31:J37)</f>
        <v>0</v>
      </c>
    </row>
    <row r="39" spans="2:11">
      <c r="B39" s="365" t="s">
        <v>16</v>
      </c>
      <c r="C39" s="49"/>
      <c r="D39" s="74" t="s">
        <v>17</v>
      </c>
      <c r="E39" s="75" t="s">
        <v>132</v>
      </c>
      <c r="F39" s="76" t="s">
        <v>19</v>
      </c>
      <c r="G39" s="77"/>
      <c r="H39" s="78"/>
      <c r="I39" s="66"/>
      <c r="J39" s="340"/>
      <c r="K39" s="79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71" t="s">
        <v>44</v>
      </c>
      <c r="C59" s="48"/>
      <c r="D59" s="48"/>
      <c r="E59" s="48"/>
      <c r="F59" s="49"/>
      <c r="G59" s="86">
        <f>+G53+G55+G56+G57</f>
        <v>0</v>
      </c>
      <c r="H59" s="96"/>
      <c r="I59" s="87">
        <f>+I53+I55+I56+I57</f>
        <v>0</v>
      </c>
      <c r="J59" s="343">
        <f>+J53+J55+J56+J57</f>
        <v>0</v>
      </c>
    </row>
    <row r="60" spans="2:10">
      <c r="B60" s="529">
        <v>9</v>
      </c>
      <c r="C60" s="48"/>
      <c r="D60" s="48"/>
      <c r="E60" s="52"/>
      <c r="F60" s="99"/>
      <c r="G60" s="64">
        <f>+G63*F60</f>
        <v>0</v>
      </c>
      <c r="H60" s="96"/>
      <c r="I60" s="100"/>
      <c r="J60" s="372"/>
    </row>
    <row r="61" spans="2:10">
      <c r="B61" s="371" t="s">
        <v>45</v>
      </c>
      <c r="C61" s="48"/>
      <c r="D61" s="48"/>
      <c r="E61" s="52"/>
      <c r="F61" s="53"/>
      <c r="G61" s="101">
        <f>+G59+G60</f>
        <v>0</v>
      </c>
      <c r="H61" s="96"/>
      <c r="I61" s="102">
        <f>+I59+I60</f>
        <v>0</v>
      </c>
      <c r="J61" s="373">
        <f>+J59+J60</f>
        <v>0</v>
      </c>
    </row>
    <row r="62" spans="2:10">
      <c r="B62" s="195" t="s">
        <v>130</v>
      </c>
      <c r="C62" s="48"/>
      <c r="D62" s="48"/>
      <c r="E62" s="520"/>
      <c r="F62" s="103"/>
      <c r="G62" s="101"/>
      <c r="H62" s="96"/>
      <c r="I62" s="446"/>
      <c r="J62" s="373"/>
    </row>
    <row r="63" spans="2:10">
      <c r="B63" s="374">
        <v>12</v>
      </c>
      <c r="C63" s="48"/>
      <c r="D63" s="48"/>
      <c r="E63" s="48"/>
      <c r="F63" s="49"/>
      <c r="G63" s="64">
        <v>0</v>
      </c>
      <c r="H63" s="96"/>
      <c r="I63" s="100"/>
      <c r="J63" s="372"/>
    </row>
    <row r="64" spans="2:10">
      <c r="B64" s="375">
        <v>13</v>
      </c>
      <c r="C64" s="40"/>
      <c r="D64" s="40"/>
      <c r="E64" s="104"/>
      <c r="F64" s="104"/>
      <c r="G64" s="64">
        <f>+E64*F64</f>
        <v>0</v>
      </c>
      <c r="H64" s="96"/>
      <c r="I64" s="100"/>
      <c r="J64" s="372"/>
    </row>
    <row r="65" spans="2:10">
      <c r="B65" s="371" t="s">
        <v>46</v>
      </c>
      <c r="C65" s="48"/>
      <c r="D65" s="48"/>
      <c r="E65" s="48"/>
      <c r="F65" s="48"/>
      <c r="G65" s="105">
        <f>+G61+G62+G63+G64</f>
        <v>0</v>
      </c>
      <c r="H65" s="96"/>
      <c r="I65" s="106">
        <f>+I61+I62+I63+I64</f>
        <v>0</v>
      </c>
      <c r="J65" s="376">
        <f>+G65-I65</f>
        <v>0</v>
      </c>
    </row>
    <row r="66" spans="2:10">
      <c r="B66" s="374">
        <v>15</v>
      </c>
      <c r="C66" s="48"/>
      <c r="D66" s="48"/>
      <c r="E66" s="48"/>
      <c r="F66" s="48"/>
      <c r="G66" s="107">
        <v>0</v>
      </c>
      <c r="H66" s="96"/>
      <c r="I66" s="100"/>
      <c r="J66" s="372"/>
    </row>
    <row r="67" spans="2:10" s="108" customFormat="1" ht="13.5" thickBot="1">
      <c r="B67" s="377" t="s">
        <v>49</v>
      </c>
      <c r="C67" s="378"/>
      <c r="D67" s="378"/>
      <c r="E67" s="378"/>
      <c r="F67" s="378"/>
      <c r="G67" s="379">
        <f>+G65-G66</f>
        <v>0</v>
      </c>
      <c r="H67" s="353"/>
      <c r="I67" s="380">
        <f>+I65-I66</f>
        <v>0</v>
      </c>
      <c r="J67" s="381">
        <f>+G67-I67</f>
        <v>0</v>
      </c>
    </row>
  </sheetData>
  <sheetProtection password="CC7E" sheet="1"/>
  <mergeCells count="24">
    <mergeCell ref="B35:C35"/>
    <mergeCell ref="B36:C36"/>
    <mergeCell ref="B31:C31"/>
    <mergeCell ref="B32:C32"/>
    <mergeCell ref="B33:C33"/>
    <mergeCell ref="B34:C34"/>
    <mergeCell ref="B27:C27"/>
    <mergeCell ref="B23:C23"/>
    <mergeCell ref="B24:C24"/>
    <mergeCell ref="B25:C25"/>
    <mergeCell ref="B26:C26"/>
    <mergeCell ref="B20:C20"/>
    <mergeCell ref="B21:C21"/>
    <mergeCell ref="B22:C22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>
    <tabColor rgb="FFFFFF00"/>
    <pageSetUpPr fitToPage="1"/>
  </sheetPr>
  <dimension ref="B1:M67"/>
  <sheetViews>
    <sheetView showGridLines="0" zoomScale="90" workbookViewId="0">
      <selection activeCell="E9" sqref="E9:J10"/>
    </sheetView>
  </sheetViews>
  <sheetFormatPr defaultRowHeight="12.75"/>
  <cols>
    <col min="1" max="1" width="3.42578125" style="229" customWidth="1"/>
    <col min="2" max="2" width="18.85546875" style="229" customWidth="1"/>
    <col min="3" max="3" width="21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20" style="229" customWidth="1"/>
    <col min="8" max="8" width="11.5703125" style="229" customWidth="1"/>
    <col min="9" max="9" width="14.28515625" style="229" customWidth="1"/>
    <col min="10" max="10" width="15.28515625" style="229" customWidth="1"/>
    <col min="11" max="16384" width="9.140625" style="229"/>
  </cols>
  <sheetData>
    <row r="1" spans="2:13" ht="13.5" thickBot="1"/>
    <row r="2" spans="2:13" s="33" customFormat="1" ht="27" customHeight="1" thickTop="1" thickBot="1">
      <c r="E2" s="445" t="s">
        <v>124</v>
      </c>
    </row>
    <row r="3" spans="2:13" ht="14.25" thickTop="1" thickBot="1"/>
    <row r="4" spans="2:13" ht="30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3">
      <c r="B5" s="324" t="s">
        <v>50</v>
      </c>
      <c r="C5" s="230"/>
      <c r="D5" s="230"/>
      <c r="E5" s="231"/>
      <c r="F5" s="232" t="s">
        <v>51</v>
      </c>
      <c r="G5" s="767"/>
      <c r="H5" s="721"/>
      <c r="I5" s="721"/>
      <c r="J5" s="722"/>
    </row>
    <row r="6" spans="2:13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  <c r="M6" s="229" t="s">
        <v>55</v>
      </c>
    </row>
    <row r="7" spans="2:13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3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3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3">
      <c r="B11" s="326"/>
      <c r="C11" s="235"/>
      <c r="D11" s="240"/>
      <c r="E11" s="241" t="s">
        <v>163</v>
      </c>
      <c r="F11" s="242" t="s">
        <v>133</v>
      </c>
      <c r="G11" s="240"/>
      <c r="H11" s="235"/>
      <c r="I11" s="235"/>
      <c r="J11" s="329"/>
    </row>
    <row r="12" spans="2:13">
      <c r="B12" s="389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3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3">
      <c r="B14" s="729"/>
      <c r="C14" s="730"/>
      <c r="D14" s="250"/>
      <c r="E14" s="516">
        <v>0</v>
      </c>
      <c r="F14" s="386">
        <v>10</v>
      </c>
      <c r="G14" s="454">
        <f t="shared" ref="G14:G28" si="0">+E14*F14</f>
        <v>0</v>
      </c>
      <c r="H14" s="390">
        <v>0</v>
      </c>
      <c r="I14" s="456">
        <f t="shared" ref="I14:I28" si="1">+H14*F14</f>
        <v>0</v>
      </c>
      <c r="J14" s="457">
        <f t="shared" ref="J14:J28" si="2">+G14-I14</f>
        <v>0</v>
      </c>
    </row>
    <row r="15" spans="2:13">
      <c r="B15" s="729"/>
      <c r="C15" s="730"/>
      <c r="D15" s="250"/>
      <c r="E15" s="516">
        <v>0</v>
      </c>
      <c r="F15" s="386">
        <v>0</v>
      </c>
      <c r="G15" s="454">
        <f t="shared" si="0"/>
        <v>0</v>
      </c>
      <c r="H15" s="390">
        <v>0</v>
      </c>
      <c r="I15" s="456">
        <f t="shared" si="1"/>
        <v>0</v>
      </c>
      <c r="J15" s="457">
        <f t="shared" si="2"/>
        <v>0</v>
      </c>
    </row>
    <row r="16" spans="2:13">
      <c r="B16" s="729"/>
      <c r="C16" s="730"/>
      <c r="D16" s="250"/>
      <c r="E16" s="516">
        <v>0</v>
      </c>
      <c r="F16" s="386">
        <v>0</v>
      </c>
      <c r="G16" s="454">
        <f t="shared" si="0"/>
        <v>0</v>
      </c>
      <c r="H16" s="390">
        <v>0</v>
      </c>
      <c r="I16" s="456">
        <f t="shared" si="1"/>
        <v>0</v>
      </c>
      <c r="J16" s="457">
        <f t="shared" si="2"/>
        <v>0</v>
      </c>
    </row>
    <row r="17" spans="2:10">
      <c r="B17" s="729"/>
      <c r="C17" s="730"/>
      <c r="D17" s="250"/>
      <c r="E17" s="516">
        <v>0</v>
      </c>
      <c r="F17" s="386">
        <v>0</v>
      </c>
      <c r="G17" s="454">
        <f t="shared" si="0"/>
        <v>0</v>
      </c>
      <c r="H17" s="390">
        <v>0</v>
      </c>
      <c r="I17" s="456">
        <f t="shared" si="1"/>
        <v>0</v>
      </c>
      <c r="J17" s="457">
        <f t="shared" si="2"/>
        <v>0</v>
      </c>
    </row>
    <row r="18" spans="2:10">
      <c r="B18" s="729"/>
      <c r="C18" s="730"/>
      <c r="D18" s="250"/>
      <c r="E18" s="516">
        <v>0</v>
      </c>
      <c r="F18" s="386">
        <v>0</v>
      </c>
      <c r="G18" s="454">
        <f t="shared" si="0"/>
        <v>0</v>
      </c>
      <c r="H18" s="390">
        <v>0</v>
      </c>
      <c r="I18" s="456">
        <f t="shared" si="1"/>
        <v>0</v>
      </c>
      <c r="J18" s="457">
        <f t="shared" si="2"/>
        <v>0</v>
      </c>
    </row>
    <row r="19" spans="2:10">
      <c r="B19" s="729"/>
      <c r="C19" s="730"/>
      <c r="D19" s="250"/>
      <c r="E19" s="516">
        <v>0</v>
      </c>
      <c r="F19" s="386">
        <v>0</v>
      </c>
      <c r="G19" s="454">
        <f t="shared" si="0"/>
        <v>0</v>
      </c>
      <c r="H19" s="390">
        <v>0</v>
      </c>
      <c r="I19" s="456">
        <f t="shared" si="1"/>
        <v>0</v>
      </c>
      <c r="J19" s="457">
        <f t="shared" si="2"/>
        <v>0</v>
      </c>
    </row>
    <row r="20" spans="2:10">
      <c r="B20" s="729"/>
      <c r="C20" s="730"/>
      <c r="D20" s="250"/>
      <c r="E20" s="516">
        <v>0</v>
      </c>
      <c r="F20" s="386">
        <v>0</v>
      </c>
      <c r="G20" s="454">
        <f t="shared" si="0"/>
        <v>0</v>
      </c>
      <c r="H20" s="390">
        <v>0</v>
      </c>
      <c r="I20" s="456">
        <f t="shared" si="1"/>
        <v>0</v>
      </c>
      <c r="J20" s="457">
        <f t="shared" si="2"/>
        <v>0</v>
      </c>
    </row>
    <row r="21" spans="2:10">
      <c r="B21" s="729"/>
      <c r="C21" s="730"/>
      <c r="D21" s="250"/>
      <c r="E21" s="516">
        <v>0</v>
      </c>
      <c r="F21" s="386">
        <v>0</v>
      </c>
      <c r="G21" s="454">
        <f t="shared" si="0"/>
        <v>0</v>
      </c>
      <c r="H21" s="390">
        <v>0</v>
      </c>
      <c r="I21" s="456">
        <f t="shared" si="1"/>
        <v>0</v>
      </c>
      <c r="J21" s="457">
        <f t="shared" si="2"/>
        <v>0</v>
      </c>
    </row>
    <row r="22" spans="2:10">
      <c r="B22" s="729"/>
      <c r="C22" s="730"/>
      <c r="D22" s="250"/>
      <c r="E22" s="516">
        <v>0</v>
      </c>
      <c r="F22" s="386">
        <v>0</v>
      </c>
      <c r="G22" s="454">
        <f t="shared" si="0"/>
        <v>0</v>
      </c>
      <c r="H22" s="390">
        <v>0</v>
      </c>
      <c r="I22" s="456">
        <f t="shared" si="1"/>
        <v>0</v>
      </c>
      <c r="J22" s="457">
        <f t="shared" si="2"/>
        <v>0</v>
      </c>
    </row>
    <row r="23" spans="2:10">
      <c r="B23" s="729"/>
      <c r="C23" s="730"/>
      <c r="D23" s="250"/>
      <c r="E23" s="516">
        <v>0</v>
      </c>
      <c r="F23" s="386">
        <v>0</v>
      </c>
      <c r="G23" s="454">
        <f t="shared" si="0"/>
        <v>0</v>
      </c>
      <c r="H23" s="390">
        <v>0</v>
      </c>
      <c r="I23" s="456">
        <f t="shared" si="1"/>
        <v>0</v>
      </c>
      <c r="J23" s="457">
        <f t="shared" si="2"/>
        <v>0</v>
      </c>
    </row>
    <row r="24" spans="2:10">
      <c r="B24" s="729"/>
      <c r="C24" s="730"/>
      <c r="D24" s="250"/>
      <c r="E24" s="516">
        <v>0</v>
      </c>
      <c r="F24" s="386">
        <v>0</v>
      </c>
      <c r="G24" s="454">
        <f t="shared" si="0"/>
        <v>0</v>
      </c>
      <c r="H24" s="390">
        <v>0</v>
      </c>
      <c r="I24" s="456">
        <f t="shared" si="1"/>
        <v>0</v>
      </c>
      <c r="J24" s="457">
        <f t="shared" si="2"/>
        <v>0</v>
      </c>
    </row>
    <row r="25" spans="2:10">
      <c r="B25" s="729"/>
      <c r="C25" s="730"/>
      <c r="D25" s="250"/>
      <c r="E25" s="516">
        <v>0</v>
      </c>
      <c r="F25" s="386">
        <v>0</v>
      </c>
      <c r="G25" s="454">
        <f t="shared" si="0"/>
        <v>0</v>
      </c>
      <c r="H25" s="390">
        <v>0</v>
      </c>
      <c r="I25" s="456">
        <f t="shared" si="1"/>
        <v>0</v>
      </c>
      <c r="J25" s="457">
        <f t="shared" si="2"/>
        <v>0</v>
      </c>
    </row>
    <row r="26" spans="2:10">
      <c r="B26" s="729"/>
      <c r="C26" s="730"/>
      <c r="D26" s="250"/>
      <c r="E26" s="516">
        <v>0</v>
      </c>
      <c r="F26" s="386">
        <v>0</v>
      </c>
      <c r="G26" s="454">
        <f t="shared" si="0"/>
        <v>0</v>
      </c>
      <c r="H26" s="390">
        <v>0</v>
      </c>
      <c r="I26" s="456">
        <f t="shared" si="1"/>
        <v>0</v>
      </c>
      <c r="J26" s="457">
        <f t="shared" si="2"/>
        <v>0</v>
      </c>
    </row>
    <row r="27" spans="2:10">
      <c r="B27" s="729"/>
      <c r="C27" s="730"/>
      <c r="D27" s="250"/>
      <c r="E27" s="516">
        <v>0</v>
      </c>
      <c r="F27" s="386">
        <v>0</v>
      </c>
      <c r="G27" s="454">
        <f t="shared" si="0"/>
        <v>0</v>
      </c>
      <c r="H27" s="390">
        <v>0</v>
      </c>
      <c r="I27" s="456">
        <f t="shared" si="1"/>
        <v>0</v>
      </c>
      <c r="J27" s="457">
        <f t="shared" si="2"/>
        <v>0</v>
      </c>
    </row>
    <row r="28" spans="2:10">
      <c r="B28" s="729"/>
      <c r="C28" s="730"/>
      <c r="D28" s="387"/>
      <c r="E28" s="385">
        <v>0</v>
      </c>
      <c r="F28" s="386">
        <v>0</v>
      </c>
      <c r="G28" s="454">
        <f t="shared" si="0"/>
        <v>0</v>
      </c>
      <c r="H28" s="390">
        <v>0</v>
      </c>
      <c r="I28" s="456">
        <f t="shared" si="1"/>
        <v>0</v>
      </c>
      <c r="J28" s="457">
        <f t="shared" si="2"/>
        <v>0</v>
      </c>
    </row>
    <row r="29" spans="2:10">
      <c r="B29" s="391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69">
        <f>SUM(J14:J28)</f>
        <v>0</v>
      </c>
    </row>
    <row r="30" spans="2:10">
      <c r="B30" s="389" t="s">
        <v>135</v>
      </c>
      <c r="C30" s="243"/>
      <c r="D30" s="253" t="s">
        <v>13</v>
      </c>
      <c r="E30" s="254" t="s">
        <v>14</v>
      </c>
      <c r="F30" s="255" t="s">
        <v>15</v>
      </c>
      <c r="G30" s="255"/>
      <c r="H30" s="392"/>
      <c r="I30" s="257"/>
      <c r="J30" s="334"/>
    </row>
    <row r="31" spans="2:10">
      <c r="B31" s="734"/>
      <c r="C31" s="735"/>
      <c r="D31" s="513"/>
      <c r="E31" s="26"/>
      <c r="F31" s="514"/>
      <c r="G31" s="67">
        <f t="shared" ref="G31:G36" si="3">+E31*F31</f>
        <v>0</v>
      </c>
      <c r="H31" s="39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9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 t="shared" si="3"/>
        <v>0</v>
      </c>
      <c r="H33" s="39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9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9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9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59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89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93">
        <v>0</v>
      </c>
      <c r="I40" s="59">
        <f>+(H40*E40)+H40</f>
        <v>0</v>
      </c>
      <c r="J40" s="335">
        <f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93">
        <v>0</v>
      </c>
      <c r="I41" s="59">
        <f>+(H41*E41)+H41</f>
        <v>0</v>
      </c>
      <c r="J41" s="335">
        <f>+G41-I41</f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93"/>
      <c r="I42" s="59">
        <f>+(H42*E42)+H42</f>
        <v>0</v>
      </c>
      <c r="J42" s="335">
        <f>+G42-I42</f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93"/>
      <c r="I43" s="59">
        <f>+(H43*E43)+H43</f>
        <v>0</v>
      </c>
      <c r="J43" s="335">
        <f>+G43-I43</f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66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6">+D45*E45</f>
        <v>0</v>
      </c>
      <c r="G45" s="67">
        <f t="shared" ref="G45:G51" si="7">+D45+F45</f>
        <v>0</v>
      </c>
      <c r="H45" s="393"/>
      <c r="I45" s="59">
        <f t="shared" ref="I45:I51" si="8">+(H45*E45)+H45</f>
        <v>0</v>
      </c>
      <c r="J45" s="335">
        <f t="shared" ref="J45:J51" si="9">+G45-I45</f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6"/>
        <v>0</v>
      </c>
      <c r="G46" s="67">
        <f t="shared" si="7"/>
        <v>0</v>
      </c>
      <c r="H46" s="393"/>
      <c r="I46" s="59">
        <f t="shared" si="8"/>
        <v>0</v>
      </c>
      <c r="J46" s="335">
        <f t="shared" si="9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6"/>
        <v>0</v>
      </c>
      <c r="G47" s="67">
        <f t="shared" si="7"/>
        <v>0</v>
      </c>
      <c r="H47" s="393"/>
      <c r="I47" s="59">
        <f t="shared" si="8"/>
        <v>0</v>
      </c>
      <c r="J47" s="335">
        <f t="shared" si="9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6"/>
        <v>0</v>
      </c>
      <c r="G48" s="67">
        <f t="shared" si="7"/>
        <v>0</v>
      </c>
      <c r="H48" s="393"/>
      <c r="I48" s="59">
        <f t="shared" si="8"/>
        <v>0</v>
      </c>
      <c r="J48" s="335">
        <f t="shared" si="9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6"/>
        <v>0</v>
      </c>
      <c r="G49" s="67">
        <f t="shared" si="7"/>
        <v>0</v>
      </c>
      <c r="H49" s="393"/>
      <c r="I49" s="59">
        <f t="shared" si="8"/>
        <v>0</v>
      </c>
      <c r="J49" s="335">
        <f t="shared" si="9"/>
        <v>0</v>
      </c>
    </row>
    <row r="50" spans="2:10">
      <c r="B50" s="339" t="s">
        <v>30</v>
      </c>
      <c r="C50" s="81"/>
      <c r="D50" s="27"/>
      <c r="E50" s="524">
        <v>0</v>
      </c>
      <c r="F50" s="80">
        <f t="shared" si="6"/>
        <v>0</v>
      </c>
      <c r="G50" s="67">
        <f t="shared" si="7"/>
        <v>0</v>
      </c>
      <c r="H50" s="393">
        <v>0</v>
      </c>
      <c r="I50" s="59">
        <f t="shared" si="8"/>
        <v>0</v>
      </c>
      <c r="J50" s="335">
        <f t="shared" si="9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6"/>
        <v>0</v>
      </c>
      <c r="G51" s="67">
        <f t="shared" si="7"/>
        <v>0</v>
      </c>
      <c r="H51" s="393"/>
      <c r="I51" s="59">
        <f t="shared" si="8"/>
        <v>0</v>
      </c>
      <c r="J51" s="335">
        <f t="shared" si="9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394">
        <f>SUM(H40:H51)</f>
        <v>0</v>
      </c>
      <c r="I52" s="395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396" t="s">
        <v>55</v>
      </c>
      <c r="I53" s="394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3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520"/>
      <c r="G55" s="146">
        <f>+D55*F55</f>
        <v>0</v>
      </c>
      <c r="H55" s="3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3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3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3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396"/>
      <c r="I59" s="461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396"/>
      <c r="I60" s="397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396"/>
      <c r="I61" s="463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396"/>
      <c r="I63" s="397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396"/>
      <c r="I64" s="397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396"/>
      <c r="I65" s="46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396"/>
      <c r="I66" s="397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98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35:C35"/>
    <mergeCell ref="B36:C36"/>
    <mergeCell ref="B31:C31"/>
    <mergeCell ref="B32:C32"/>
    <mergeCell ref="B33:C33"/>
    <mergeCell ref="B34:C34"/>
    <mergeCell ref="G5:J5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27:C27"/>
    <mergeCell ref="B23:C23"/>
    <mergeCell ref="B24:C24"/>
    <mergeCell ref="B25:C25"/>
    <mergeCell ref="B26:C26"/>
    <mergeCell ref="B19:C19"/>
    <mergeCell ref="B20:C20"/>
    <mergeCell ref="B21:C21"/>
    <mergeCell ref="B22:C22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>
    <tabColor theme="9" tint="0.59999389629810485"/>
    <pageSetUpPr fitToPage="1"/>
  </sheetPr>
  <dimension ref="B1:N67"/>
  <sheetViews>
    <sheetView showGridLines="0" zoomScale="90" workbookViewId="0">
      <selection activeCell="E9" sqref="E9:J10"/>
    </sheetView>
  </sheetViews>
  <sheetFormatPr defaultRowHeight="12.75"/>
  <cols>
    <col min="1" max="1" width="3.42578125" style="229" customWidth="1"/>
    <col min="2" max="2" width="18.85546875" style="229" customWidth="1"/>
    <col min="3" max="3" width="21.8554687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20.7109375" style="229" customWidth="1"/>
    <col min="8" max="8" width="11.5703125" style="229" customWidth="1"/>
    <col min="9" max="9" width="14.28515625" style="229" customWidth="1"/>
    <col min="10" max="10" width="14.5703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30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61"/>
      <c r="H5" s="721"/>
      <c r="I5" s="721"/>
      <c r="J5" s="722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62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164</v>
      </c>
      <c r="F11" s="242" t="s">
        <v>133</v>
      </c>
      <c r="G11" s="240"/>
      <c r="H11" s="235"/>
      <c r="I11" s="235"/>
      <c r="J11" s="329"/>
    </row>
    <row r="12" spans="2:14">
      <c r="B12" s="389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9"/>
      <c r="C14" s="730"/>
      <c r="D14" s="250"/>
      <c r="E14" s="516">
        <v>0</v>
      </c>
      <c r="F14" s="386">
        <v>10</v>
      </c>
      <c r="G14" s="454">
        <f t="shared" ref="G14:G28" si="0">+E14*F14</f>
        <v>0</v>
      </c>
      <c r="H14" s="390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9"/>
      <c r="C15" s="730"/>
      <c r="D15" s="250"/>
      <c r="E15" s="516">
        <v>0</v>
      </c>
      <c r="F15" s="386">
        <v>0</v>
      </c>
      <c r="G15" s="454">
        <f t="shared" si="0"/>
        <v>0</v>
      </c>
      <c r="H15" s="390">
        <v>0</v>
      </c>
      <c r="I15" s="456">
        <f t="shared" si="1"/>
        <v>0</v>
      </c>
      <c r="J15" s="457">
        <f t="shared" si="2"/>
        <v>0</v>
      </c>
    </row>
    <row r="16" spans="2:14">
      <c r="B16" s="729"/>
      <c r="C16" s="730"/>
      <c r="D16" s="250"/>
      <c r="E16" s="516">
        <v>0</v>
      </c>
      <c r="F16" s="386">
        <v>0</v>
      </c>
      <c r="G16" s="454">
        <f t="shared" si="0"/>
        <v>0</v>
      </c>
      <c r="H16" s="390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9"/>
      <c r="C17" s="730"/>
      <c r="D17" s="250"/>
      <c r="E17" s="516">
        <v>0</v>
      </c>
      <c r="F17" s="386">
        <v>0</v>
      </c>
      <c r="G17" s="454">
        <f t="shared" si="0"/>
        <v>0</v>
      </c>
      <c r="H17" s="390">
        <v>0</v>
      </c>
      <c r="I17" s="456">
        <f t="shared" si="1"/>
        <v>0</v>
      </c>
      <c r="J17" s="457">
        <f t="shared" si="2"/>
        <v>0</v>
      </c>
    </row>
    <row r="18" spans="2:10">
      <c r="B18" s="729"/>
      <c r="C18" s="730"/>
      <c r="D18" s="250"/>
      <c r="E18" s="516">
        <v>0</v>
      </c>
      <c r="F18" s="386">
        <v>0</v>
      </c>
      <c r="G18" s="454">
        <f t="shared" si="0"/>
        <v>0</v>
      </c>
      <c r="H18" s="390">
        <v>0</v>
      </c>
      <c r="I18" s="456">
        <f t="shared" si="1"/>
        <v>0</v>
      </c>
      <c r="J18" s="457">
        <f t="shared" si="2"/>
        <v>0</v>
      </c>
    </row>
    <row r="19" spans="2:10">
      <c r="B19" s="729"/>
      <c r="C19" s="730"/>
      <c r="D19" s="250"/>
      <c r="E19" s="516">
        <v>0</v>
      </c>
      <c r="F19" s="386">
        <v>0</v>
      </c>
      <c r="G19" s="454">
        <f t="shared" si="0"/>
        <v>0</v>
      </c>
      <c r="H19" s="390">
        <v>0</v>
      </c>
      <c r="I19" s="456">
        <f t="shared" si="1"/>
        <v>0</v>
      </c>
      <c r="J19" s="457">
        <f t="shared" si="2"/>
        <v>0</v>
      </c>
    </row>
    <row r="20" spans="2:10">
      <c r="B20" s="729"/>
      <c r="C20" s="730"/>
      <c r="D20" s="250"/>
      <c r="E20" s="516">
        <v>0</v>
      </c>
      <c r="F20" s="386">
        <v>0</v>
      </c>
      <c r="G20" s="454">
        <f t="shared" si="0"/>
        <v>0</v>
      </c>
      <c r="H20" s="390">
        <v>0</v>
      </c>
      <c r="I20" s="456">
        <f t="shared" si="1"/>
        <v>0</v>
      </c>
      <c r="J20" s="457">
        <f t="shared" si="2"/>
        <v>0</v>
      </c>
    </row>
    <row r="21" spans="2:10">
      <c r="B21" s="729"/>
      <c r="C21" s="730"/>
      <c r="D21" s="250"/>
      <c r="E21" s="516">
        <v>0</v>
      </c>
      <c r="F21" s="386">
        <v>0</v>
      </c>
      <c r="G21" s="454">
        <f t="shared" si="0"/>
        <v>0</v>
      </c>
      <c r="H21" s="390">
        <v>0</v>
      </c>
      <c r="I21" s="456">
        <f t="shared" si="1"/>
        <v>0</v>
      </c>
      <c r="J21" s="457">
        <f t="shared" si="2"/>
        <v>0</v>
      </c>
    </row>
    <row r="22" spans="2:10">
      <c r="B22" s="729"/>
      <c r="C22" s="730"/>
      <c r="D22" s="250"/>
      <c r="E22" s="516">
        <v>0</v>
      </c>
      <c r="F22" s="386">
        <v>0</v>
      </c>
      <c r="G22" s="454">
        <f t="shared" si="0"/>
        <v>0</v>
      </c>
      <c r="H22" s="390">
        <v>0</v>
      </c>
      <c r="I22" s="456">
        <f t="shared" si="1"/>
        <v>0</v>
      </c>
      <c r="J22" s="457">
        <f t="shared" si="2"/>
        <v>0</v>
      </c>
    </row>
    <row r="23" spans="2:10">
      <c r="B23" s="729"/>
      <c r="C23" s="730"/>
      <c r="D23" s="250"/>
      <c r="E23" s="516">
        <v>0</v>
      </c>
      <c r="F23" s="386">
        <v>0</v>
      </c>
      <c r="G23" s="454">
        <f t="shared" si="0"/>
        <v>0</v>
      </c>
      <c r="H23" s="390">
        <v>0</v>
      </c>
      <c r="I23" s="456">
        <f t="shared" si="1"/>
        <v>0</v>
      </c>
      <c r="J23" s="457">
        <f t="shared" si="2"/>
        <v>0</v>
      </c>
    </row>
    <row r="24" spans="2:10">
      <c r="B24" s="729"/>
      <c r="C24" s="730"/>
      <c r="D24" s="250"/>
      <c r="E24" s="516">
        <v>0</v>
      </c>
      <c r="F24" s="386">
        <v>0</v>
      </c>
      <c r="G24" s="454">
        <f t="shared" si="0"/>
        <v>0</v>
      </c>
      <c r="H24" s="390">
        <v>0</v>
      </c>
      <c r="I24" s="456">
        <f t="shared" si="1"/>
        <v>0</v>
      </c>
      <c r="J24" s="457">
        <f t="shared" si="2"/>
        <v>0</v>
      </c>
    </row>
    <row r="25" spans="2:10">
      <c r="B25" s="729"/>
      <c r="C25" s="730"/>
      <c r="D25" s="250"/>
      <c r="E25" s="516">
        <v>0</v>
      </c>
      <c r="F25" s="386">
        <v>0</v>
      </c>
      <c r="G25" s="454">
        <f t="shared" si="0"/>
        <v>0</v>
      </c>
      <c r="H25" s="390">
        <v>0</v>
      </c>
      <c r="I25" s="456">
        <f t="shared" si="1"/>
        <v>0</v>
      </c>
      <c r="J25" s="457">
        <f t="shared" si="2"/>
        <v>0</v>
      </c>
    </row>
    <row r="26" spans="2:10">
      <c r="B26" s="729"/>
      <c r="C26" s="730"/>
      <c r="D26" s="250"/>
      <c r="E26" s="516">
        <v>0</v>
      </c>
      <c r="F26" s="386">
        <v>0</v>
      </c>
      <c r="G26" s="454">
        <f t="shared" si="0"/>
        <v>0</v>
      </c>
      <c r="H26" s="390">
        <v>0</v>
      </c>
      <c r="I26" s="456">
        <f t="shared" si="1"/>
        <v>0</v>
      </c>
      <c r="J26" s="457">
        <f t="shared" si="2"/>
        <v>0</v>
      </c>
    </row>
    <row r="27" spans="2:10">
      <c r="B27" s="729"/>
      <c r="C27" s="730"/>
      <c r="D27" s="250"/>
      <c r="E27" s="516">
        <v>0</v>
      </c>
      <c r="F27" s="386">
        <v>0</v>
      </c>
      <c r="G27" s="454">
        <f t="shared" si="0"/>
        <v>0</v>
      </c>
      <c r="H27" s="390">
        <v>0</v>
      </c>
      <c r="I27" s="456">
        <f t="shared" si="1"/>
        <v>0</v>
      </c>
      <c r="J27" s="457">
        <f t="shared" si="2"/>
        <v>0</v>
      </c>
    </row>
    <row r="28" spans="2:10">
      <c r="B28" s="729"/>
      <c r="C28" s="730"/>
      <c r="D28" s="387"/>
      <c r="E28" s="516"/>
      <c r="F28" s="386">
        <v>0</v>
      </c>
      <c r="G28" s="454">
        <f t="shared" si="0"/>
        <v>0</v>
      </c>
      <c r="H28" s="390">
        <v>0</v>
      </c>
      <c r="I28" s="456">
        <f>+H28*F28</f>
        <v>0</v>
      </c>
      <c r="J28" s="457">
        <f>+G28-I28</f>
        <v>0</v>
      </c>
    </row>
    <row r="29" spans="2:10">
      <c r="B29" s="391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89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392"/>
      <c r="I30" s="257"/>
      <c r="J30" s="334"/>
    </row>
    <row r="31" spans="2:10">
      <c r="B31" s="768"/>
      <c r="C31" s="768"/>
      <c r="D31" s="518"/>
      <c r="E31" s="517"/>
      <c r="F31" s="518"/>
      <c r="G31" s="67">
        <f t="shared" ref="G31:G36" si="3">+E31*F31</f>
        <v>0</v>
      </c>
      <c r="H31" s="39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68"/>
      <c r="C32" s="768"/>
      <c r="D32" s="518"/>
      <c r="E32" s="517"/>
      <c r="F32" s="518"/>
      <c r="G32" s="67">
        <f t="shared" si="3"/>
        <v>0</v>
      </c>
      <c r="H32" s="393"/>
      <c r="I32" s="68">
        <f t="shared" si="4"/>
        <v>0</v>
      </c>
      <c r="J32" s="335">
        <f t="shared" si="5"/>
        <v>0</v>
      </c>
    </row>
    <row r="33" spans="2:11">
      <c r="B33" s="768"/>
      <c r="C33" s="768"/>
      <c r="D33" s="518"/>
      <c r="E33" s="517"/>
      <c r="F33" s="518"/>
      <c r="G33" s="67">
        <f t="shared" si="3"/>
        <v>0</v>
      </c>
      <c r="H33" s="393"/>
      <c r="I33" s="68">
        <f t="shared" si="4"/>
        <v>0</v>
      </c>
      <c r="J33" s="335">
        <f t="shared" si="5"/>
        <v>0</v>
      </c>
    </row>
    <row r="34" spans="2:11">
      <c r="B34" s="768"/>
      <c r="C34" s="768"/>
      <c r="D34" s="518"/>
      <c r="E34" s="518"/>
      <c r="F34" s="518"/>
      <c r="G34" s="67">
        <f t="shared" si="3"/>
        <v>0</v>
      </c>
      <c r="H34" s="393"/>
      <c r="I34" s="68">
        <f t="shared" si="4"/>
        <v>0</v>
      </c>
      <c r="J34" s="335">
        <f t="shared" si="5"/>
        <v>0</v>
      </c>
    </row>
    <row r="35" spans="2:11">
      <c r="B35" s="768"/>
      <c r="C35" s="768"/>
      <c r="D35" s="518"/>
      <c r="E35" s="518"/>
      <c r="F35" s="518"/>
      <c r="G35" s="67">
        <f t="shared" si="3"/>
        <v>0</v>
      </c>
      <c r="H35" s="393"/>
      <c r="I35" s="68">
        <f t="shared" si="4"/>
        <v>0</v>
      </c>
      <c r="J35" s="335">
        <f t="shared" si="5"/>
        <v>0</v>
      </c>
    </row>
    <row r="36" spans="2:11">
      <c r="B36" s="768"/>
      <c r="C36" s="768"/>
      <c r="D36" s="518"/>
      <c r="E36" s="518"/>
      <c r="F36" s="518"/>
      <c r="G36" s="67">
        <f t="shared" si="3"/>
        <v>0</v>
      </c>
      <c r="H36" s="393"/>
      <c r="I36" s="68">
        <f t="shared" si="4"/>
        <v>0</v>
      </c>
      <c r="J36" s="335">
        <f t="shared" si="5"/>
        <v>0</v>
      </c>
    </row>
    <row r="37" spans="2:11">
      <c r="B37" s="341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59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89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93">
        <v>0</v>
      </c>
      <c r="I40" s="59">
        <f>+(H40*E40)+H40</f>
        <v>0</v>
      </c>
      <c r="J40" s="335">
        <f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93">
        <v>0</v>
      </c>
      <c r="I41" s="59">
        <f>+(H41*E41)+H41</f>
        <v>0</v>
      </c>
      <c r="J41" s="335">
        <f>+G41-I41</f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93"/>
      <c r="I42" s="59">
        <f>+(H42*E42)+H42</f>
        <v>0</v>
      </c>
      <c r="J42" s="335">
        <f>+G42-I42</f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93"/>
      <c r="I43" s="59">
        <f>+(H43*E43)+H43</f>
        <v>0</v>
      </c>
      <c r="J43" s="335">
        <f>+G43-I43</f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66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6">+D45*E45</f>
        <v>0</v>
      </c>
      <c r="G45" s="67">
        <f t="shared" ref="G45:G51" si="7">+D45+F45</f>
        <v>0</v>
      </c>
      <c r="H45" s="393"/>
      <c r="I45" s="59">
        <f t="shared" ref="I45:I51" si="8">+(H45*E45)+H45</f>
        <v>0</v>
      </c>
      <c r="J45" s="335">
        <f t="shared" ref="J45:J51" si="9">+G45-I45</f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6"/>
        <v>0</v>
      </c>
      <c r="G46" s="67">
        <f t="shared" si="7"/>
        <v>0</v>
      </c>
      <c r="H46" s="393"/>
      <c r="I46" s="59">
        <f t="shared" si="8"/>
        <v>0</v>
      </c>
      <c r="J46" s="335">
        <f t="shared" si="9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6"/>
        <v>0</v>
      </c>
      <c r="G47" s="67">
        <f t="shared" si="7"/>
        <v>0</v>
      </c>
      <c r="H47" s="393"/>
      <c r="I47" s="59">
        <f t="shared" si="8"/>
        <v>0</v>
      </c>
      <c r="J47" s="335">
        <f t="shared" si="9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6"/>
        <v>0</v>
      </c>
      <c r="G48" s="67">
        <f t="shared" si="7"/>
        <v>0</v>
      </c>
      <c r="H48" s="393"/>
      <c r="I48" s="59">
        <f t="shared" si="8"/>
        <v>0</v>
      </c>
      <c r="J48" s="335">
        <f t="shared" si="9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6"/>
        <v>0</v>
      </c>
      <c r="G49" s="67">
        <f t="shared" si="7"/>
        <v>0</v>
      </c>
      <c r="H49" s="393"/>
      <c r="I49" s="59">
        <f t="shared" si="8"/>
        <v>0</v>
      </c>
      <c r="J49" s="335">
        <f t="shared" si="9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6"/>
        <v>0</v>
      </c>
      <c r="G50" s="67">
        <f t="shared" si="7"/>
        <v>0</v>
      </c>
      <c r="H50" s="393">
        <v>0</v>
      </c>
      <c r="I50" s="59">
        <f t="shared" si="8"/>
        <v>0</v>
      </c>
      <c r="J50" s="335">
        <f t="shared" si="9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6"/>
        <v>0</v>
      </c>
      <c r="G51" s="67">
        <f t="shared" si="7"/>
        <v>0</v>
      </c>
      <c r="H51" s="393"/>
      <c r="I51" s="59">
        <f t="shared" si="8"/>
        <v>0</v>
      </c>
      <c r="J51" s="335">
        <f t="shared" si="9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394">
        <f>SUM(H40:H51)</f>
        <v>0</v>
      </c>
      <c r="I52" s="395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396" t="s">
        <v>55</v>
      </c>
      <c r="I53" s="394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3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93"/>
      <c r="G55" s="146">
        <f>+D55*F55</f>
        <v>0</v>
      </c>
      <c r="H55" s="3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3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3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3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396"/>
      <c r="I59" s="461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396"/>
      <c r="I60" s="397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396"/>
      <c r="I61" s="463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396"/>
      <c r="I63" s="397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396"/>
      <c r="I64" s="397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396"/>
      <c r="I65" s="46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396"/>
      <c r="I66" s="397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98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35:C35"/>
    <mergeCell ref="B36:C36"/>
    <mergeCell ref="B31:C31"/>
    <mergeCell ref="B32:C32"/>
    <mergeCell ref="B33:C33"/>
    <mergeCell ref="B34:C34"/>
    <mergeCell ref="B27:C27"/>
    <mergeCell ref="B23:C23"/>
    <mergeCell ref="B24:C24"/>
    <mergeCell ref="B25:C25"/>
    <mergeCell ref="B26:C26"/>
    <mergeCell ref="G5:J5"/>
    <mergeCell ref="B20:C20"/>
    <mergeCell ref="B21:C21"/>
    <mergeCell ref="B22:C22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2">
    <tabColor theme="8" tint="0.59999389629810485"/>
    <pageSetUpPr fitToPage="1"/>
  </sheetPr>
  <dimension ref="B1:N67"/>
  <sheetViews>
    <sheetView showGridLines="0" zoomScale="90" workbookViewId="0">
      <selection activeCell="E9" sqref="E9:J10"/>
    </sheetView>
  </sheetViews>
  <sheetFormatPr defaultRowHeight="12.75"/>
  <cols>
    <col min="1" max="1" width="3.42578125" style="229" customWidth="1"/>
    <col min="2" max="2" width="18.85546875" style="229" customWidth="1"/>
    <col min="3" max="3" width="21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19.7109375" style="229" customWidth="1"/>
    <col min="8" max="8" width="11.5703125" style="229" customWidth="1"/>
    <col min="9" max="9" width="14.28515625" style="229" customWidth="1"/>
    <col min="10" max="10" width="15.42578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30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197</v>
      </c>
      <c r="F11" s="408" t="s">
        <v>133</v>
      </c>
      <c r="G11" s="240"/>
      <c r="H11" s="235"/>
      <c r="I11" s="235"/>
      <c r="J11" s="329"/>
    </row>
    <row r="12" spans="2:14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34"/>
      <c r="C14" s="735"/>
      <c r="D14" s="655"/>
      <c r="E14" s="15">
        <v>0</v>
      </c>
      <c r="F14" s="386">
        <v>10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34"/>
      <c r="C15" s="735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34"/>
      <c r="C16" s="735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34"/>
      <c r="C17" s="735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34"/>
      <c r="C18" s="735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34"/>
      <c r="C19" s="735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34"/>
      <c r="C20" s="735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34"/>
      <c r="C21" s="735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34"/>
      <c r="C22" s="735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34"/>
      <c r="C23" s="735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34"/>
      <c r="C24" s="735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34"/>
      <c r="C25" s="735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34"/>
      <c r="C26" s="735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34"/>
      <c r="C27" s="735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34"/>
      <c r="C28" s="735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34"/>
      <c r="C31" s="735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1">
    <tabColor theme="6" tint="0.39997558519241921"/>
    <pageSetUpPr fitToPage="1"/>
  </sheetPr>
  <dimension ref="B1:N67"/>
  <sheetViews>
    <sheetView showGridLines="0" zoomScale="90" workbookViewId="0">
      <selection activeCell="E9" sqref="E9:J10"/>
    </sheetView>
  </sheetViews>
  <sheetFormatPr defaultRowHeight="12.75"/>
  <cols>
    <col min="1" max="1" width="3.42578125" style="229" customWidth="1"/>
    <col min="2" max="2" width="18.85546875" style="229" customWidth="1"/>
    <col min="3" max="3" width="21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19.7109375" style="229" customWidth="1"/>
    <col min="8" max="8" width="11.5703125" style="229" customWidth="1"/>
    <col min="9" max="9" width="14.28515625" style="229" customWidth="1"/>
    <col min="10" max="10" width="15.42578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30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196</v>
      </c>
      <c r="F11" s="408" t="s">
        <v>133</v>
      </c>
      <c r="G11" s="240"/>
      <c r="H11" s="235"/>
      <c r="I11" s="235"/>
      <c r="J11" s="329"/>
    </row>
    <row r="12" spans="2:14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34"/>
      <c r="C14" s="735"/>
      <c r="D14" s="655"/>
      <c r="E14" s="15">
        <v>0</v>
      </c>
      <c r="F14" s="386">
        <v>10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34"/>
      <c r="C15" s="735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34"/>
      <c r="C16" s="735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34"/>
      <c r="C17" s="735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34"/>
      <c r="C18" s="735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34"/>
      <c r="C19" s="735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34"/>
      <c r="C20" s="735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34"/>
      <c r="C21" s="735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34"/>
      <c r="C22" s="735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34"/>
      <c r="C23" s="735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34"/>
      <c r="C24" s="735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34"/>
      <c r="C25" s="735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34"/>
      <c r="C26" s="735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34"/>
      <c r="C27" s="735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34"/>
      <c r="C28" s="735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34"/>
      <c r="C31" s="735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4">
    <tabColor theme="2" tint="-0.499984740745262"/>
    <pageSetUpPr fitToPage="1"/>
  </sheetPr>
  <dimension ref="B1:N67"/>
  <sheetViews>
    <sheetView showGridLines="0" zoomScale="90" workbookViewId="0">
      <selection activeCell="E9" sqref="E9:J10"/>
    </sheetView>
  </sheetViews>
  <sheetFormatPr defaultRowHeight="12.75"/>
  <cols>
    <col min="1" max="1" width="3.42578125" style="229" customWidth="1"/>
    <col min="2" max="2" width="18.85546875" style="229" customWidth="1"/>
    <col min="3" max="3" width="21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19.7109375" style="229" customWidth="1"/>
    <col min="8" max="8" width="11.5703125" style="229" customWidth="1"/>
    <col min="9" max="9" width="14.28515625" style="229" customWidth="1"/>
    <col min="10" max="10" width="15.42578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30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195</v>
      </c>
      <c r="F11" s="408" t="s">
        <v>133</v>
      </c>
      <c r="G11" s="240"/>
      <c r="H11" s="235"/>
      <c r="I11" s="235"/>
      <c r="J11" s="329"/>
    </row>
    <row r="12" spans="2:14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34"/>
      <c r="C14" s="735"/>
      <c r="D14" s="655"/>
      <c r="E14" s="15">
        <v>0</v>
      </c>
      <c r="F14" s="386">
        <v>10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34"/>
      <c r="C15" s="735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34"/>
      <c r="C16" s="735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34"/>
      <c r="C17" s="735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34"/>
      <c r="C18" s="735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34"/>
      <c r="C19" s="735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34"/>
      <c r="C20" s="735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34"/>
      <c r="C21" s="735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34"/>
      <c r="C22" s="735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34"/>
      <c r="C23" s="735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34"/>
      <c r="C24" s="735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34"/>
      <c r="C25" s="735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34"/>
      <c r="C26" s="735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34"/>
      <c r="C27" s="735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34"/>
      <c r="C28" s="735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34"/>
      <c r="C31" s="735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>
    <tabColor indexed="10"/>
    <pageSetUpPr fitToPage="1"/>
  </sheetPr>
  <dimension ref="B3:N72"/>
  <sheetViews>
    <sheetView showGridLines="0" zoomScale="80" zoomScaleNormal="80" workbookViewId="0">
      <selection activeCell="N63" sqref="N63"/>
    </sheetView>
  </sheetViews>
  <sheetFormatPr defaultRowHeight="12.75"/>
  <cols>
    <col min="1" max="1" width="2.28515625" style="33" customWidth="1"/>
    <col min="2" max="2" width="18.85546875" style="33" customWidth="1"/>
    <col min="3" max="3" width="20.28515625" style="33" customWidth="1"/>
    <col min="4" max="4" width="17" style="33" customWidth="1"/>
    <col min="5" max="5" width="18.140625" style="33" customWidth="1"/>
    <col min="6" max="6" width="16.5703125" style="33" customWidth="1"/>
    <col min="7" max="7" width="28.7109375" style="33" customWidth="1"/>
    <col min="8" max="8" width="13" style="33" customWidth="1"/>
    <col min="9" max="9" width="14" style="33" customWidth="1"/>
    <col min="10" max="10" width="14.85546875" style="33" customWidth="1"/>
    <col min="11" max="16384" width="9.140625" style="33"/>
  </cols>
  <sheetData>
    <row r="3" spans="2:10" ht="7.5" customHeight="1" thickBot="1"/>
    <row r="4" spans="2:10" ht="30.75" thickBot="1">
      <c r="B4" s="276" t="s">
        <v>0</v>
      </c>
      <c r="C4" s="277"/>
      <c r="D4" s="278" t="s">
        <v>1</v>
      </c>
      <c r="E4" s="279" t="s">
        <v>40</v>
      </c>
      <c r="F4" s="280" t="s">
        <v>2</v>
      </c>
      <c r="G4" s="628">
        <v>1</v>
      </c>
      <c r="H4" s="629"/>
      <c r="I4" s="630" t="s">
        <v>39</v>
      </c>
      <c r="J4" s="631">
        <v>1</v>
      </c>
    </row>
    <row r="5" spans="2:10">
      <c r="B5" s="181" t="s">
        <v>50</v>
      </c>
      <c r="C5" s="32"/>
      <c r="D5" s="32"/>
      <c r="E5" s="144"/>
      <c r="F5" s="149" t="s">
        <v>51</v>
      </c>
      <c r="G5" s="641" t="str">
        <f>+'WP1.1'!G5</f>
        <v>UNIVERSITA DI …….</v>
      </c>
      <c r="H5" s="642"/>
      <c r="I5" s="642"/>
      <c r="J5" s="643"/>
    </row>
    <row r="6" spans="2:10">
      <c r="B6" s="182" t="s">
        <v>47</v>
      </c>
      <c r="C6" s="383"/>
      <c r="D6" s="150" t="s">
        <v>38</v>
      </c>
      <c r="E6" s="273"/>
      <c r="F6" s="38" t="s">
        <v>3</v>
      </c>
      <c r="G6" s="763"/>
      <c r="H6" s="721"/>
      <c r="I6" s="721"/>
      <c r="J6" s="722"/>
    </row>
    <row r="7" spans="2:10" ht="24" customHeight="1" thickBot="1">
      <c r="B7" s="183" t="s">
        <v>4</v>
      </c>
      <c r="C7" s="384"/>
      <c r="D7" s="151" t="s">
        <v>41</v>
      </c>
      <c r="E7" s="272"/>
      <c r="F7" s="41" t="s">
        <v>5</v>
      </c>
      <c r="G7" s="764"/>
      <c r="H7" s="765"/>
      <c r="I7" s="765"/>
      <c r="J7" s="766"/>
    </row>
    <row r="8" spans="2:10">
      <c r="B8" s="184"/>
      <c r="C8" s="153"/>
      <c r="D8" s="154"/>
      <c r="E8" s="44" t="s">
        <v>6</v>
      </c>
      <c r="F8" s="34"/>
      <c r="G8" s="81"/>
      <c r="H8" s="639"/>
      <c r="I8" s="639"/>
      <c r="J8" s="640"/>
    </row>
    <row r="9" spans="2:10" ht="18" customHeight="1">
      <c r="B9" s="186"/>
      <c r="C9" s="110"/>
      <c r="D9" s="155"/>
      <c r="E9" s="736"/>
      <c r="F9" s="737"/>
      <c r="G9" s="737"/>
      <c r="H9" s="737"/>
      <c r="I9" s="737"/>
      <c r="J9" s="738"/>
    </row>
    <row r="10" spans="2:10">
      <c r="B10" s="186"/>
      <c r="C10" s="110"/>
      <c r="D10" s="155"/>
      <c r="E10" s="739"/>
      <c r="F10" s="740"/>
      <c r="G10" s="740"/>
      <c r="H10" s="740"/>
      <c r="I10" s="740"/>
      <c r="J10" s="741"/>
    </row>
    <row r="11" spans="2:10">
      <c r="B11" s="183"/>
      <c r="C11" s="151"/>
      <c r="D11" s="152"/>
      <c r="E11" s="444" t="s">
        <v>186</v>
      </c>
      <c r="F11" s="301"/>
      <c r="G11" s="109"/>
      <c r="H11" s="151"/>
      <c r="I11" s="151"/>
      <c r="J11" s="187"/>
    </row>
    <row r="12" spans="2:10">
      <c r="B12" s="188" t="s">
        <v>7</v>
      </c>
      <c r="C12" s="156"/>
      <c r="D12" s="157"/>
      <c r="E12" s="536" t="s">
        <v>88</v>
      </c>
      <c r="F12" s="536" t="s">
        <v>8</v>
      </c>
      <c r="G12" s="537" t="s">
        <v>142</v>
      </c>
      <c r="H12" s="51" t="s">
        <v>136</v>
      </c>
      <c r="I12" s="51" t="s">
        <v>137</v>
      </c>
      <c r="J12" s="538" t="s">
        <v>138</v>
      </c>
    </row>
    <row r="13" spans="2:10">
      <c r="B13" s="189" t="s">
        <v>9</v>
      </c>
      <c r="C13" s="158"/>
      <c r="D13" s="159"/>
      <c r="E13" s="160" t="s">
        <v>10</v>
      </c>
      <c r="F13" s="54" t="s">
        <v>143</v>
      </c>
      <c r="G13" s="161" t="s">
        <v>48</v>
      </c>
      <c r="H13" s="162" t="s">
        <v>87</v>
      </c>
      <c r="I13" s="162" t="s">
        <v>48</v>
      </c>
      <c r="J13" s="190" t="s">
        <v>48</v>
      </c>
    </row>
    <row r="14" spans="2:10">
      <c r="B14" s="285">
        <f>+'WP1.1'!B14</f>
        <v>0</v>
      </c>
      <c r="C14" s="200"/>
      <c r="D14" s="201"/>
      <c r="E14" s="202">
        <f>+'WP3.1'!E14</f>
        <v>0</v>
      </c>
      <c r="F14" s="312">
        <f>+'WP1.1'!F14</f>
        <v>0</v>
      </c>
      <c r="G14" s="202">
        <f>+E14*F14</f>
        <v>0</v>
      </c>
      <c r="H14" s="202">
        <f>+'WP3.1'!H14</f>
        <v>0</v>
      </c>
      <c r="I14" s="163">
        <f>+H14*F14</f>
        <v>0</v>
      </c>
      <c r="J14" s="286">
        <f>+G14-I14</f>
        <v>0</v>
      </c>
    </row>
    <row r="15" spans="2:10">
      <c r="B15" s="285">
        <f>+'WP1.1'!B15</f>
        <v>0</v>
      </c>
      <c r="C15" s="200"/>
      <c r="D15" s="201"/>
      <c r="E15" s="202">
        <f>+'WP3.1'!E15</f>
        <v>0</v>
      </c>
      <c r="F15" s="312">
        <f>+'WP1.1'!F15</f>
        <v>0</v>
      </c>
      <c r="G15" s="202">
        <f t="shared" ref="G15:G28" si="0">+E15*F15</f>
        <v>0</v>
      </c>
      <c r="H15" s="202">
        <f>+'WP3.1'!H15</f>
        <v>0</v>
      </c>
      <c r="I15" s="163">
        <f t="shared" ref="I15:I27" si="1">+H15*F15</f>
        <v>0</v>
      </c>
      <c r="J15" s="286">
        <f t="shared" ref="J15:J27" si="2">+G15-I15</f>
        <v>0</v>
      </c>
    </row>
    <row r="16" spans="2:10">
      <c r="B16" s="285">
        <f>+'WP1.1'!B16</f>
        <v>0</v>
      </c>
      <c r="C16" s="200"/>
      <c r="D16" s="201"/>
      <c r="E16" s="202">
        <f>+'WP3.1'!E16</f>
        <v>0</v>
      </c>
      <c r="F16" s="312">
        <f>+'WP1.1'!F16</f>
        <v>0</v>
      </c>
      <c r="G16" s="202">
        <f t="shared" si="0"/>
        <v>0</v>
      </c>
      <c r="H16" s="202">
        <f>+'WP3.1'!H16</f>
        <v>0</v>
      </c>
      <c r="I16" s="163">
        <f t="shared" si="1"/>
        <v>0</v>
      </c>
      <c r="J16" s="286">
        <f t="shared" si="2"/>
        <v>0</v>
      </c>
    </row>
    <row r="17" spans="2:10">
      <c r="B17" s="285">
        <f>+'WP1.1'!B17</f>
        <v>0</v>
      </c>
      <c r="C17" s="200"/>
      <c r="D17" s="201"/>
      <c r="E17" s="202">
        <f>+'WP3.1'!E17</f>
        <v>0</v>
      </c>
      <c r="F17" s="312">
        <f>+'WP1.1'!F17</f>
        <v>0</v>
      </c>
      <c r="G17" s="202">
        <f t="shared" si="0"/>
        <v>0</v>
      </c>
      <c r="H17" s="202">
        <f>+'WP3.1'!H17</f>
        <v>0</v>
      </c>
      <c r="I17" s="163">
        <f t="shared" si="1"/>
        <v>0</v>
      </c>
      <c r="J17" s="286">
        <f t="shared" si="2"/>
        <v>0</v>
      </c>
    </row>
    <row r="18" spans="2:10">
      <c r="B18" s="285">
        <f>+'WP1.1'!B18</f>
        <v>0</v>
      </c>
      <c r="C18" s="200"/>
      <c r="D18" s="201"/>
      <c r="E18" s="202">
        <f>+'WP3.1'!E18</f>
        <v>0</v>
      </c>
      <c r="F18" s="312">
        <f>+'WP1.1'!F18</f>
        <v>0</v>
      </c>
      <c r="G18" s="202">
        <f t="shared" si="0"/>
        <v>0</v>
      </c>
      <c r="H18" s="202">
        <f>+'WP3.1'!H18</f>
        <v>0</v>
      </c>
      <c r="I18" s="163">
        <f t="shared" si="1"/>
        <v>0</v>
      </c>
      <c r="J18" s="286">
        <f t="shared" si="2"/>
        <v>0</v>
      </c>
    </row>
    <row r="19" spans="2:10">
      <c r="B19" s="285">
        <f>+'WP1.1'!B19</f>
        <v>0</v>
      </c>
      <c r="C19" s="200"/>
      <c r="D19" s="201"/>
      <c r="E19" s="202">
        <f>+'WP3.1'!E19</f>
        <v>0</v>
      </c>
      <c r="F19" s="312">
        <f>+'WP1.1'!F19</f>
        <v>0</v>
      </c>
      <c r="G19" s="202">
        <f t="shared" si="0"/>
        <v>0</v>
      </c>
      <c r="H19" s="202">
        <f>+'WP3.1'!H19</f>
        <v>0</v>
      </c>
      <c r="I19" s="163">
        <f t="shared" si="1"/>
        <v>0</v>
      </c>
      <c r="J19" s="286">
        <f t="shared" si="2"/>
        <v>0</v>
      </c>
    </row>
    <row r="20" spans="2:10">
      <c r="B20" s="285">
        <f>+'WP1.1'!B20</f>
        <v>0</v>
      </c>
      <c r="C20" s="200"/>
      <c r="D20" s="201"/>
      <c r="E20" s="202">
        <f>+'WP3.1'!E20</f>
        <v>0</v>
      </c>
      <c r="F20" s="312">
        <f>+'WP1.1'!F20</f>
        <v>0</v>
      </c>
      <c r="G20" s="202">
        <f t="shared" si="0"/>
        <v>0</v>
      </c>
      <c r="H20" s="202">
        <f>+'WP3.1'!H20</f>
        <v>0</v>
      </c>
      <c r="I20" s="163">
        <f t="shared" si="1"/>
        <v>0</v>
      </c>
      <c r="J20" s="286">
        <f t="shared" si="2"/>
        <v>0</v>
      </c>
    </row>
    <row r="21" spans="2:10">
      <c r="B21" s="285">
        <f>+'WP1.1'!B21</f>
        <v>0</v>
      </c>
      <c r="C21" s="200"/>
      <c r="D21" s="201"/>
      <c r="E21" s="202">
        <f>+'WP3.1'!E21</f>
        <v>0</v>
      </c>
      <c r="F21" s="312">
        <f>+'WP1.1'!F21</f>
        <v>0</v>
      </c>
      <c r="G21" s="202">
        <f t="shared" si="0"/>
        <v>0</v>
      </c>
      <c r="H21" s="202">
        <f>+'WP3.1'!H21</f>
        <v>0</v>
      </c>
      <c r="I21" s="163">
        <f t="shared" si="1"/>
        <v>0</v>
      </c>
      <c r="J21" s="286">
        <f t="shared" si="2"/>
        <v>0</v>
      </c>
    </row>
    <row r="22" spans="2:10">
      <c r="B22" s="285">
        <f>+'WP1.1'!B22</f>
        <v>0</v>
      </c>
      <c r="C22" s="200"/>
      <c r="D22" s="201"/>
      <c r="E22" s="202">
        <f>+'WP3.1'!E22</f>
        <v>0</v>
      </c>
      <c r="F22" s="312">
        <f>+'WP1.1'!F22</f>
        <v>0</v>
      </c>
      <c r="G22" s="202">
        <f t="shared" si="0"/>
        <v>0</v>
      </c>
      <c r="H22" s="202">
        <f>+'WP3.1'!H22</f>
        <v>0</v>
      </c>
      <c r="I22" s="163">
        <f t="shared" si="1"/>
        <v>0</v>
      </c>
      <c r="J22" s="286">
        <f t="shared" si="2"/>
        <v>0</v>
      </c>
    </row>
    <row r="23" spans="2:10">
      <c r="B23" s="285">
        <f>+'WP1.1'!B23</f>
        <v>0</v>
      </c>
      <c r="C23" s="200"/>
      <c r="D23" s="201"/>
      <c r="E23" s="202">
        <f>+'WP3.1'!E23</f>
        <v>0</v>
      </c>
      <c r="F23" s="312">
        <f>+'WP1.1'!F23</f>
        <v>0</v>
      </c>
      <c r="G23" s="202">
        <f t="shared" si="0"/>
        <v>0</v>
      </c>
      <c r="H23" s="202">
        <f>+'WP3.1'!H23</f>
        <v>0</v>
      </c>
      <c r="I23" s="163">
        <f t="shared" si="1"/>
        <v>0</v>
      </c>
      <c r="J23" s="286">
        <f t="shared" si="2"/>
        <v>0</v>
      </c>
    </row>
    <row r="24" spans="2:10">
      <c r="B24" s="285">
        <f>+'WP1.1'!B24</f>
        <v>0</v>
      </c>
      <c r="C24" s="200"/>
      <c r="D24" s="201"/>
      <c r="E24" s="202">
        <f>+'WP3.1'!E24</f>
        <v>0</v>
      </c>
      <c r="F24" s="312">
        <f>+'WP1.1'!F24</f>
        <v>0</v>
      </c>
      <c r="G24" s="202">
        <f t="shared" si="0"/>
        <v>0</v>
      </c>
      <c r="H24" s="202">
        <f>+'WP3.1'!H24</f>
        <v>0</v>
      </c>
      <c r="I24" s="163">
        <f t="shared" si="1"/>
        <v>0</v>
      </c>
      <c r="J24" s="286">
        <f t="shared" si="2"/>
        <v>0</v>
      </c>
    </row>
    <row r="25" spans="2:10">
      <c r="B25" s="285">
        <f>+'WP1.1'!B25</f>
        <v>0</v>
      </c>
      <c r="C25" s="200"/>
      <c r="D25" s="201"/>
      <c r="E25" s="202">
        <f>+'WP3.1'!E25</f>
        <v>0</v>
      </c>
      <c r="F25" s="312">
        <f>+'WP1.1'!F25</f>
        <v>0</v>
      </c>
      <c r="G25" s="202">
        <f t="shared" si="0"/>
        <v>0</v>
      </c>
      <c r="H25" s="202">
        <f>+'WP3.1'!H25</f>
        <v>0</v>
      </c>
      <c r="I25" s="163">
        <f t="shared" si="1"/>
        <v>0</v>
      </c>
      <c r="J25" s="286">
        <f t="shared" si="2"/>
        <v>0</v>
      </c>
    </row>
    <row r="26" spans="2:10">
      <c r="B26" s="285">
        <f>+'WP1.1'!B26</f>
        <v>0</v>
      </c>
      <c r="C26" s="200"/>
      <c r="D26" s="201"/>
      <c r="E26" s="202">
        <f>+'WP3.1'!E26</f>
        <v>0</v>
      </c>
      <c r="F26" s="312">
        <f>+'WP1.1'!F26</f>
        <v>0</v>
      </c>
      <c r="G26" s="202">
        <f t="shared" si="0"/>
        <v>0</v>
      </c>
      <c r="H26" s="202">
        <f>+'WP3.1'!H26</f>
        <v>0</v>
      </c>
      <c r="I26" s="163">
        <f t="shared" si="1"/>
        <v>0</v>
      </c>
      <c r="J26" s="286">
        <f t="shared" si="2"/>
        <v>0</v>
      </c>
    </row>
    <row r="27" spans="2:10">
      <c r="B27" s="285">
        <f>+'WP1.1'!B27</f>
        <v>0</v>
      </c>
      <c r="C27" s="200"/>
      <c r="D27" s="201"/>
      <c r="E27" s="202">
        <f>+'WP3.1'!E27</f>
        <v>0</v>
      </c>
      <c r="F27" s="312">
        <f>+'WP1.1'!F27</f>
        <v>0</v>
      </c>
      <c r="G27" s="202">
        <f t="shared" si="0"/>
        <v>0</v>
      </c>
      <c r="H27" s="202">
        <f>+'WP3.1'!H27</f>
        <v>0</v>
      </c>
      <c r="I27" s="163">
        <f t="shared" si="1"/>
        <v>0</v>
      </c>
      <c r="J27" s="286">
        <f t="shared" si="2"/>
        <v>0</v>
      </c>
    </row>
    <row r="28" spans="2:10">
      <c r="B28" s="285">
        <f>+'WP1.1'!B28</f>
        <v>0</v>
      </c>
      <c r="C28" s="388"/>
      <c r="D28" s="388"/>
      <c r="E28" s="202">
        <f>+'WP3.1'!E28</f>
        <v>0</v>
      </c>
      <c r="F28" s="312">
        <f>+'WP1.1'!F28</f>
        <v>0</v>
      </c>
      <c r="G28" s="202">
        <f t="shared" si="0"/>
        <v>0</v>
      </c>
      <c r="H28" s="202">
        <f>+'WP3.1'!H28</f>
        <v>0</v>
      </c>
      <c r="I28" s="163">
        <f>+H28*F28</f>
        <v>0</v>
      </c>
      <c r="J28" s="286">
        <f>+G28-I28</f>
        <v>0</v>
      </c>
    </row>
    <row r="29" spans="2:10">
      <c r="B29" s="191" t="s">
        <v>11</v>
      </c>
      <c r="C29" s="164"/>
      <c r="D29" s="164"/>
      <c r="E29" s="477">
        <f>SUM(E14:E27)</f>
        <v>0</v>
      </c>
      <c r="F29" s="478"/>
      <c r="G29" s="479">
        <f>SUM(G14:G28)</f>
        <v>0</v>
      </c>
      <c r="H29" s="480">
        <f>SUM(H14:H28)</f>
        <v>0</v>
      </c>
      <c r="I29" s="480">
        <f>SUM(I14:I28)</f>
        <v>0</v>
      </c>
      <c r="J29" s="532">
        <f>SUM(J14:J28)</f>
        <v>0</v>
      </c>
    </row>
    <row r="30" spans="2:10">
      <c r="B30" s="188" t="s">
        <v>12</v>
      </c>
      <c r="C30" s="156"/>
      <c r="D30" s="109" t="s">
        <v>13</v>
      </c>
      <c r="E30" s="165" t="s">
        <v>14</v>
      </c>
      <c r="F30" s="166" t="s">
        <v>15</v>
      </c>
      <c r="G30" s="166"/>
      <c r="H30" s="167"/>
      <c r="I30" s="168"/>
      <c r="J30" s="287"/>
    </row>
    <row r="31" spans="2:10">
      <c r="B31" s="316">
        <f>+'WP1.1'!B31</f>
        <v>0</v>
      </c>
      <c r="C31" s="219"/>
      <c r="D31" s="202">
        <f>+'WP1.1'!D31</f>
        <v>0</v>
      </c>
      <c r="E31" s="202">
        <f>+'WP3.1'!E31</f>
        <v>0</v>
      </c>
      <c r="F31" s="202">
        <f>+'WP1.1'!F31</f>
        <v>0</v>
      </c>
      <c r="G31" s="204">
        <f t="shared" ref="G31:G36" si="3">+E31*F31</f>
        <v>0</v>
      </c>
      <c r="H31" s="521">
        <f>+'WP3.1'!H31</f>
        <v>0</v>
      </c>
      <c r="I31" s="168">
        <f t="shared" ref="I31:I36" si="4">+H31*F31</f>
        <v>0</v>
      </c>
      <c r="J31" s="286">
        <f t="shared" ref="J31:J36" si="5">+G31-I31</f>
        <v>0</v>
      </c>
    </row>
    <row r="32" spans="2:10">
      <c r="B32" s="316">
        <f>+'WP1.1'!B32</f>
        <v>0</v>
      </c>
      <c r="C32" s="201"/>
      <c r="D32" s="202">
        <f>+'WP1.1'!D32</f>
        <v>0</v>
      </c>
      <c r="E32" s="202">
        <f>+'WP3.1'!E32</f>
        <v>0</v>
      </c>
      <c r="F32" s="202">
        <f>+'WP1.1'!F32</f>
        <v>0</v>
      </c>
      <c r="G32" s="204">
        <f t="shared" si="3"/>
        <v>0</v>
      </c>
      <c r="H32" s="521">
        <f>+'WP3.1'!H32</f>
        <v>0</v>
      </c>
      <c r="I32" s="168">
        <f t="shared" si="4"/>
        <v>0</v>
      </c>
      <c r="J32" s="286">
        <f t="shared" si="5"/>
        <v>0</v>
      </c>
    </row>
    <row r="33" spans="2:14">
      <c r="B33" s="316">
        <f>+'WP1.1'!B33</f>
        <v>0</v>
      </c>
      <c r="C33" s="201"/>
      <c r="D33" s="202">
        <f>+'WP1.1'!D33</f>
        <v>0</v>
      </c>
      <c r="E33" s="202">
        <f>+'WP3.1'!E33</f>
        <v>0</v>
      </c>
      <c r="F33" s="202">
        <f>+'WP1.1'!F33</f>
        <v>0</v>
      </c>
      <c r="G33" s="204">
        <f t="shared" si="3"/>
        <v>0</v>
      </c>
      <c r="H33" s="521">
        <f>+'WP3.1'!H33</f>
        <v>0</v>
      </c>
      <c r="I33" s="168">
        <f t="shared" si="4"/>
        <v>0</v>
      </c>
      <c r="J33" s="286">
        <f t="shared" si="5"/>
        <v>0</v>
      </c>
    </row>
    <row r="34" spans="2:14">
      <c r="B34" s="316">
        <f>+'WP1.1'!B34</f>
        <v>0</v>
      </c>
      <c r="C34" s="201"/>
      <c r="D34" s="202">
        <f>+'WP1.1'!D34</f>
        <v>0</v>
      </c>
      <c r="E34" s="202">
        <f>+'WP3.1'!E34</f>
        <v>0</v>
      </c>
      <c r="F34" s="202">
        <f>+'WP1.1'!F34</f>
        <v>0</v>
      </c>
      <c r="G34" s="204">
        <f t="shared" si="3"/>
        <v>0</v>
      </c>
      <c r="H34" s="521">
        <f>+'WP3.1'!H34</f>
        <v>0</v>
      </c>
      <c r="I34" s="168">
        <f t="shared" si="4"/>
        <v>0</v>
      </c>
      <c r="J34" s="286">
        <f t="shared" si="5"/>
        <v>0</v>
      </c>
    </row>
    <row r="35" spans="2:14">
      <c r="B35" s="316">
        <f>+'WP1.1'!B35</f>
        <v>0</v>
      </c>
      <c r="C35" s="201"/>
      <c r="D35" s="202">
        <f>+'WP1.1'!D35</f>
        <v>0</v>
      </c>
      <c r="E35" s="202">
        <f>+'WP3.1'!E35</f>
        <v>0</v>
      </c>
      <c r="F35" s="202">
        <f>+'WP1.1'!F35</f>
        <v>0</v>
      </c>
      <c r="G35" s="204">
        <f t="shared" si="3"/>
        <v>0</v>
      </c>
      <c r="H35" s="521">
        <f>+'WP3.1'!H35</f>
        <v>0</v>
      </c>
      <c r="I35" s="168">
        <f t="shared" si="4"/>
        <v>0</v>
      </c>
      <c r="J35" s="286">
        <f t="shared" si="5"/>
        <v>0</v>
      </c>
    </row>
    <row r="36" spans="2:14">
      <c r="B36" s="316">
        <f>+'WP1.1'!B36</f>
        <v>0</v>
      </c>
      <c r="C36" s="201"/>
      <c r="D36" s="202">
        <f>+'WP1.1'!D36</f>
        <v>0</v>
      </c>
      <c r="E36" s="202">
        <f>+'WP3.1'!E36</f>
        <v>0</v>
      </c>
      <c r="F36" s="202">
        <f>+'WP1.1'!F36</f>
        <v>0</v>
      </c>
      <c r="G36" s="204">
        <f t="shared" si="3"/>
        <v>0</v>
      </c>
      <c r="H36" s="521">
        <f>+'WP3.1'!H36</f>
        <v>0</v>
      </c>
      <c r="I36" s="168">
        <f t="shared" si="4"/>
        <v>0</v>
      </c>
      <c r="J36" s="286">
        <f t="shared" si="5"/>
        <v>0</v>
      </c>
    </row>
    <row r="37" spans="2:14">
      <c r="B37" s="316"/>
      <c r="C37" s="205"/>
      <c r="D37" s="202"/>
      <c r="E37" s="202"/>
      <c r="F37" s="203"/>
      <c r="G37" s="204"/>
      <c r="H37" s="300"/>
      <c r="I37" s="204"/>
      <c r="J37" s="286" t="s">
        <v>55</v>
      </c>
    </row>
    <row r="38" spans="2:14">
      <c r="B38" s="490" t="s">
        <v>42</v>
      </c>
      <c r="C38" s="491"/>
      <c r="D38" s="478"/>
      <c r="E38" s="478"/>
      <c r="F38" s="478"/>
      <c r="G38" s="481">
        <f>SUM(G31:G37)</f>
        <v>0</v>
      </c>
      <c r="H38" s="482">
        <f>SUM(H31:H37)</f>
        <v>0</v>
      </c>
      <c r="I38" s="482">
        <f>SUM(I31:I37)</f>
        <v>0</v>
      </c>
      <c r="J38" s="483">
        <f>SUM(J31:J37)</f>
        <v>0</v>
      </c>
    </row>
    <row r="39" spans="2:14">
      <c r="B39" s="188" t="s">
        <v>16</v>
      </c>
      <c r="C39" s="157"/>
      <c r="D39" s="74" t="s">
        <v>17</v>
      </c>
      <c r="E39" s="75" t="s">
        <v>18</v>
      </c>
      <c r="F39" s="76" t="s">
        <v>19</v>
      </c>
      <c r="G39" s="169"/>
      <c r="H39" s="170"/>
      <c r="I39" s="168"/>
      <c r="J39" s="287"/>
      <c r="K39" s="79"/>
    </row>
    <row r="40" spans="2:14">
      <c r="B40" s="181" t="s">
        <v>20</v>
      </c>
      <c r="C40" s="144"/>
      <c r="D40" s="202">
        <f>+'WP3.1'!D40</f>
        <v>0</v>
      </c>
      <c r="E40" s="202">
        <f>+'WP1.1'!E40</f>
        <v>0</v>
      </c>
      <c r="F40" s="202">
        <f>+'WP3.1'!F40</f>
        <v>0</v>
      </c>
      <c r="G40" s="204">
        <f>+D40+F40</f>
        <v>0</v>
      </c>
      <c r="H40" s="521">
        <f>+'WP3.1'!H40</f>
        <v>0</v>
      </c>
      <c r="I40" s="163">
        <f>+(H40*E40)+H40</f>
        <v>0</v>
      </c>
      <c r="J40" s="286">
        <f t="shared" ref="J40:J51" si="6">+G40-I40</f>
        <v>0</v>
      </c>
    </row>
    <row r="41" spans="2:14">
      <c r="B41" s="192" t="s">
        <v>21</v>
      </c>
      <c r="C41" s="145"/>
      <c r="D41" s="202">
        <f>+'WP3.1'!D41</f>
        <v>0</v>
      </c>
      <c r="E41" s="202">
        <f>+'WP1.1'!E41</f>
        <v>0</v>
      </c>
      <c r="F41" s="202">
        <f>+'WP3.1'!F41</f>
        <v>0</v>
      </c>
      <c r="G41" s="204">
        <f>+D41+F41</f>
        <v>0</v>
      </c>
      <c r="H41" s="521">
        <f>+'WP3.1'!H41</f>
        <v>0</v>
      </c>
      <c r="I41" s="163">
        <f t="shared" ref="I41:I51" si="7">+(H41*E41)+H41</f>
        <v>0</v>
      </c>
      <c r="J41" s="286">
        <f t="shared" si="6"/>
        <v>0</v>
      </c>
    </row>
    <row r="42" spans="2:14">
      <c r="B42" s="192" t="s">
        <v>22</v>
      </c>
      <c r="C42" s="145"/>
      <c r="D42" s="202">
        <f>+'WP3.1'!D42</f>
        <v>0</v>
      </c>
      <c r="E42" s="202">
        <f>+'WP1.1'!E42</f>
        <v>0</v>
      </c>
      <c r="F42" s="202">
        <f>+'WP3.1'!F42</f>
        <v>0</v>
      </c>
      <c r="G42" s="204">
        <f>+D42+F42</f>
        <v>0</v>
      </c>
      <c r="H42" s="521">
        <f>+'WP3.1'!H42</f>
        <v>0</v>
      </c>
      <c r="I42" s="163">
        <f t="shared" si="7"/>
        <v>0</v>
      </c>
      <c r="J42" s="286">
        <f t="shared" si="6"/>
        <v>0</v>
      </c>
    </row>
    <row r="43" spans="2:14">
      <c r="B43" s="192" t="s">
        <v>23</v>
      </c>
      <c r="C43" s="145"/>
      <c r="D43" s="202">
        <f>+'WP3.1'!D43</f>
        <v>0</v>
      </c>
      <c r="E43" s="202">
        <f>+'WP1.1'!E43</f>
        <v>0</v>
      </c>
      <c r="F43" s="202">
        <f>+'WP3.1'!F43</f>
        <v>0</v>
      </c>
      <c r="G43" s="204">
        <f>+D43+F43</f>
        <v>0</v>
      </c>
      <c r="H43" s="521">
        <f>+'WP3.1'!H43</f>
        <v>0</v>
      </c>
      <c r="I43" s="163">
        <f t="shared" si="7"/>
        <v>0</v>
      </c>
      <c r="J43" s="286">
        <f t="shared" si="6"/>
        <v>0</v>
      </c>
    </row>
    <row r="44" spans="2:14">
      <c r="B44" s="192" t="s">
        <v>24</v>
      </c>
      <c r="C44" s="145"/>
      <c r="D44" s="216"/>
      <c r="E44" s="207"/>
      <c r="F44" s="206"/>
      <c r="G44" s="206"/>
      <c r="H44" s="521">
        <f>+'WP3.1'!H44</f>
        <v>0</v>
      </c>
      <c r="I44" s="109"/>
      <c r="J44" s="287"/>
    </row>
    <row r="45" spans="2:14">
      <c r="B45" s="192" t="s">
        <v>25</v>
      </c>
      <c r="C45" s="145"/>
      <c r="D45" s="202">
        <f>+'WP3.1'!D45</f>
        <v>0</v>
      </c>
      <c r="E45" s="202">
        <f>+'WP1.1'!E45</f>
        <v>0</v>
      </c>
      <c r="F45" s="202">
        <f>+'WP3.1'!F45</f>
        <v>0</v>
      </c>
      <c r="G45" s="204">
        <f t="shared" ref="G45:G51" si="8">+D45+F45</f>
        <v>0</v>
      </c>
      <c r="H45" s="521">
        <f>+'WP3.1'!H45</f>
        <v>0</v>
      </c>
      <c r="I45" s="163">
        <f t="shared" si="7"/>
        <v>0</v>
      </c>
      <c r="J45" s="286">
        <f t="shared" si="6"/>
        <v>0</v>
      </c>
    </row>
    <row r="46" spans="2:14">
      <c r="B46" s="192" t="s">
        <v>26</v>
      </c>
      <c r="C46" s="145"/>
      <c r="D46" s="202">
        <f>+'WP3.1'!D46</f>
        <v>0</v>
      </c>
      <c r="E46" s="202">
        <f>+'WP1.1'!E46</f>
        <v>0</v>
      </c>
      <c r="F46" s="202">
        <f>+'WP3.1'!F46</f>
        <v>0</v>
      </c>
      <c r="G46" s="204">
        <f t="shared" si="8"/>
        <v>0</v>
      </c>
      <c r="H46" s="521">
        <f>+'WP3.1'!H46</f>
        <v>0</v>
      </c>
      <c r="I46" s="163">
        <f t="shared" si="7"/>
        <v>0</v>
      </c>
      <c r="J46" s="286">
        <f t="shared" si="6"/>
        <v>0</v>
      </c>
    </row>
    <row r="47" spans="2:14">
      <c r="B47" s="192" t="s">
        <v>27</v>
      </c>
      <c r="C47" s="145"/>
      <c r="D47" s="202">
        <f>+'WP3.1'!D47</f>
        <v>0</v>
      </c>
      <c r="E47" s="202">
        <f>+'WP1.1'!E47</f>
        <v>0</v>
      </c>
      <c r="F47" s="202">
        <f>+'WP3.1'!F47</f>
        <v>0</v>
      </c>
      <c r="G47" s="204">
        <f t="shared" si="8"/>
        <v>0</v>
      </c>
      <c r="H47" s="521">
        <f>+'WP3.1'!H47</f>
        <v>0</v>
      </c>
      <c r="I47" s="163">
        <f t="shared" si="7"/>
        <v>0</v>
      </c>
      <c r="J47" s="286">
        <f t="shared" si="6"/>
        <v>0</v>
      </c>
      <c r="N47" s="33" t="s">
        <v>55</v>
      </c>
    </row>
    <row r="48" spans="2:14">
      <c r="B48" s="192" t="s">
        <v>28</v>
      </c>
      <c r="C48" s="145"/>
      <c r="D48" s="202">
        <f>+'WP3.1'!D48</f>
        <v>0</v>
      </c>
      <c r="E48" s="202">
        <f>+'WP1.1'!E48</f>
        <v>0</v>
      </c>
      <c r="F48" s="202">
        <f>+'WP3.1'!F48</f>
        <v>0</v>
      </c>
      <c r="G48" s="204">
        <f t="shared" si="8"/>
        <v>0</v>
      </c>
      <c r="H48" s="521">
        <f>+'WP3.1'!H48</f>
        <v>0</v>
      </c>
      <c r="I48" s="163">
        <f t="shared" si="7"/>
        <v>0</v>
      </c>
      <c r="J48" s="286">
        <f t="shared" si="6"/>
        <v>0</v>
      </c>
    </row>
    <row r="49" spans="2:10">
      <c r="B49" s="192" t="s">
        <v>29</v>
      </c>
      <c r="C49" s="145"/>
      <c r="D49" s="202">
        <f>+'WP3.1'!D49</f>
        <v>0</v>
      </c>
      <c r="E49" s="202">
        <f>+'WP1.1'!E49</f>
        <v>0</v>
      </c>
      <c r="F49" s="202">
        <f>+'WP3.1'!F49</f>
        <v>0</v>
      </c>
      <c r="G49" s="204">
        <f t="shared" si="8"/>
        <v>0</v>
      </c>
      <c r="H49" s="521">
        <f>+'WP3.1'!H49</f>
        <v>0</v>
      </c>
      <c r="I49" s="163">
        <f t="shared" si="7"/>
        <v>0</v>
      </c>
      <c r="J49" s="286">
        <f t="shared" si="6"/>
        <v>0</v>
      </c>
    </row>
    <row r="50" spans="2:10">
      <c r="B50" s="192" t="s">
        <v>30</v>
      </c>
      <c r="C50" s="145"/>
      <c r="D50" s="202">
        <f>+'WP3.1'!D50</f>
        <v>0</v>
      </c>
      <c r="E50" s="202">
        <f>+'WP1.1'!E50</f>
        <v>0</v>
      </c>
      <c r="F50" s="202">
        <f>+'WP3.1'!F50</f>
        <v>0</v>
      </c>
      <c r="G50" s="204">
        <f t="shared" si="8"/>
        <v>0</v>
      </c>
      <c r="H50" s="521">
        <f>+'WP3.1'!H50</f>
        <v>0</v>
      </c>
      <c r="I50" s="163">
        <f t="shared" si="7"/>
        <v>0</v>
      </c>
      <c r="J50" s="286">
        <f t="shared" si="6"/>
        <v>0</v>
      </c>
    </row>
    <row r="51" spans="2:10">
      <c r="B51" s="183" t="s">
        <v>31</v>
      </c>
      <c r="C51" s="152"/>
      <c r="D51" s="202">
        <f>+'WP3.1'!D51</f>
        <v>0</v>
      </c>
      <c r="E51" s="202">
        <f>+'WP1.1'!E51</f>
        <v>0</v>
      </c>
      <c r="F51" s="202">
        <f>+'WP3.1'!F51</f>
        <v>0</v>
      </c>
      <c r="G51" s="204">
        <f t="shared" si="8"/>
        <v>0</v>
      </c>
      <c r="H51" s="521">
        <f>+'WP3.1'!H51</f>
        <v>0</v>
      </c>
      <c r="I51" s="163">
        <f t="shared" si="7"/>
        <v>0</v>
      </c>
      <c r="J51" s="286">
        <f t="shared" si="6"/>
        <v>0</v>
      </c>
    </row>
    <row r="52" spans="2:10">
      <c r="B52" s="492" t="s">
        <v>32</v>
      </c>
      <c r="C52" s="493"/>
      <c r="D52" s="484">
        <f>SUM(D40:D51)</f>
        <v>0</v>
      </c>
      <c r="E52" s="485"/>
      <c r="F52" s="484">
        <f>SUM(F40:F51)</f>
        <v>0</v>
      </c>
      <c r="G52" s="486">
        <f>SUM(G40:G51)</f>
        <v>0</v>
      </c>
      <c r="H52" s="487">
        <f>SUM(H40:H51)</f>
        <v>0</v>
      </c>
      <c r="I52" s="488">
        <f>SUM(I40:I51)</f>
        <v>0</v>
      </c>
      <c r="J52" s="489">
        <f>SUM(J40:J51)</f>
        <v>0</v>
      </c>
    </row>
    <row r="53" spans="2:10" ht="15">
      <c r="B53" s="494" t="s">
        <v>33</v>
      </c>
      <c r="C53" s="495"/>
      <c r="D53" s="496"/>
      <c r="E53" s="496"/>
      <c r="F53" s="497"/>
      <c r="G53" s="498">
        <f>+G29+G38+G52</f>
        <v>0</v>
      </c>
      <c r="H53" s="499"/>
      <c r="I53" s="487">
        <f>+I29+I38+I52</f>
        <v>0</v>
      </c>
      <c r="J53" s="489">
        <f>+J29+J38+J52</f>
        <v>0</v>
      </c>
    </row>
    <row r="54" spans="2:10" ht="25.5">
      <c r="B54" s="194" t="s">
        <v>34</v>
      </c>
      <c r="C54" s="164"/>
      <c r="D54" s="172" t="s">
        <v>35</v>
      </c>
      <c r="E54" s="172" t="s">
        <v>36</v>
      </c>
      <c r="F54" s="173" t="s">
        <v>37</v>
      </c>
      <c r="G54" s="171"/>
      <c r="H54" s="268"/>
      <c r="I54" s="174"/>
      <c r="J54" s="288"/>
    </row>
    <row r="55" spans="2:10">
      <c r="B55" s="181" t="s">
        <v>52</v>
      </c>
      <c r="C55" s="144"/>
      <c r="D55" s="175"/>
      <c r="E55" s="175" t="str">
        <f>+'WP1.1'!E55</f>
        <v>1. LABOUR</v>
      </c>
      <c r="F55" s="208"/>
      <c r="G55" s="209">
        <f>+D55*F55</f>
        <v>0</v>
      </c>
      <c r="H55" s="268"/>
      <c r="I55" s="176">
        <v>0</v>
      </c>
      <c r="J55" s="193">
        <f>+G55-I55</f>
        <v>0</v>
      </c>
    </row>
    <row r="56" spans="2:10">
      <c r="B56" s="192" t="s">
        <v>53</v>
      </c>
      <c r="C56" s="145"/>
      <c r="D56" s="175"/>
      <c r="E56" s="175">
        <f>+'WP1.1'!E56</f>
        <v>0</v>
      </c>
      <c r="F56" s="208"/>
      <c r="G56" s="210">
        <f>+D56*F56</f>
        <v>0</v>
      </c>
      <c r="H56" s="268"/>
      <c r="I56" s="313">
        <f>+(I29*F56)</f>
        <v>0</v>
      </c>
      <c r="J56" s="193">
        <f>+G56-I56</f>
        <v>0</v>
      </c>
    </row>
    <row r="57" spans="2:10">
      <c r="B57" s="289">
        <v>7</v>
      </c>
      <c r="C57" s="145"/>
      <c r="D57" s="177"/>
      <c r="E57" s="175"/>
      <c r="F57" s="208"/>
      <c r="G57" s="210">
        <f>+D57*F57</f>
        <v>0</v>
      </c>
      <c r="H57" s="268"/>
      <c r="I57" s="313"/>
      <c r="J57" s="193">
        <f>+G57-I57</f>
        <v>0</v>
      </c>
    </row>
    <row r="58" spans="2:10">
      <c r="B58" s="183"/>
      <c r="C58" s="161" t="s">
        <v>43</v>
      </c>
      <c r="D58" s="178"/>
      <c r="E58" s="178"/>
      <c r="F58" s="211"/>
      <c r="G58" s="212">
        <f>+D58*F58</f>
        <v>0</v>
      </c>
      <c r="H58" s="268"/>
      <c r="I58" s="313"/>
      <c r="J58" s="193">
        <f>+G58-I58</f>
        <v>0</v>
      </c>
    </row>
    <row r="59" spans="2:10">
      <c r="B59" s="492" t="s">
        <v>44</v>
      </c>
      <c r="C59" s="500"/>
      <c r="D59" s="500"/>
      <c r="E59" s="500"/>
      <c r="F59" s="501"/>
      <c r="G59" s="486">
        <f>+G53+G55+G56+G57</f>
        <v>0</v>
      </c>
      <c r="H59" s="499"/>
      <c r="I59" s="487">
        <f>+I53+I55+I56+I57</f>
        <v>0</v>
      </c>
      <c r="J59" s="489">
        <f>+J53+J55+J56+J57</f>
        <v>0</v>
      </c>
    </row>
    <row r="60" spans="2:10">
      <c r="B60" s="531">
        <v>9</v>
      </c>
      <c r="C60" s="156"/>
      <c r="D60" s="156"/>
      <c r="E60" s="158"/>
      <c r="F60" s="218"/>
      <c r="G60" s="214">
        <f>+G63*F60</f>
        <v>0</v>
      </c>
      <c r="H60" s="268"/>
      <c r="I60" s="314"/>
      <c r="J60" s="290"/>
    </row>
    <row r="61" spans="2:10">
      <c r="B61" s="195" t="s">
        <v>45</v>
      </c>
      <c r="C61" s="156"/>
      <c r="D61" s="156"/>
      <c r="E61" s="158" t="s">
        <v>55</v>
      </c>
      <c r="F61" s="218"/>
      <c r="G61" s="217">
        <f>+'WP3.1'!G61</f>
        <v>0</v>
      </c>
      <c r="H61" s="268"/>
      <c r="I61" s="541">
        <f>+'WP3.1'!I61</f>
        <v>0</v>
      </c>
      <c r="J61" s="291">
        <f>+'WP3.1'!J61</f>
        <v>0</v>
      </c>
    </row>
    <row r="62" spans="2:10">
      <c r="B62" s="195" t="s">
        <v>130</v>
      </c>
      <c r="C62" s="156"/>
      <c r="D62" s="156"/>
      <c r="E62" s="156"/>
      <c r="F62" s="218"/>
      <c r="G62" s="202">
        <f>+'WP1.1'!G62</f>
        <v>0</v>
      </c>
      <c r="H62" s="268"/>
      <c r="I62" s="315">
        <f>+'WP1.1'!I62</f>
        <v>0</v>
      </c>
      <c r="J62" s="291">
        <f>+G62-I62</f>
        <v>0</v>
      </c>
    </row>
    <row r="63" spans="2:10">
      <c r="B63" s="542" t="s">
        <v>150</v>
      </c>
      <c r="C63" s="543"/>
      <c r="D63" s="543"/>
      <c r="E63" s="543"/>
      <c r="F63" s="544"/>
      <c r="G63" s="545">
        <f>+'WP3.2'!G67+'WP3.3'!G67+'WP3.4'!G67+'WP3.5'!G67+'WP3.6'!G67</f>
        <v>0</v>
      </c>
      <c r="H63" s="268"/>
      <c r="I63" s="569">
        <f>+'WP3.2'!I67+'WP3.3'!I67+'WP3.4'!I67+'WP3.5'!I67+'WP3.6'!I67</f>
        <v>0</v>
      </c>
      <c r="J63" s="546">
        <f>+'WP3.2'!J67+'WP3.3'!J67+'WP3.3'!J67+'WP3.4'!J67+'WP3.5'!J67+'WP3.6'!J67</f>
        <v>0</v>
      </c>
    </row>
    <row r="64" spans="2:10">
      <c r="B64" s="196">
        <v>13</v>
      </c>
      <c r="C64" s="151"/>
      <c r="D64" s="151"/>
      <c r="E64" s="156"/>
      <c r="F64" s="215"/>
      <c r="G64" s="220">
        <f>+E64*F64</f>
        <v>0</v>
      </c>
      <c r="H64" s="268"/>
      <c r="I64" s="179"/>
      <c r="J64" s="290"/>
    </row>
    <row r="65" spans="2:12">
      <c r="B65" s="195" t="s">
        <v>46</v>
      </c>
      <c r="C65" s="156"/>
      <c r="D65" s="156"/>
      <c r="E65" s="156"/>
      <c r="F65" s="215"/>
      <c r="G65" s="213">
        <f>+G61+G62+G63</f>
        <v>0</v>
      </c>
      <c r="H65" s="268"/>
      <c r="I65" s="526">
        <f>+I61+I62+I63</f>
        <v>0</v>
      </c>
      <c r="J65" s="292">
        <f>+G65-I65</f>
        <v>0</v>
      </c>
      <c r="L65" s="180"/>
    </row>
    <row r="66" spans="2:12">
      <c r="B66" s="293">
        <v>15</v>
      </c>
      <c r="C66" s="156"/>
      <c r="D66" s="156"/>
      <c r="E66" s="156"/>
      <c r="F66" s="215"/>
      <c r="G66" s="216">
        <v>0</v>
      </c>
      <c r="H66" s="268"/>
      <c r="I66" s="179"/>
      <c r="J66" s="290"/>
    </row>
    <row r="67" spans="2:12" s="108" customFormat="1" ht="13.5" thickBot="1">
      <c r="B67" s="294" t="s">
        <v>49</v>
      </c>
      <c r="C67" s="295"/>
      <c r="D67" s="295"/>
      <c r="E67" s="295"/>
      <c r="F67" s="296"/>
      <c r="G67" s="297">
        <f>+G65-G66</f>
        <v>0</v>
      </c>
      <c r="H67" s="275"/>
      <c r="I67" s="298">
        <f>+I65-I66</f>
        <v>0</v>
      </c>
      <c r="J67" s="299">
        <f>+G67-I67</f>
        <v>0</v>
      </c>
    </row>
    <row r="72" spans="2:12">
      <c r="G72" s="180"/>
      <c r="H72" s="180"/>
      <c r="I72" s="180"/>
      <c r="J72" s="180"/>
    </row>
  </sheetData>
  <sheetProtection password="CC7E" sheet="1"/>
  <mergeCells count="3">
    <mergeCell ref="G6:J6"/>
    <mergeCell ref="G7:J7"/>
    <mergeCell ref="E9:J10"/>
  </mergeCells>
  <printOptions horizontalCentered="1" verticalCentered="1" gridLinesSet="0"/>
  <pageMargins left="0.3" right="0" top="0.14000000000000001" bottom="0" header="0" footer="0"/>
  <pageSetup paperSize="9" scale="84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X17"/>
  <sheetViews>
    <sheetView zoomScale="70" zoomScaleNormal="70" workbookViewId="0">
      <selection activeCell="U7" sqref="U7:V7"/>
    </sheetView>
  </sheetViews>
  <sheetFormatPr defaultRowHeight="12.75"/>
  <cols>
    <col min="1" max="1" width="2" customWidth="1"/>
    <col min="2" max="2" width="5.28515625" customWidth="1"/>
    <col min="6" max="6" width="14.28515625" bestFit="1" customWidth="1"/>
    <col min="9" max="9" width="14.28515625" bestFit="1" customWidth="1"/>
    <col min="13" max="13" width="14.28515625" bestFit="1" customWidth="1"/>
    <col min="14" max="14" width="12.42578125" bestFit="1" customWidth="1"/>
    <col min="17" max="17" width="14.28515625" bestFit="1" customWidth="1"/>
    <col min="18" max="18" width="10.5703125" customWidth="1"/>
    <col min="20" max="20" width="8.85546875" customWidth="1"/>
    <col min="21" max="21" width="14.28515625" bestFit="1" customWidth="1"/>
    <col min="22" max="22" width="19.5703125" customWidth="1"/>
    <col min="24" max="24" width="26.28515625" customWidth="1"/>
  </cols>
  <sheetData>
    <row r="1" spans="2:24" ht="13.5" thickBot="1"/>
    <row r="2" spans="2:24" ht="37.5" customHeight="1" thickBot="1">
      <c r="B2" s="715" t="s">
        <v>209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  <c r="T2" s="716"/>
      <c r="U2" s="716"/>
      <c r="V2" s="716"/>
      <c r="W2" s="716"/>
      <c r="X2" s="717"/>
    </row>
    <row r="3" spans="2:24" ht="27.75" customHeight="1" thickBot="1">
      <c r="B3" s="715" t="s">
        <v>151</v>
      </c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  <c r="P3" s="716"/>
      <c r="Q3" s="716"/>
      <c r="R3" s="716"/>
      <c r="S3" s="716"/>
      <c r="T3" s="716"/>
      <c r="U3" s="716"/>
      <c r="V3" s="716"/>
      <c r="W3" s="716"/>
      <c r="X3" s="717"/>
    </row>
    <row r="4" spans="2:24" ht="23.45" customHeight="1" thickBot="1">
      <c r="B4" s="715" t="s">
        <v>179</v>
      </c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716"/>
      <c r="P4" s="716"/>
      <c r="Q4" s="716"/>
      <c r="R4" s="716"/>
      <c r="S4" s="716"/>
      <c r="T4" s="716"/>
      <c r="U4" s="716"/>
      <c r="V4" s="716"/>
      <c r="W4" s="716"/>
      <c r="X4" s="717"/>
    </row>
    <row r="5" spans="2:24" ht="45" customHeight="1" thickBot="1">
      <c r="B5" s="715" t="s">
        <v>210</v>
      </c>
      <c r="C5" s="716"/>
      <c r="D5" s="716"/>
      <c r="E5" s="716"/>
      <c r="F5" s="716"/>
      <c r="G5" s="716"/>
      <c r="H5" s="716"/>
      <c r="I5" s="716"/>
      <c r="J5" s="716"/>
      <c r="K5" s="716"/>
      <c r="L5" s="716"/>
      <c r="M5" s="716"/>
      <c r="N5" s="716"/>
      <c r="O5" s="716"/>
      <c r="P5" s="716"/>
      <c r="Q5" s="716"/>
      <c r="R5" s="716"/>
      <c r="S5" s="716"/>
      <c r="T5" s="716"/>
      <c r="U5" s="716"/>
      <c r="V5" s="716"/>
      <c r="W5" s="716"/>
      <c r="X5" s="717"/>
    </row>
    <row r="6" spans="2:24" ht="24" customHeight="1" thickBot="1">
      <c r="B6" s="712" t="s">
        <v>214</v>
      </c>
      <c r="C6" s="712"/>
      <c r="D6" s="712"/>
      <c r="E6" s="712"/>
      <c r="F6" s="712"/>
      <c r="G6" s="712"/>
      <c r="H6" s="712"/>
      <c r="I6" s="712"/>
      <c r="J6" s="712"/>
      <c r="K6" s="712"/>
      <c r="L6" s="712"/>
      <c r="M6" s="712"/>
      <c r="N6" s="712"/>
      <c r="O6" s="712"/>
      <c r="P6" s="712"/>
      <c r="Q6" s="712"/>
    </row>
    <row r="7" spans="2:24" ht="48" customHeight="1" thickBot="1">
      <c r="B7" s="672"/>
      <c r="C7" s="672"/>
      <c r="D7" s="672"/>
      <c r="E7" s="672"/>
      <c r="F7" s="672"/>
      <c r="G7" s="672"/>
      <c r="H7" s="672"/>
      <c r="I7" s="672"/>
      <c r="J7" s="672"/>
      <c r="K7" s="672"/>
      <c r="L7" s="672"/>
      <c r="M7" s="672"/>
      <c r="N7" s="672"/>
      <c r="O7" s="672"/>
      <c r="P7" s="672"/>
      <c r="Q7" s="672"/>
      <c r="U7" s="713" t="s">
        <v>219</v>
      </c>
      <c r="V7" s="714"/>
      <c r="W7" s="688"/>
    </row>
    <row r="8" spans="2:24" ht="15">
      <c r="R8" s="673" t="s">
        <v>107</v>
      </c>
      <c r="S8" s="674"/>
    </row>
    <row r="9" spans="2:24" ht="15">
      <c r="R9" s="675" t="s">
        <v>133</v>
      </c>
      <c r="S9" s="676"/>
    </row>
    <row r="10" spans="2:24" ht="15">
      <c r="R10" s="675" t="s">
        <v>133</v>
      </c>
      <c r="S10" s="677"/>
    </row>
    <row r="11" spans="2:24" ht="15">
      <c r="R11" s="675" t="s">
        <v>133</v>
      </c>
      <c r="S11" s="678"/>
    </row>
    <row r="12" spans="2:24" ht="15">
      <c r="R12" s="675" t="s">
        <v>133</v>
      </c>
      <c r="S12" s="679"/>
    </row>
    <row r="13" spans="2:24" ht="15.75" thickBot="1">
      <c r="R13" s="680" t="s">
        <v>133</v>
      </c>
      <c r="S13" s="681"/>
    </row>
    <row r="14" spans="2:24" ht="13.5" thickBot="1"/>
    <row r="15" spans="2:24" ht="67.5" customHeight="1" thickBot="1">
      <c r="R15" s="709" t="s">
        <v>215</v>
      </c>
      <c r="S15" s="710"/>
      <c r="T15" s="710"/>
      <c r="U15" s="710"/>
      <c r="V15" s="710"/>
      <c r="W15" s="710"/>
      <c r="X15" s="711"/>
    </row>
    <row r="17" ht="70.5" customHeight="1"/>
  </sheetData>
  <sheetProtection password="DDCB" sheet="1"/>
  <mergeCells count="7">
    <mergeCell ref="R15:X15"/>
    <mergeCell ref="B6:Q6"/>
    <mergeCell ref="U7:V7"/>
    <mergeCell ref="B5:X5"/>
    <mergeCell ref="B2:X2"/>
    <mergeCell ref="B3:X3"/>
    <mergeCell ref="B4:X4"/>
  </mergeCells>
  <hyperlinks>
    <hyperlink ref="U7:V7" location="RIEPILOGO!A1" display="Cliccando sulla cella si va al foglio RIEPILOGO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>
    <tabColor indexed="22"/>
    <pageSetUpPr fitToPage="1"/>
  </sheetPr>
  <dimension ref="B1:N67"/>
  <sheetViews>
    <sheetView showGridLines="0" zoomScale="90" workbookViewId="0">
      <selection activeCell="K14" sqref="K14"/>
    </sheetView>
  </sheetViews>
  <sheetFormatPr defaultRowHeight="12.75"/>
  <cols>
    <col min="1" max="1" width="3.42578125" style="229" customWidth="1"/>
    <col min="2" max="2" width="18.85546875" style="229" customWidth="1"/>
    <col min="3" max="3" width="21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19.7109375" style="229" customWidth="1"/>
    <col min="8" max="8" width="11.5703125" style="229" customWidth="1"/>
    <col min="9" max="9" width="14.28515625" style="229" customWidth="1"/>
    <col min="10" max="10" width="15.42578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30.75" thickBot="1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644">
        <v>1</v>
      </c>
      <c r="H4" s="645"/>
      <c r="I4" s="646" t="s">
        <v>39</v>
      </c>
      <c r="J4" s="647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641" t="str">
        <f>+'WP1.1'!$G$5</f>
        <v>UNIVERSITA DI …….</v>
      </c>
      <c r="H5" s="642"/>
      <c r="I5" s="642"/>
      <c r="J5" s="643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63"/>
      <c r="H6" s="721"/>
      <c r="I6" s="721"/>
      <c r="J6" s="722"/>
    </row>
    <row r="7" spans="2:14" ht="24" customHeight="1" thickBot="1">
      <c r="B7" s="326" t="s">
        <v>4</v>
      </c>
      <c r="C7" s="234"/>
      <c r="D7" s="235" t="s">
        <v>41</v>
      </c>
      <c r="E7" s="272"/>
      <c r="F7" s="41" t="s">
        <v>5</v>
      </c>
      <c r="G7" s="764"/>
      <c r="H7" s="765"/>
      <c r="I7" s="765"/>
      <c r="J7" s="766"/>
    </row>
    <row r="8" spans="2:14">
      <c r="B8" s="327"/>
      <c r="C8" s="236"/>
      <c r="D8" s="237"/>
      <c r="E8" s="44" t="s">
        <v>6</v>
      </c>
      <c r="F8" s="34"/>
      <c r="G8" s="81"/>
      <c r="H8" s="639"/>
      <c r="I8" s="639"/>
      <c r="J8" s="640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165</v>
      </c>
      <c r="F11" s="408" t="s">
        <v>107</v>
      </c>
      <c r="G11" s="240"/>
      <c r="H11" s="235"/>
      <c r="I11" s="235"/>
      <c r="J11" s="329"/>
    </row>
    <row r="12" spans="2:14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42">
        <f>+'WP1.1'!B14</f>
        <v>0</v>
      </c>
      <c r="C14" s="743"/>
      <c r="D14" s="250"/>
      <c r="E14" s="15">
        <v>0</v>
      </c>
      <c r="F14" s="534">
        <f>+'WP1.1'!F14</f>
        <v>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42">
        <f>+'WP1.1'!B15</f>
        <v>0</v>
      </c>
      <c r="C15" s="743"/>
      <c r="D15" s="250"/>
      <c r="E15" s="15">
        <v>0</v>
      </c>
      <c r="F15" s="534">
        <f>+'WP1.1'!F15</f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42">
        <f>+'WP1.1'!B16</f>
        <v>0</v>
      </c>
      <c r="C16" s="743"/>
      <c r="D16" s="250"/>
      <c r="E16" s="15">
        <v>0</v>
      </c>
      <c r="F16" s="534">
        <f>+'WP1.1'!F16</f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42">
        <f>+'WP1.1'!B17</f>
        <v>0</v>
      </c>
      <c r="C17" s="743"/>
      <c r="D17" s="250"/>
      <c r="E17" s="15">
        <v>0</v>
      </c>
      <c r="F17" s="534">
        <f>+'WP1.1'!F17</f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42">
        <f>+'WP1.1'!B18</f>
        <v>0</v>
      </c>
      <c r="C18" s="743"/>
      <c r="D18" s="250"/>
      <c r="E18" s="15">
        <v>0</v>
      </c>
      <c r="F18" s="534">
        <f>+'WP1.1'!F18</f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42">
        <f>+'WP1.1'!B19</f>
        <v>0</v>
      </c>
      <c r="C19" s="743"/>
      <c r="D19" s="250"/>
      <c r="E19" s="15">
        <v>0</v>
      </c>
      <c r="F19" s="534">
        <f>+'WP1.1'!F19</f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42">
        <f>+'WP1.1'!B20</f>
        <v>0</v>
      </c>
      <c r="C20" s="743"/>
      <c r="D20" s="250"/>
      <c r="E20" s="15">
        <v>0</v>
      </c>
      <c r="F20" s="534">
        <f>+'WP1.1'!F20</f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42">
        <f>+'WP1.1'!B21</f>
        <v>0</v>
      </c>
      <c r="C21" s="743"/>
      <c r="D21" s="250"/>
      <c r="E21" s="15">
        <v>0</v>
      </c>
      <c r="F21" s="534">
        <f>+'WP1.1'!F21</f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42">
        <f>+'WP1.1'!B22</f>
        <v>0</v>
      </c>
      <c r="C22" s="743"/>
      <c r="D22" s="250"/>
      <c r="E22" s="15">
        <v>0</v>
      </c>
      <c r="F22" s="534">
        <f>+'WP1.1'!F22</f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42">
        <f>+'WP1.1'!B23</f>
        <v>0</v>
      </c>
      <c r="C23" s="743"/>
      <c r="D23" s="250"/>
      <c r="E23" s="15">
        <v>0</v>
      </c>
      <c r="F23" s="534">
        <f>+'WP1.1'!F23</f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42">
        <f>+'WP1.1'!B24</f>
        <v>0</v>
      </c>
      <c r="C24" s="743"/>
      <c r="D24" s="250"/>
      <c r="E24" s="15">
        <v>0</v>
      </c>
      <c r="F24" s="534">
        <f>+'WP1.1'!F24</f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42">
        <f>+'WP1.1'!B25</f>
        <v>0</v>
      </c>
      <c r="C25" s="743"/>
      <c r="D25" s="250"/>
      <c r="E25" s="15">
        <v>0</v>
      </c>
      <c r="F25" s="534">
        <f>+'WP1.1'!F25</f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42">
        <f>+'WP1.1'!B26</f>
        <v>0</v>
      </c>
      <c r="C26" s="743"/>
      <c r="D26" s="250"/>
      <c r="E26" s="15">
        <v>0</v>
      </c>
      <c r="F26" s="534">
        <f>+'WP1.1'!F26</f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42">
        <f>+'WP1.1'!B27</f>
        <v>0</v>
      </c>
      <c r="C27" s="743"/>
      <c r="D27" s="250"/>
      <c r="E27" s="15">
        <v>0</v>
      </c>
      <c r="F27" s="534">
        <f>+'WP1.1'!F27</f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42">
        <f>+'WP1.1'!B28</f>
        <v>0</v>
      </c>
      <c r="C28" s="743"/>
      <c r="D28" s="387"/>
      <c r="E28" s="15">
        <v>0</v>
      </c>
      <c r="F28" s="534">
        <f>+'WP1.1'!F28</f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56">
        <f>+'WP1.1'!B31</f>
        <v>0</v>
      </c>
      <c r="C31" s="757"/>
      <c r="D31" s="527">
        <f>+'WP1.1'!D31</f>
        <v>0</v>
      </c>
      <c r="E31" s="26"/>
      <c r="F31" s="528">
        <f>+'WP1.1'!F31</f>
        <v>0</v>
      </c>
      <c r="G31" s="67">
        <f t="shared" ref="G31:G36" si="3">+E31*F31</f>
        <v>0</v>
      </c>
      <c r="H31" s="303"/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56">
        <f>+'WP1.1'!B32</f>
        <v>0</v>
      </c>
      <c r="C32" s="757"/>
      <c r="D32" s="527">
        <f>+'WP1.1'!D32</f>
        <v>0</v>
      </c>
      <c r="E32" s="24"/>
      <c r="F32" s="528">
        <f>+'WP1.1'!F32</f>
        <v>0</v>
      </c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56">
        <f>+'WP1.1'!B33</f>
        <v>0</v>
      </c>
      <c r="C33" s="757"/>
      <c r="D33" s="527">
        <f>+'WP1.1'!D33</f>
        <v>0</v>
      </c>
      <c r="E33" s="24"/>
      <c r="F33" s="528">
        <f>+'WP1.1'!F33</f>
        <v>0</v>
      </c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56">
        <f>+'WP1.1'!B34</f>
        <v>0</v>
      </c>
      <c r="C34" s="757"/>
      <c r="D34" s="527">
        <f>+'WP1.1'!D34</f>
        <v>0</v>
      </c>
      <c r="E34" s="25"/>
      <c r="F34" s="528">
        <f>+'WP1.1'!F34</f>
        <v>0</v>
      </c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56">
        <f>+'WP1.1'!B35</f>
        <v>0</v>
      </c>
      <c r="C35" s="757"/>
      <c r="D35" s="527">
        <f>+'WP1.1'!D35</f>
        <v>0</v>
      </c>
      <c r="E35" s="25"/>
      <c r="F35" s="528">
        <f>+'WP1.1'!F35</f>
        <v>0</v>
      </c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56">
        <f>+'WP1.1'!B36</f>
        <v>0</v>
      </c>
      <c r="C36" s="757"/>
      <c r="D36" s="527">
        <f>+'WP1.1'!D36</f>
        <v>0</v>
      </c>
      <c r="E36" s="25"/>
      <c r="F36" s="528">
        <f>+'WP1.1'!F36</f>
        <v>0</v>
      </c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4">
    <mergeCell ref="B35:C35"/>
    <mergeCell ref="B36:C36"/>
    <mergeCell ref="B31:C31"/>
    <mergeCell ref="B32:C32"/>
    <mergeCell ref="B33:C33"/>
    <mergeCell ref="B34:C34"/>
    <mergeCell ref="B27:C27"/>
    <mergeCell ref="B23:C23"/>
    <mergeCell ref="B24:C24"/>
    <mergeCell ref="B25:C25"/>
    <mergeCell ref="B26:C26"/>
    <mergeCell ref="B20:C20"/>
    <mergeCell ref="B21:C21"/>
    <mergeCell ref="B22:C22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>
    <tabColor rgb="FFFFFF00"/>
    <pageSetUpPr fitToPage="1"/>
  </sheetPr>
  <dimension ref="B1:N67"/>
  <sheetViews>
    <sheetView showGridLines="0" topLeftCell="A13" zoomScale="90" workbookViewId="0">
      <selection activeCell="H41" sqref="H41"/>
    </sheetView>
  </sheetViews>
  <sheetFormatPr defaultRowHeight="12.75"/>
  <cols>
    <col min="1" max="1" width="3.42578125" style="229" customWidth="1"/>
    <col min="2" max="2" width="18.85546875" style="229" customWidth="1"/>
    <col min="3" max="3" width="24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22" style="229" customWidth="1"/>
    <col min="8" max="8" width="12.5703125" style="229" customWidth="1"/>
    <col min="9" max="9" width="14.28515625" style="229" customWidth="1"/>
    <col min="10" max="10" width="14.5703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15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61"/>
      <c r="H5" s="721"/>
      <c r="I5" s="721"/>
      <c r="J5" s="722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166</v>
      </c>
      <c r="F11" s="242" t="s">
        <v>133</v>
      </c>
      <c r="G11" s="240"/>
      <c r="H11" s="235"/>
      <c r="I11" s="235"/>
      <c r="J11" s="329"/>
    </row>
    <row r="12" spans="2:14">
      <c r="B12" s="389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/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9" t="s">
        <v>172</v>
      </c>
      <c r="C14" s="730"/>
      <c r="D14" s="250"/>
      <c r="E14" s="516">
        <v>0</v>
      </c>
      <c r="F14" s="386">
        <v>10</v>
      </c>
      <c r="G14" s="454">
        <f t="shared" ref="G14:G28" si="0">+E14*F14</f>
        <v>0</v>
      </c>
      <c r="H14" s="390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9" t="s">
        <v>173</v>
      </c>
      <c r="C15" s="730"/>
      <c r="D15" s="250"/>
      <c r="E15" s="516">
        <v>0</v>
      </c>
      <c r="F15" s="386">
        <v>0</v>
      </c>
      <c r="G15" s="454">
        <f t="shared" si="0"/>
        <v>0</v>
      </c>
      <c r="H15" s="390">
        <v>0</v>
      </c>
      <c r="I15" s="456">
        <f t="shared" si="1"/>
        <v>0</v>
      </c>
      <c r="J15" s="457">
        <f t="shared" si="2"/>
        <v>0</v>
      </c>
    </row>
    <row r="16" spans="2:14">
      <c r="B16" s="729"/>
      <c r="C16" s="730"/>
      <c r="D16" s="250"/>
      <c r="E16" s="516">
        <v>0</v>
      </c>
      <c r="F16" s="386">
        <v>0</v>
      </c>
      <c r="G16" s="454">
        <f t="shared" si="0"/>
        <v>0</v>
      </c>
      <c r="H16" s="390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9"/>
      <c r="C17" s="730"/>
      <c r="D17" s="250"/>
      <c r="E17" s="516">
        <v>0</v>
      </c>
      <c r="F17" s="386">
        <v>0</v>
      </c>
      <c r="G17" s="454">
        <f t="shared" si="0"/>
        <v>0</v>
      </c>
      <c r="H17" s="390">
        <v>0</v>
      </c>
      <c r="I17" s="456">
        <f t="shared" si="1"/>
        <v>0</v>
      </c>
      <c r="J17" s="457">
        <f t="shared" si="2"/>
        <v>0</v>
      </c>
    </row>
    <row r="18" spans="2:10">
      <c r="B18" s="729"/>
      <c r="C18" s="730"/>
      <c r="D18" s="250"/>
      <c r="E18" s="516">
        <v>0</v>
      </c>
      <c r="F18" s="386">
        <v>0</v>
      </c>
      <c r="G18" s="454">
        <f t="shared" si="0"/>
        <v>0</v>
      </c>
      <c r="H18" s="390">
        <v>0</v>
      </c>
      <c r="I18" s="456">
        <f t="shared" si="1"/>
        <v>0</v>
      </c>
      <c r="J18" s="457">
        <f t="shared" si="2"/>
        <v>0</v>
      </c>
    </row>
    <row r="19" spans="2:10">
      <c r="B19" s="729"/>
      <c r="C19" s="730"/>
      <c r="D19" s="250"/>
      <c r="E19" s="516">
        <v>0</v>
      </c>
      <c r="F19" s="386">
        <v>0</v>
      </c>
      <c r="G19" s="454">
        <f t="shared" si="0"/>
        <v>0</v>
      </c>
      <c r="H19" s="390">
        <v>0</v>
      </c>
      <c r="I19" s="456">
        <f t="shared" si="1"/>
        <v>0</v>
      </c>
      <c r="J19" s="457">
        <f t="shared" si="2"/>
        <v>0</v>
      </c>
    </row>
    <row r="20" spans="2:10">
      <c r="B20" s="729"/>
      <c r="C20" s="730"/>
      <c r="D20" s="250"/>
      <c r="E20" s="516">
        <v>0</v>
      </c>
      <c r="F20" s="386">
        <v>0</v>
      </c>
      <c r="G20" s="454">
        <f t="shared" si="0"/>
        <v>0</v>
      </c>
      <c r="H20" s="390">
        <v>0</v>
      </c>
      <c r="I20" s="456">
        <f t="shared" si="1"/>
        <v>0</v>
      </c>
      <c r="J20" s="457">
        <f t="shared" si="2"/>
        <v>0</v>
      </c>
    </row>
    <row r="21" spans="2:10">
      <c r="B21" s="729"/>
      <c r="C21" s="730"/>
      <c r="D21" s="250"/>
      <c r="E21" s="516">
        <v>0</v>
      </c>
      <c r="F21" s="386">
        <v>0</v>
      </c>
      <c r="G21" s="454">
        <f t="shared" si="0"/>
        <v>0</v>
      </c>
      <c r="H21" s="390">
        <v>0</v>
      </c>
      <c r="I21" s="456">
        <f t="shared" si="1"/>
        <v>0</v>
      </c>
      <c r="J21" s="457">
        <f t="shared" si="2"/>
        <v>0</v>
      </c>
    </row>
    <row r="22" spans="2:10">
      <c r="B22" s="729"/>
      <c r="C22" s="730"/>
      <c r="D22" s="250"/>
      <c r="E22" s="516">
        <v>0</v>
      </c>
      <c r="F22" s="386">
        <v>0</v>
      </c>
      <c r="G22" s="454">
        <f t="shared" si="0"/>
        <v>0</v>
      </c>
      <c r="H22" s="390">
        <v>0</v>
      </c>
      <c r="I22" s="456">
        <f t="shared" si="1"/>
        <v>0</v>
      </c>
      <c r="J22" s="457">
        <f t="shared" si="2"/>
        <v>0</v>
      </c>
    </row>
    <row r="23" spans="2:10">
      <c r="B23" s="729"/>
      <c r="C23" s="730"/>
      <c r="D23" s="250"/>
      <c r="E23" s="516">
        <v>0</v>
      </c>
      <c r="F23" s="386">
        <v>0</v>
      </c>
      <c r="G23" s="454">
        <f t="shared" si="0"/>
        <v>0</v>
      </c>
      <c r="H23" s="390">
        <v>0</v>
      </c>
      <c r="I23" s="456">
        <f t="shared" si="1"/>
        <v>0</v>
      </c>
      <c r="J23" s="457">
        <f t="shared" si="2"/>
        <v>0</v>
      </c>
    </row>
    <row r="24" spans="2:10">
      <c r="B24" s="729"/>
      <c r="C24" s="730"/>
      <c r="D24" s="250"/>
      <c r="E24" s="516">
        <v>0</v>
      </c>
      <c r="F24" s="386">
        <v>0</v>
      </c>
      <c r="G24" s="454">
        <f t="shared" si="0"/>
        <v>0</v>
      </c>
      <c r="H24" s="390">
        <v>0</v>
      </c>
      <c r="I24" s="456">
        <f t="shared" si="1"/>
        <v>0</v>
      </c>
      <c r="J24" s="457">
        <f t="shared" si="2"/>
        <v>0</v>
      </c>
    </row>
    <row r="25" spans="2:10">
      <c r="B25" s="729"/>
      <c r="C25" s="730"/>
      <c r="D25" s="250"/>
      <c r="E25" s="516">
        <v>0</v>
      </c>
      <c r="F25" s="386">
        <v>0</v>
      </c>
      <c r="G25" s="454">
        <f t="shared" si="0"/>
        <v>0</v>
      </c>
      <c r="H25" s="390">
        <v>0</v>
      </c>
      <c r="I25" s="456">
        <f t="shared" si="1"/>
        <v>0</v>
      </c>
      <c r="J25" s="457">
        <f t="shared" si="2"/>
        <v>0</v>
      </c>
    </row>
    <row r="26" spans="2:10">
      <c r="B26" s="729"/>
      <c r="C26" s="730"/>
      <c r="D26" s="250"/>
      <c r="E26" s="516">
        <v>0</v>
      </c>
      <c r="F26" s="386">
        <v>0</v>
      </c>
      <c r="G26" s="454">
        <f t="shared" si="0"/>
        <v>0</v>
      </c>
      <c r="H26" s="390">
        <v>0</v>
      </c>
      <c r="I26" s="456">
        <f t="shared" si="1"/>
        <v>0</v>
      </c>
      <c r="J26" s="457">
        <f t="shared" si="2"/>
        <v>0</v>
      </c>
    </row>
    <row r="27" spans="2:10">
      <c r="B27" s="729"/>
      <c r="C27" s="730"/>
      <c r="D27" s="250"/>
      <c r="E27" s="516">
        <v>0</v>
      </c>
      <c r="F27" s="386">
        <v>0</v>
      </c>
      <c r="G27" s="454">
        <f t="shared" si="0"/>
        <v>0</v>
      </c>
      <c r="H27" s="390">
        <v>0</v>
      </c>
      <c r="I27" s="456">
        <f t="shared" si="1"/>
        <v>0</v>
      </c>
      <c r="J27" s="457">
        <f t="shared" si="2"/>
        <v>0</v>
      </c>
    </row>
    <row r="28" spans="2:10">
      <c r="B28" s="729"/>
      <c r="C28" s="730"/>
      <c r="D28" s="387"/>
      <c r="E28" s="516">
        <v>0</v>
      </c>
      <c r="F28" s="386">
        <v>0</v>
      </c>
      <c r="G28" s="454">
        <f t="shared" si="0"/>
        <v>0</v>
      </c>
      <c r="H28" s="390">
        <v>0</v>
      </c>
      <c r="I28" s="456">
        <f>+H28*F28</f>
        <v>0</v>
      </c>
      <c r="J28" s="457">
        <f>+G28-I28</f>
        <v>0</v>
      </c>
    </row>
    <row r="29" spans="2:10">
      <c r="B29" s="391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89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392"/>
      <c r="I30" s="257"/>
      <c r="J30" s="334"/>
    </row>
    <row r="31" spans="2:10">
      <c r="B31" s="734"/>
      <c r="C31" s="735"/>
      <c r="D31" s="513"/>
      <c r="E31" s="26">
        <v>0</v>
      </c>
      <c r="F31" s="514">
        <v>0</v>
      </c>
      <c r="G31" s="67">
        <f t="shared" ref="G31:G36" si="3">+E31*F31</f>
        <v>0</v>
      </c>
      <c r="H31" s="39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9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 t="shared" si="3"/>
        <v>0</v>
      </c>
      <c r="H33" s="39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9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9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9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59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89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93">
        <v>0</v>
      </c>
      <c r="I40" s="59">
        <f>+(H40*E40)+H40</f>
        <v>0</v>
      </c>
      <c r="J40" s="335">
        <f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93">
        <v>0</v>
      </c>
      <c r="I41" s="59">
        <f>+(H41*E41)+H41</f>
        <v>0</v>
      </c>
      <c r="J41" s="335">
        <f>+G41-I41</f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93"/>
      <c r="I42" s="59">
        <f>+(H42*E42)+H42</f>
        <v>0</v>
      </c>
      <c r="J42" s="335">
        <f>+G42-I42</f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93"/>
      <c r="I43" s="59">
        <f>+(H43*E43)+H43</f>
        <v>0</v>
      </c>
      <c r="J43" s="335">
        <f>+G43-I43</f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66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6">+D45*E45</f>
        <v>0</v>
      </c>
      <c r="G45" s="67">
        <f t="shared" ref="G45:G51" si="7">+D45+F45</f>
        <v>0</v>
      </c>
      <c r="H45" s="393"/>
      <c r="I45" s="59">
        <f t="shared" ref="I45:I51" si="8">+(H45*E45)+H45</f>
        <v>0</v>
      </c>
      <c r="J45" s="335">
        <f t="shared" ref="J45:J51" si="9">+G45-I45</f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6"/>
        <v>0</v>
      </c>
      <c r="G46" s="67">
        <f t="shared" si="7"/>
        <v>0</v>
      </c>
      <c r="H46" s="393"/>
      <c r="I46" s="59">
        <f t="shared" si="8"/>
        <v>0</v>
      </c>
      <c r="J46" s="335">
        <f t="shared" si="9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6"/>
        <v>0</v>
      </c>
      <c r="G47" s="67">
        <f t="shared" si="7"/>
        <v>0</v>
      </c>
      <c r="H47" s="393"/>
      <c r="I47" s="59">
        <f t="shared" si="8"/>
        <v>0</v>
      </c>
      <c r="J47" s="335">
        <f t="shared" si="9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6"/>
        <v>0</v>
      </c>
      <c r="G48" s="67">
        <f t="shared" si="7"/>
        <v>0</v>
      </c>
      <c r="H48" s="393"/>
      <c r="I48" s="59">
        <f t="shared" si="8"/>
        <v>0</v>
      </c>
      <c r="J48" s="335">
        <f t="shared" si="9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6"/>
        <v>0</v>
      </c>
      <c r="G49" s="67">
        <f t="shared" si="7"/>
        <v>0</v>
      </c>
      <c r="H49" s="393"/>
      <c r="I49" s="59">
        <f t="shared" si="8"/>
        <v>0</v>
      </c>
      <c r="J49" s="335">
        <f t="shared" si="9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6"/>
        <v>0</v>
      </c>
      <c r="G50" s="67">
        <f t="shared" si="7"/>
        <v>0</v>
      </c>
      <c r="H50" s="393">
        <v>0</v>
      </c>
      <c r="I50" s="59">
        <f t="shared" si="8"/>
        <v>0</v>
      </c>
      <c r="J50" s="335">
        <f t="shared" si="9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6"/>
        <v>0</v>
      </c>
      <c r="G51" s="67">
        <f t="shared" si="7"/>
        <v>0</v>
      </c>
      <c r="H51" s="393"/>
      <c r="I51" s="59">
        <f t="shared" si="8"/>
        <v>0</v>
      </c>
      <c r="J51" s="335">
        <f t="shared" si="9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394">
        <f>SUM(H40:H51)</f>
        <v>0</v>
      </c>
      <c r="I52" s="395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396" t="s">
        <v>55</v>
      </c>
      <c r="I53" s="394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3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93"/>
      <c r="G55" s="146">
        <f>+D55*F55</f>
        <v>0</v>
      </c>
      <c r="H55" s="3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3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3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3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396"/>
      <c r="I59" s="461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396"/>
      <c r="I60" s="397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396"/>
      <c r="I61" s="463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396"/>
      <c r="I63" s="397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396"/>
      <c r="I64" s="397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396"/>
      <c r="I65" s="46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396"/>
      <c r="I66" s="397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98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>
    <tabColor theme="9" tint="0.39997558519241921"/>
    <pageSetUpPr fitToPage="1"/>
  </sheetPr>
  <dimension ref="B1:N67"/>
  <sheetViews>
    <sheetView showGridLines="0" zoomScale="90" workbookViewId="0">
      <selection activeCell="H41" sqref="H41"/>
    </sheetView>
  </sheetViews>
  <sheetFormatPr defaultRowHeight="12.75"/>
  <cols>
    <col min="1" max="1" width="3.42578125" style="229" customWidth="1"/>
    <col min="2" max="2" width="18.85546875" style="229" customWidth="1"/>
    <col min="3" max="3" width="24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22" style="229" customWidth="1"/>
    <col min="8" max="8" width="12.5703125" style="229" customWidth="1"/>
    <col min="9" max="9" width="14.28515625" style="229" customWidth="1"/>
    <col min="10" max="10" width="14.5703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15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61"/>
      <c r="H5" s="721"/>
      <c r="I5" s="721"/>
      <c r="J5" s="722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167</v>
      </c>
      <c r="F11" s="242" t="s">
        <v>133</v>
      </c>
      <c r="G11" s="240"/>
      <c r="H11" s="235"/>
      <c r="I11" s="235"/>
      <c r="J11" s="329"/>
    </row>
    <row r="12" spans="2:14">
      <c r="B12" s="389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9"/>
      <c r="C14" s="730"/>
      <c r="D14" s="250"/>
      <c r="E14" s="516">
        <v>0</v>
      </c>
      <c r="F14" s="386">
        <v>10</v>
      </c>
      <c r="G14" s="454">
        <f t="shared" ref="G14:G28" si="0">+E14*F14</f>
        <v>0</v>
      </c>
      <c r="H14" s="390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9"/>
      <c r="C15" s="730"/>
      <c r="D15" s="250"/>
      <c r="E15" s="516">
        <v>0</v>
      </c>
      <c r="F15" s="386">
        <v>0</v>
      </c>
      <c r="G15" s="454">
        <f t="shared" si="0"/>
        <v>0</v>
      </c>
      <c r="H15" s="390">
        <v>0</v>
      </c>
      <c r="I15" s="456">
        <f t="shared" si="1"/>
        <v>0</v>
      </c>
      <c r="J15" s="457">
        <f t="shared" si="2"/>
        <v>0</v>
      </c>
    </row>
    <row r="16" spans="2:14">
      <c r="B16" s="729"/>
      <c r="C16" s="730"/>
      <c r="D16" s="250"/>
      <c r="E16" s="516">
        <v>0</v>
      </c>
      <c r="F16" s="386">
        <v>0</v>
      </c>
      <c r="G16" s="454">
        <f t="shared" si="0"/>
        <v>0</v>
      </c>
      <c r="H16" s="390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9"/>
      <c r="C17" s="730"/>
      <c r="D17" s="250"/>
      <c r="E17" s="516">
        <v>0</v>
      </c>
      <c r="F17" s="386">
        <v>0</v>
      </c>
      <c r="G17" s="454">
        <f t="shared" si="0"/>
        <v>0</v>
      </c>
      <c r="H17" s="390">
        <v>0</v>
      </c>
      <c r="I17" s="456">
        <f t="shared" si="1"/>
        <v>0</v>
      </c>
      <c r="J17" s="457">
        <f t="shared" si="2"/>
        <v>0</v>
      </c>
    </row>
    <row r="18" spans="2:10">
      <c r="B18" s="729"/>
      <c r="C18" s="730"/>
      <c r="D18" s="250"/>
      <c r="E18" s="516">
        <v>0</v>
      </c>
      <c r="F18" s="386">
        <v>0</v>
      </c>
      <c r="G18" s="454">
        <f t="shared" si="0"/>
        <v>0</v>
      </c>
      <c r="H18" s="390">
        <v>0</v>
      </c>
      <c r="I18" s="456">
        <f t="shared" si="1"/>
        <v>0</v>
      </c>
      <c r="J18" s="457">
        <f t="shared" si="2"/>
        <v>0</v>
      </c>
    </row>
    <row r="19" spans="2:10">
      <c r="B19" s="729"/>
      <c r="C19" s="730"/>
      <c r="D19" s="250"/>
      <c r="E19" s="516">
        <v>0</v>
      </c>
      <c r="F19" s="386">
        <v>0</v>
      </c>
      <c r="G19" s="454">
        <f t="shared" si="0"/>
        <v>0</v>
      </c>
      <c r="H19" s="390">
        <v>0</v>
      </c>
      <c r="I19" s="456">
        <f t="shared" si="1"/>
        <v>0</v>
      </c>
      <c r="J19" s="457">
        <f t="shared" si="2"/>
        <v>0</v>
      </c>
    </row>
    <row r="20" spans="2:10">
      <c r="B20" s="729"/>
      <c r="C20" s="730"/>
      <c r="D20" s="250"/>
      <c r="E20" s="516">
        <v>0</v>
      </c>
      <c r="F20" s="386">
        <v>0</v>
      </c>
      <c r="G20" s="454">
        <f t="shared" si="0"/>
        <v>0</v>
      </c>
      <c r="H20" s="390">
        <v>0</v>
      </c>
      <c r="I20" s="456">
        <f t="shared" si="1"/>
        <v>0</v>
      </c>
      <c r="J20" s="457">
        <f t="shared" si="2"/>
        <v>0</v>
      </c>
    </row>
    <row r="21" spans="2:10">
      <c r="B21" s="729"/>
      <c r="C21" s="730"/>
      <c r="D21" s="250"/>
      <c r="E21" s="516">
        <v>0</v>
      </c>
      <c r="F21" s="386">
        <v>0</v>
      </c>
      <c r="G21" s="454">
        <f t="shared" si="0"/>
        <v>0</v>
      </c>
      <c r="H21" s="390">
        <v>0</v>
      </c>
      <c r="I21" s="456">
        <f t="shared" si="1"/>
        <v>0</v>
      </c>
      <c r="J21" s="457">
        <f t="shared" si="2"/>
        <v>0</v>
      </c>
    </row>
    <row r="22" spans="2:10">
      <c r="B22" s="729"/>
      <c r="C22" s="730"/>
      <c r="D22" s="250"/>
      <c r="E22" s="516">
        <v>0</v>
      </c>
      <c r="F22" s="386">
        <v>0</v>
      </c>
      <c r="G22" s="454">
        <f t="shared" si="0"/>
        <v>0</v>
      </c>
      <c r="H22" s="390">
        <v>0</v>
      </c>
      <c r="I22" s="456">
        <f t="shared" si="1"/>
        <v>0</v>
      </c>
      <c r="J22" s="457">
        <f t="shared" si="2"/>
        <v>0</v>
      </c>
    </row>
    <row r="23" spans="2:10">
      <c r="B23" s="729"/>
      <c r="C23" s="730"/>
      <c r="D23" s="250"/>
      <c r="E23" s="516">
        <v>0</v>
      </c>
      <c r="F23" s="386">
        <v>0</v>
      </c>
      <c r="G23" s="454">
        <f t="shared" si="0"/>
        <v>0</v>
      </c>
      <c r="H23" s="390">
        <v>0</v>
      </c>
      <c r="I23" s="456">
        <f t="shared" si="1"/>
        <v>0</v>
      </c>
      <c r="J23" s="457">
        <f t="shared" si="2"/>
        <v>0</v>
      </c>
    </row>
    <row r="24" spans="2:10">
      <c r="B24" s="729"/>
      <c r="C24" s="730"/>
      <c r="D24" s="250"/>
      <c r="E24" s="516">
        <v>0</v>
      </c>
      <c r="F24" s="386">
        <v>0</v>
      </c>
      <c r="G24" s="454">
        <f t="shared" si="0"/>
        <v>0</v>
      </c>
      <c r="H24" s="390">
        <v>0</v>
      </c>
      <c r="I24" s="456">
        <f t="shared" si="1"/>
        <v>0</v>
      </c>
      <c r="J24" s="457">
        <f t="shared" si="2"/>
        <v>0</v>
      </c>
    </row>
    <row r="25" spans="2:10">
      <c r="B25" s="729"/>
      <c r="C25" s="730"/>
      <c r="D25" s="250"/>
      <c r="E25" s="516">
        <v>0</v>
      </c>
      <c r="F25" s="386">
        <v>0</v>
      </c>
      <c r="G25" s="454">
        <f t="shared" si="0"/>
        <v>0</v>
      </c>
      <c r="H25" s="390">
        <v>0</v>
      </c>
      <c r="I25" s="456">
        <f t="shared" si="1"/>
        <v>0</v>
      </c>
      <c r="J25" s="457">
        <f t="shared" si="2"/>
        <v>0</v>
      </c>
    </row>
    <row r="26" spans="2:10">
      <c r="B26" s="729"/>
      <c r="C26" s="730"/>
      <c r="D26" s="250"/>
      <c r="E26" s="516">
        <v>0</v>
      </c>
      <c r="F26" s="386">
        <v>0</v>
      </c>
      <c r="G26" s="454">
        <f t="shared" si="0"/>
        <v>0</v>
      </c>
      <c r="H26" s="390">
        <v>0</v>
      </c>
      <c r="I26" s="456">
        <f t="shared" si="1"/>
        <v>0</v>
      </c>
      <c r="J26" s="457">
        <f t="shared" si="2"/>
        <v>0</v>
      </c>
    </row>
    <row r="27" spans="2:10">
      <c r="B27" s="729"/>
      <c r="C27" s="730"/>
      <c r="D27" s="250"/>
      <c r="E27" s="516">
        <v>0</v>
      </c>
      <c r="F27" s="386">
        <v>0</v>
      </c>
      <c r="G27" s="454">
        <f t="shared" si="0"/>
        <v>0</v>
      </c>
      <c r="H27" s="390">
        <v>0</v>
      </c>
      <c r="I27" s="456">
        <f t="shared" si="1"/>
        <v>0</v>
      </c>
      <c r="J27" s="457">
        <f t="shared" si="2"/>
        <v>0</v>
      </c>
    </row>
    <row r="28" spans="2:10">
      <c r="B28" s="729"/>
      <c r="C28" s="730"/>
      <c r="D28" s="387"/>
      <c r="E28" s="516">
        <v>0</v>
      </c>
      <c r="F28" s="386">
        <v>0</v>
      </c>
      <c r="G28" s="454">
        <f t="shared" si="0"/>
        <v>0</v>
      </c>
      <c r="H28" s="390">
        <v>0</v>
      </c>
      <c r="I28" s="456">
        <f>+H28*F28</f>
        <v>0</v>
      </c>
      <c r="J28" s="457">
        <f>+G28-I28</f>
        <v>0</v>
      </c>
    </row>
    <row r="29" spans="2:10">
      <c r="B29" s="391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89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392"/>
      <c r="I30" s="257"/>
      <c r="J30" s="334"/>
    </row>
    <row r="31" spans="2:10">
      <c r="B31" s="734"/>
      <c r="C31" s="735"/>
      <c r="D31" s="513"/>
      <c r="E31" s="26">
        <v>0</v>
      </c>
      <c r="F31" s="514">
        <v>0</v>
      </c>
      <c r="G31" s="67">
        <f t="shared" ref="G31:G36" si="3">+E31*F31</f>
        <v>0</v>
      </c>
      <c r="H31" s="39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9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 t="shared" si="3"/>
        <v>0</v>
      </c>
      <c r="H33" s="39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9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9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9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59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89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93">
        <v>0</v>
      </c>
      <c r="I40" s="59">
        <f>+(H40*E40)+H40</f>
        <v>0</v>
      </c>
      <c r="J40" s="335">
        <f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93">
        <v>0</v>
      </c>
      <c r="I41" s="59">
        <f>+(H41*E41)+H41</f>
        <v>0</v>
      </c>
      <c r="J41" s="335">
        <f>+G41-I41</f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93"/>
      <c r="I42" s="59">
        <f>+(H42*E42)+H42</f>
        <v>0</v>
      </c>
      <c r="J42" s="335">
        <f>+G42-I42</f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93"/>
      <c r="I43" s="59">
        <f>+(H43*E43)+H43</f>
        <v>0</v>
      </c>
      <c r="J43" s="335">
        <f>+G43-I43</f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66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6">+D45*E45</f>
        <v>0</v>
      </c>
      <c r="G45" s="67">
        <f t="shared" ref="G45:G51" si="7">+D45+F45</f>
        <v>0</v>
      </c>
      <c r="H45" s="393"/>
      <c r="I45" s="59">
        <f t="shared" ref="I45:I51" si="8">+(H45*E45)+H45</f>
        <v>0</v>
      </c>
      <c r="J45" s="335">
        <f t="shared" ref="J45:J51" si="9">+G45-I45</f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6"/>
        <v>0</v>
      </c>
      <c r="G46" s="67">
        <f t="shared" si="7"/>
        <v>0</v>
      </c>
      <c r="H46" s="393"/>
      <c r="I46" s="59">
        <f t="shared" si="8"/>
        <v>0</v>
      </c>
      <c r="J46" s="335">
        <f t="shared" si="9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6"/>
        <v>0</v>
      </c>
      <c r="G47" s="67">
        <f t="shared" si="7"/>
        <v>0</v>
      </c>
      <c r="H47" s="393"/>
      <c r="I47" s="59">
        <f t="shared" si="8"/>
        <v>0</v>
      </c>
      <c r="J47" s="335">
        <f t="shared" si="9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6"/>
        <v>0</v>
      </c>
      <c r="G48" s="67">
        <f t="shared" si="7"/>
        <v>0</v>
      </c>
      <c r="H48" s="393"/>
      <c r="I48" s="59">
        <f t="shared" si="8"/>
        <v>0</v>
      </c>
      <c r="J48" s="335">
        <f t="shared" si="9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6"/>
        <v>0</v>
      </c>
      <c r="G49" s="67">
        <f t="shared" si="7"/>
        <v>0</v>
      </c>
      <c r="H49" s="393"/>
      <c r="I49" s="59">
        <f t="shared" si="8"/>
        <v>0</v>
      </c>
      <c r="J49" s="335">
        <f t="shared" si="9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6"/>
        <v>0</v>
      </c>
      <c r="G50" s="67">
        <f t="shared" si="7"/>
        <v>0</v>
      </c>
      <c r="H50" s="393">
        <v>0</v>
      </c>
      <c r="I50" s="59">
        <f t="shared" si="8"/>
        <v>0</v>
      </c>
      <c r="J50" s="335">
        <f t="shared" si="9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6"/>
        <v>0</v>
      </c>
      <c r="G51" s="67">
        <f t="shared" si="7"/>
        <v>0</v>
      </c>
      <c r="H51" s="393"/>
      <c r="I51" s="59">
        <f t="shared" si="8"/>
        <v>0</v>
      </c>
      <c r="J51" s="335">
        <f t="shared" si="9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394">
        <f>SUM(H40:H51)</f>
        <v>0</v>
      </c>
      <c r="I52" s="395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396" t="s">
        <v>55</v>
      </c>
      <c r="I53" s="394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3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93"/>
      <c r="G55" s="146">
        <f>+D55*F55</f>
        <v>0</v>
      </c>
      <c r="H55" s="3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3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3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3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396"/>
      <c r="I59" s="461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396"/>
      <c r="I60" s="397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396"/>
      <c r="I61" s="463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396"/>
      <c r="I63" s="397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396"/>
      <c r="I64" s="397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396"/>
      <c r="I65" s="46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396"/>
      <c r="I66" s="397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98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5">
    <tabColor theme="8" tint="0.59999389629810485"/>
    <pageSetUpPr fitToPage="1"/>
  </sheetPr>
  <dimension ref="B1:N67"/>
  <sheetViews>
    <sheetView showGridLines="0" zoomScale="90" workbookViewId="0">
      <selection activeCell="H41" sqref="H41"/>
    </sheetView>
  </sheetViews>
  <sheetFormatPr defaultRowHeight="12.75"/>
  <cols>
    <col min="1" max="1" width="3.42578125" style="229" customWidth="1"/>
    <col min="2" max="2" width="18.85546875" style="229" customWidth="1"/>
    <col min="3" max="3" width="21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19.7109375" style="229" customWidth="1"/>
    <col min="8" max="8" width="11.5703125" style="229" customWidth="1"/>
    <col min="9" max="9" width="14.28515625" style="229" customWidth="1"/>
    <col min="10" max="10" width="15.42578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30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198</v>
      </c>
      <c r="F11" s="408" t="s">
        <v>133</v>
      </c>
      <c r="G11" s="240"/>
      <c r="H11" s="235"/>
      <c r="I11" s="235"/>
      <c r="J11" s="329"/>
    </row>
    <row r="12" spans="2:14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34"/>
      <c r="C14" s="735"/>
      <c r="D14" s="655"/>
      <c r="E14" s="15">
        <v>0</v>
      </c>
      <c r="F14" s="386">
        <v>10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34"/>
      <c r="C15" s="735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34"/>
      <c r="C16" s="735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34"/>
      <c r="C17" s="735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34"/>
      <c r="C18" s="735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34"/>
      <c r="C19" s="735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34"/>
      <c r="C20" s="735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34"/>
      <c r="C21" s="735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34"/>
      <c r="C22" s="735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34"/>
      <c r="C23" s="735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34"/>
      <c r="C24" s="735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34"/>
      <c r="C25" s="735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34"/>
      <c r="C26" s="735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34"/>
      <c r="C27" s="735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34"/>
      <c r="C28" s="735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34"/>
      <c r="C31" s="735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6">
    <tabColor theme="6" tint="0.39997558519241921"/>
    <pageSetUpPr fitToPage="1"/>
  </sheetPr>
  <dimension ref="B1:N67"/>
  <sheetViews>
    <sheetView showGridLines="0" zoomScale="90" workbookViewId="0">
      <selection activeCell="H41" sqref="H41"/>
    </sheetView>
  </sheetViews>
  <sheetFormatPr defaultRowHeight="12.75"/>
  <cols>
    <col min="1" max="1" width="3.42578125" style="229" customWidth="1"/>
    <col min="2" max="2" width="18.85546875" style="229" customWidth="1"/>
    <col min="3" max="3" width="21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19.7109375" style="229" customWidth="1"/>
    <col min="8" max="8" width="11.5703125" style="229" customWidth="1"/>
    <col min="9" max="9" width="14.28515625" style="229" customWidth="1"/>
    <col min="10" max="10" width="15.42578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30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199</v>
      </c>
      <c r="F11" s="408" t="s">
        <v>133</v>
      </c>
      <c r="G11" s="240"/>
      <c r="H11" s="235"/>
      <c r="I11" s="235"/>
      <c r="J11" s="329"/>
    </row>
    <row r="12" spans="2:14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34"/>
      <c r="C14" s="735"/>
      <c r="D14" s="655"/>
      <c r="E14" s="15">
        <v>0</v>
      </c>
      <c r="F14" s="386">
        <v>10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34"/>
      <c r="C15" s="735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34"/>
      <c r="C16" s="735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34"/>
      <c r="C17" s="735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34"/>
      <c r="C18" s="735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34"/>
      <c r="C19" s="735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34"/>
      <c r="C20" s="735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34"/>
      <c r="C21" s="735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34"/>
      <c r="C22" s="735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34"/>
      <c r="C23" s="735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34"/>
      <c r="C24" s="735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34"/>
      <c r="C25" s="735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34"/>
      <c r="C26" s="735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34"/>
      <c r="C27" s="735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34"/>
      <c r="C28" s="735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34"/>
      <c r="C31" s="735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7">
    <tabColor theme="2" tint="-0.499984740745262"/>
    <pageSetUpPr fitToPage="1"/>
  </sheetPr>
  <dimension ref="B1:N67"/>
  <sheetViews>
    <sheetView showGridLines="0" zoomScale="90" workbookViewId="0">
      <selection activeCell="H41" sqref="H41"/>
    </sheetView>
  </sheetViews>
  <sheetFormatPr defaultRowHeight="12.75"/>
  <cols>
    <col min="1" max="1" width="3.42578125" style="229" customWidth="1"/>
    <col min="2" max="2" width="18.85546875" style="229" customWidth="1"/>
    <col min="3" max="3" width="21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19.7109375" style="229" customWidth="1"/>
    <col min="8" max="8" width="11.5703125" style="229" customWidth="1"/>
    <col min="9" max="9" width="14.28515625" style="229" customWidth="1"/>
    <col min="10" max="10" width="15.42578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30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203</v>
      </c>
      <c r="F11" s="408" t="s">
        <v>133</v>
      </c>
      <c r="G11" s="240"/>
      <c r="H11" s="235"/>
      <c r="I11" s="235"/>
      <c r="J11" s="329"/>
    </row>
    <row r="12" spans="2:14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34"/>
      <c r="C14" s="735"/>
      <c r="D14" s="655"/>
      <c r="E14" s="15">
        <v>0</v>
      </c>
      <c r="F14" s="386">
        <v>10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34"/>
      <c r="C15" s="735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34"/>
      <c r="C16" s="735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34"/>
      <c r="C17" s="735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34"/>
      <c r="C18" s="735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34"/>
      <c r="C19" s="735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34"/>
      <c r="C20" s="735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34"/>
      <c r="C21" s="735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34"/>
      <c r="C22" s="735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34"/>
      <c r="C23" s="735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34"/>
      <c r="C24" s="735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34"/>
      <c r="C25" s="735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34"/>
      <c r="C26" s="735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34"/>
      <c r="C27" s="735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34"/>
      <c r="C28" s="735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34"/>
      <c r="C31" s="735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>
    <tabColor indexed="10"/>
    <pageSetUpPr fitToPage="1"/>
  </sheetPr>
  <dimension ref="B3:N72"/>
  <sheetViews>
    <sheetView showGridLines="0" zoomScale="80" zoomScaleNormal="80" workbookViewId="0">
      <selection activeCell="J13" sqref="J13"/>
    </sheetView>
  </sheetViews>
  <sheetFormatPr defaultRowHeight="12.75"/>
  <cols>
    <col min="1" max="1" width="2.28515625" style="33" customWidth="1"/>
    <col min="2" max="2" width="18.85546875" style="33" customWidth="1"/>
    <col min="3" max="3" width="20.28515625" style="33" customWidth="1"/>
    <col min="4" max="4" width="17" style="33" customWidth="1"/>
    <col min="5" max="5" width="18.140625" style="33" customWidth="1"/>
    <col min="6" max="6" width="16.5703125" style="33" customWidth="1"/>
    <col min="7" max="7" width="28.7109375" style="33" customWidth="1"/>
    <col min="8" max="8" width="13" style="33" customWidth="1"/>
    <col min="9" max="9" width="14" style="33" customWidth="1"/>
    <col min="10" max="10" width="14.85546875" style="33" customWidth="1"/>
    <col min="11" max="16384" width="9.140625" style="33"/>
  </cols>
  <sheetData>
    <row r="3" spans="2:10" ht="7.5" customHeight="1" thickBot="1"/>
    <row r="4" spans="2:10" ht="30">
      <c r="B4" s="276" t="s">
        <v>0</v>
      </c>
      <c r="C4" s="277"/>
      <c r="D4" s="278" t="s">
        <v>1</v>
      </c>
      <c r="E4" s="279" t="s">
        <v>40</v>
      </c>
      <c r="F4" s="280" t="s">
        <v>2</v>
      </c>
      <c r="G4" s="281">
        <v>1</v>
      </c>
      <c r="H4" s="282"/>
      <c r="I4" s="283" t="s">
        <v>39</v>
      </c>
      <c r="J4" s="284">
        <v>1</v>
      </c>
    </row>
    <row r="5" spans="2:10">
      <c r="B5" s="181" t="s">
        <v>50</v>
      </c>
      <c r="C5" s="32"/>
      <c r="D5" s="32"/>
      <c r="E5" s="144"/>
      <c r="F5" s="149" t="s">
        <v>51</v>
      </c>
      <c r="G5" s="33" t="str">
        <f>+'WP1.1'!G5</f>
        <v>UNIVERSITA DI …….</v>
      </c>
    </row>
    <row r="6" spans="2:10">
      <c r="B6" s="182" t="s">
        <v>47</v>
      </c>
      <c r="C6" s="383"/>
      <c r="D6" s="150" t="s">
        <v>38</v>
      </c>
      <c r="E6" s="273"/>
      <c r="F6" s="38" t="s">
        <v>3</v>
      </c>
      <c r="G6" s="720"/>
      <c r="H6" s="721"/>
      <c r="I6" s="721"/>
      <c r="J6" s="722"/>
    </row>
    <row r="7" spans="2:10" ht="24" customHeight="1">
      <c r="B7" s="183" t="s">
        <v>4</v>
      </c>
      <c r="C7" s="384"/>
      <c r="D7" s="151" t="s">
        <v>41</v>
      </c>
      <c r="E7" s="272"/>
      <c r="F7" s="41" t="s">
        <v>5</v>
      </c>
      <c r="G7" s="720"/>
      <c r="H7" s="721"/>
      <c r="I7" s="721"/>
      <c r="J7" s="722"/>
    </row>
    <row r="8" spans="2:10">
      <c r="B8" s="184"/>
      <c r="C8" s="153"/>
      <c r="D8" s="154"/>
      <c r="E8" s="44" t="s">
        <v>6</v>
      </c>
      <c r="F8" s="34"/>
      <c r="G8" s="35"/>
      <c r="H8" s="34"/>
      <c r="I8" s="34"/>
      <c r="J8" s="269"/>
    </row>
    <row r="9" spans="2:10" ht="18" customHeight="1">
      <c r="B9" s="186"/>
      <c r="C9" s="110"/>
      <c r="D9" s="155"/>
      <c r="E9" s="736"/>
      <c r="F9" s="737"/>
      <c r="G9" s="737"/>
      <c r="H9" s="737"/>
      <c r="I9" s="737"/>
      <c r="J9" s="738"/>
    </row>
    <row r="10" spans="2:10">
      <c r="B10" s="186"/>
      <c r="C10" s="110"/>
      <c r="D10" s="155"/>
      <c r="E10" s="739"/>
      <c r="F10" s="740"/>
      <c r="G10" s="740"/>
      <c r="H10" s="740"/>
      <c r="I10" s="740"/>
      <c r="J10" s="741"/>
    </row>
    <row r="11" spans="2:10">
      <c r="B11" s="183"/>
      <c r="C11" s="151"/>
      <c r="D11" s="152"/>
      <c r="E11" s="444" t="s">
        <v>189</v>
      </c>
      <c r="F11" s="301"/>
      <c r="G11" s="109"/>
      <c r="H11" s="151"/>
      <c r="I11" s="151"/>
      <c r="J11" s="187"/>
    </row>
    <row r="12" spans="2:10">
      <c r="B12" s="188" t="s">
        <v>7</v>
      </c>
      <c r="C12" s="156"/>
      <c r="D12" s="157"/>
      <c r="E12" s="536" t="s">
        <v>88</v>
      </c>
      <c r="F12" s="536" t="s">
        <v>8</v>
      </c>
      <c r="G12" s="537" t="s">
        <v>142</v>
      </c>
      <c r="H12" s="51" t="s">
        <v>136</v>
      </c>
      <c r="I12" s="51" t="s">
        <v>137</v>
      </c>
      <c r="J12" s="538" t="s">
        <v>138</v>
      </c>
    </row>
    <row r="13" spans="2:10">
      <c r="B13" s="189" t="s">
        <v>9</v>
      </c>
      <c r="C13" s="158"/>
      <c r="D13" s="159"/>
      <c r="E13" s="160" t="s">
        <v>10</v>
      </c>
      <c r="F13" s="54" t="s">
        <v>143</v>
      </c>
      <c r="G13" s="161" t="s">
        <v>48</v>
      </c>
      <c r="H13" s="162" t="s">
        <v>87</v>
      </c>
      <c r="I13" s="162" t="s">
        <v>48</v>
      </c>
      <c r="J13" s="190" t="s">
        <v>48</v>
      </c>
    </row>
    <row r="14" spans="2:10">
      <c r="B14" s="285">
        <f>+'WP1.1'!B14</f>
        <v>0</v>
      </c>
      <c r="C14" s="200"/>
      <c r="D14" s="201"/>
      <c r="E14" s="202">
        <f>+'WP4.1'!E14</f>
        <v>0</v>
      </c>
      <c r="F14" s="312">
        <f>+'WP1.1'!F14</f>
        <v>0</v>
      </c>
      <c r="G14" s="202">
        <f>+E14*F14</f>
        <v>0</v>
      </c>
      <c r="H14" s="202">
        <f>+'WP4.1'!H14</f>
        <v>0</v>
      </c>
      <c r="I14" s="163">
        <f>+H14*F14</f>
        <v>0</v>
      </c>
      <c r="J14" s="286">
        <f>+G14-I14</f>
        <v>0</v>
      </c>
    </row>
    <row r="15" spans="2:10">
      <c r="B15" s="285">
        <f>+'WP1.1'!B15</f>
        <v>0</v>
      </c>
      <c r="C15" s="200"/>
      <c r="D15" s="201"/>
      <c r="E15" s="202">
        <f>+'WP4.1'!E15</f>
        <v>0</v>
      </c>
      <c r="F15" s="312">
        <f>+'WP1.1'!F15</f>
        <v>0</v>
      </c>
      <c r="G15" s="202">
        <f t="shared" ref="G15:G28" si="0">+E15*F15</f>
        <v>0</v>
      </c>
      <c r="H15" s="202">
        <f>+'WP4.1'!H15</f>
        <v>0</v>
      </c>
      <c r="I15" s="163">
        <f t="shared" ref="I15:I27" si="1">+H15*F15</f>
        <v>0</v>
      </c>
      <c r="J15" s="286">
        <f t="shared" ref="J15:J27" si="2">+G15-I15</f>
        <v>0</v>
      </c>
    </row>
    <row r="16" spans="2:10">
      <c r="B16" s="285">
        <f>+'WP1.1'!B16</f>
        <v>0</v>
      </c>
      <c r="C16" s="200"/>
      <c r="D16" s="201"/>
      <c r="E16" s="202">
        <f>+'WP4.1'!E16</f>
        <v>0</v>
      </c>
      <c r="F16" s="312">
        <f>+'WP1.1'!F16</f>
        <v>0</v>
      </c>
      <c r="G16" s="202">
        <f t="shared" si="0"/>
        <v>0</v>
      </c>
      <c r="H16" s="202">
        <f>+'WP4.1'!H16</f>
        <v>0</v>
      </c>
      <c r="I16" s="163">
        <f t="shared" si="1"/>
        <v>0</v>
      </c>
      <c r="J16" s="286">
        <f t="shared" si="2"/>
        <v>0</v>
      </c>
    </row>
    <row r="17" spans="2:10">
      <c r="B17" s="285">
        <f>+'WP1.1'!B17</f>
        <v>0</v>
      </c>
      <c r="C17" s="200"/>
      <c r="D17" s="201"/>
      <c r="E17" s="202">
        <f>+'WP4.1'!E17</f>
        <v>0</v>
      </c>
      <c r="F17" s="312">
        <f>+'WP1.1'!F17</f>
        <v>0</v>
      </c>
      <c r="G17" s="202">
        <f t="shared" si="0"/>
        <v>0</v>
      </c>
      <c r="H17" s="202">
        <f>+'WP4.1'!H17</f>
        <v>0</v>
      </c>
      <c r="I17" s="163">
        <f t="shared" si="1"/>
        <v>0</v>
      </c>
      <c r="J17" s="286">
        <f t="shared" si="2"/>
        <v>0</v>
      </c>
    </row>
    <row r="18" spans="2:10">
      <c r="B18" s="285">
        <f>+'WP1.1'!B18</f>
        <v>0</v>
      </c>
      <c r="C18" s="200"/>
      <c r="D18" s="201"/>
      <c r="E18" s="202">
        <f>+'WP4.1'!E18</f>
        <v>0</v>
      </c>
      <c r="F18" s="312">
        <f>+'WP1.1'!F18</f>
        <v>0</v>
      </c>
      <c r="G18" s="202">
        <f t="shared" si="0"/>
        <v>0</v>
      </c>
      <c r="H18" s="202">
        <f>+'WP4.1'!H18</f>
        <v>0</v>
      </c>
      <c r="I18" s="163">
        <f t="shared" si="1"/>
        <v>0</v>
      </c>
      <c r="J18" s="286">
        <f t="shared" si="2"/>
        <v>0</v>
      </c>
    </row>
    <row r="19" spans="2:10">
      <c r="B19" s="285">
        <f>+'WP1.1'!B19</f>
        <v>0</v>
      </c>
      <c r="C19" s="200"/>
      <c r="D19" s="201"/>
      <c r="E19" s="202">
        <f>+'WP4.1'!E19</f>
        <v>0</v>
      </c>
      <c r="F19" s="312">
        <f>+'WP1.1'!F19</f>
        <v>0</v>
      </c>
      <c r="G19" s="202">
        <f t="shared" si="0"/>
        <v>0</v>
      </c>
      <c r="H19" s="202">
        <f>+'WP4.1'!H19</f>
        <v>0</v>
      </c>
      <c r="I19" s="163">
        <f t="shared" si="1"/>
        <v>0</v>
      </c>
      <c r="J19" s="286">
        <f t="shared" si="2"/>
        <v>0</v>
      </c>
    </row>
    <row r="20" spans="2:10">
      <c r="B20" s="285">
        <f>+'WP1.1'!B20</f>
        <v>0</v>
      </c>
      <c r="C20" s="200"/>
      <c r="D20" s="201"/>
      <c r="E20" s="202">
        <f>+'WP4.1'!E20</f>
        <v>0</v>
      </c>
      <c r="F20" s="312">
        <f>+'WP1.1'!F20</f>
        <v>0</v>
      </c>
      <c r="G20" s="202">
        <f t="shared" si="0"/>
        <v>0</v>
      </c>
      <c r="H20" s="202">
        <f>+'WP4.1'!H20</f>
        <v>0</v>
      </c>
      <c r="I20" s="163">
        <f t="shared" si="1"/>
        <v>0</v>
      </c>
      <c r="J20" s="286">
        <f t="shared" si="2"/>
        <v>0</v>
      </c>
    </row>
    <row r="21" spans="2:10">
      <c r="B21" s="285">
        <f>+'WP1.1'!B21</f>
        <v>0</v>
      </c>
      <c r="C21" s="200"/>
      <c r="D21" s="201"/>
      <c r="E21" s="202">
        <f>+'WP4.1'!E21</f>
        <v>0</v>
      </c>
      <c r="F21" s="312">
        <f>+'WP1.1'!F21</f>
        <v>0</v>
      </c>
      <c r="G21" s="202">
        <f t="shared" si="0"/>
        <v>0</v>
      </c>
      <c r="H21" s="202">
        <f>+'WP4.1'!H21</f>
        <v>0</v>
      </c>
      <c r="I21" s="163">
        <f t="shared" si="1"/>
        <v>0</v>
      </c>
      <c r="J21" s="286">
        <f t="shared" si="2"/>
        <v>0</v>
      </c>
    </row>
    <row r="22" spans="2:10">
      <c r="B22" s="285">
        <f>+'WP1.1'!B22</f>
        <v>0</v>
      </c>
      <c r="C22" s="200"/>
      <c r="D22" s="201"/>
      <c r="E22" s="202">
        <f>+'WP4.1'!E22</f>
        <v>0</v>
      </c>
      <c r="F22" s="312">
        <f>+'WP1.1'!F22</f>
        <v>0</v>
      </c>
      <c r="G22" s="202">
        <f t="shared" si="0"/>
        <v>0</v>
      </c>
      <c r="H22" s="202">
        <f>+'WP4.1'!H22</f>
        <v>0</v>
      </c>
      <c r="I22" s="163">
        <f t="shared" si="1"/>
        <v>0</v>
      </c>
      <c r="J22" s="286">
        <f t="shared" si="2"/>
        <v>0</v>
      </c>
    </row>
    <row r="23" spans="2:10">
      <c r="B23" s="285">
        <f>+'WP1.1'!B23</f>
        <v>0</v>
      </c>
      <c r="C23" s="200"/>
      <c r="D23" s="201"/>
      <c r="E23" s="202">
        <f>+'WP4.1'!E23</f>
        <v>0</v>
      </c>
      <c r="F23" s="312">
        <f>+'WP1.1'!F23</f>
        <v>0</v>
      </c>
      <c r="G23" s="202">
        <f t="shared" si="0"/>
        <v>0</v>
      </c>
      <c r="H23" s="202">
        <f>+'WP4.1'!H23</f>
        <v>0</v>
      </c>
      <c r="I23" s="163">
        <f t="shared" si="1"/>
        <v>0</v>
      </c>
      <c r="J23" s="286">
        <f t="shared" si="2"/>
        <v>0</v>
      </c>
    </row>
    <row r="24" spans="2:10">
      <c r="B24" s="285">
        <f>+'WP1.1'!B24</f>
        <v>0</v>
      </c>
      <c r="C24" s="200"/>
      <c r="D24" s="201"/>
      <c r="E24" s="202">
        <f>+'WP4.1'!E24</f>
        <v>0</v>
      </c>
      <c r="F24" s="312">
        <f>+'WP1.1'!F24</f>
        <v>0</v>
      </c>
      <c r="G24" s="202">
        <f t="shared" si="0"/>
        <v>0</v>
      </c>
      <c r="H24" s="202">
        <f>+'WP4.1'!H24</f>
        <v>0</v>
      </c>
      <c r="I24" s="163">
        <f t="shared" si="1"/>
        <v>0</v>
      </c>
      <c r="J24" s="286">
        <f t="shared" si="2"/>
        <v>0</v>
      </c>
    </row>
    <row r="25" spans="2:10">
      <c r="B25" s="285">
        <f>+'WP1.1'!B25</f>
        <v>0</v>
      </c>
      <c r="C25" s="200"/>
      <c r="D25" s="201"/>
      <c r="E25" s="202">
        <f>+'WP4.1'!E25</f>
        <v>0</v>
      </c>
      <c r="F25" s="312">
        <f>+'WP1.1'!F25</f>
        <v>0</v>
      </c>
      <c r="G25" s="202">
        <f t="shared" si="0"/>
        <v>0</v>
      </c>
      <c r="H25" s="202">
        <f>+'WP4.1'!H25</f>
        <v>0</v>
      </c>
      <c r="I25" s="163">
        <f t="shared" si="1"/>
        <v>0</v>
      </c>
      <c r="J25" s="286">
        <f t="shared" si="2"/>
        <v>0</v>
      </c>
    </row>
    <row r="26" spans="2:10">
      <c r="B26" s="285">
        <f>+'WP1.1'!B26</f>
        <v>0</v>
      </c>
      <c r="C26" s="200"/>
      <c r="D26" s="201"/>
      <c r="E26" s="202">
        <f>+'WP4.1'!E26</f>
        <v>0</v>
      </c>
      <c r="F26" s="312">
        <f>+'WP1.1'!F26</f>
        <v>0</v>
      </c>
      <c r="G26" s="202">
        <f t="shared" si="0"/>
        <v>0</v>
      </c>
      <c r="H26" s="202">
        <f>+'WP4.1'!H26</f>
        <v>0</v>
      </c>
      <c r="I26" s="163">
        <f t="shared" si="1"/>
        <v>0</v>
      </c>
      <c r="J26" s="286">
        <f t="shared" si="2"/>
        <v>0</v>
      </c>
    </row>
    <row r="27" spans="2:10">
      <c r="B27" s="285">
        <f>+'WP1.1'!B27</f>
        <v>0</v>
      </c>
      <c r="C27" s="200"/>
      <c r="D27" s="201"/>
      <c r="E27" s="202">
        <f>+'WP4.1'!E27</f>
        <v>0</v>
      </c>
      <c r="F27" s="312">
        <f>+'WP1.1'!F27</f>
        <v>0</v>
      </c>
      <c r="G27" s="202">
        <f t="shared" si="0"/>
        <v>0</v>
      </c>
      <c r="H27" s="202">
        <f>+'WP4.1'!H27</f>
        <v>0</v>
      </c>
      <c r="I27" s="163">
        <f t="shared" si="1"/>
        <v>0</v>
      </c>
      <c r="J27" s="286">
        <f t="shared" si="2"/>
        <v>0</v>
      </c>
    </row>
    <row r="28" spans="2:10">
      <c r="B28" s="285">
        <f>+'WP1.1'!B28</f>
        <v>0</v>
      </c>
      <c r="C28" s="388"/>
      <c r="D28" s="388"/>
      <c r="E28" s="202">
        <f>+'WP4.1'!E28</f>
        <v>0</v>
      </c>
      <c r="F28" s="312">
        <f>+'WP1.1'!F28</f>
        <v>0</v>
      </c>
      <c r="G28" s="202">
        <f t="shared" si="0"/>
        <v>0</v>
      </c>
      <c r="H28" s="202">
        <f>+'WP4.1'!H28</f>
        <v>0</v>
      </c>
      <c r="I28" s="163">
        <f>+H28*F28</f>
        <v>0</v>
      </c>
      <c r="J28" s="286">
        <f>+G28-I28</f>
        <v>0</v>
      </c>
    </row>
    <row r="29" spans="2:10">
      <c r="B29" s="191" t="s">
        <v>11</v>
      </c>
      <c r="C29" s="164"/>
      <c r="D29" s="164"/>
      <c r="E29" s="477">
        <f>SUM(E14:E27)</f>
        <v>0</v>
      </c>
      <c r="F29" s="478"/>
      <c r="G29" s="479">
        <f>SUM(G14:G28)</f>
        <v>0</v>
      </c>
      <c r="H29" s="480">
        <f>SUM(H14:H28)</f>
        <v>0</v>
      </c>
      <c r="I29" s="480">
        <f>SUM(I14:I28)</f>
        <v>0</v>
      </c>
      <c r="J29" s="532">
        <f>SUM(J14:J28)</f>
        <v>0</v>
      </c>
    </row>
    <row r="30" spans="2:10">
      <c r="B30" s="188" t="s">
        <v>12</v>
      </c>
      <c r="C30" s="156"/>
      <c r="D30" s="109" t="s">
        <v>13</v>
      </c>
      <c r="E30" s="165" t="s">
        <v>14</v>
      </c>
      <c r="F30" s="166" t="s">
        <v>15</v>
      </c>
      <c r="G30" s="166"/>
      <c r="H30" s="167"/>
      <c r="I30" s="168"/>
      <c r="J30" s="287"/>
    </row>
    <row r="31" spans="2:10">
      <c r="B31" s="316">
        <f>+'WP1.1'!B31</f>
        <v>0</v>
      </c>
      <c r="C31" s="219"/>
      <c r="D31" s="202">
        <f>+'WP1.1'!D31</f>
        <v>0</v>
      </c>
      <c r="E31" s="202">
        <f>+'WP4.1'!E31</f>
        <v>0</v>
      </c>
      <c r="F31" s="202">
        <f>+'WP1.1'!F31</f>
        <v>0</v>
      </c>
      <c r="G31" s="204">
        <f t="shared" ref="G31:G36" si="3">+E31*F31</f>
        <v>0</v>
      </c>
      <c r="H31" s="521">
        <f>+'WP4.1'!H31</f>
        <v>0</v>
      </c>
      <c r="I31" s="168">
        <f t="shared" ref="I31:I36" si="4">+H31*F31</f>
        <v>0</v>
      </c>
      <c r="J31" s="286">
        <f t="shared" ref="J31:J36" si="5">+G31-I31</f>
        <v>0</v>
      </c>
    </row>
    <row r="32" spans="2:10">
      <c r="B32" s="316">
        <f>+'WP1.1'!B32</f>
        <v>0</v>
      </c>
      <c r="C32" s="201"/>
      <c r="D32" s="202">
        <f>+'WP1.1'!D32</f>
        <v>0</v>
      </c>
      <c r="E32" s="202">
        <f>+'WP4.1'!E32</f>
        <v>0</v>
      </c>
      <c r="F32" s="202">
        <f>+'WP1.1'!F32</f>
        <v>0</v>
      </c>
      <c r="G32" s="204">
        <f t="shared" si="3"/>
        <v>0</v>
      </c>
      <c r="H32" s="521">
        <f>+'WP4.1'!H32</f>
        <v>0</v>
      </c>
      <c r="I32" s="168">
        <f t="shared" si="4"/>
        <v>0</v>
      </c>
      <c r="J32" s="286">
        <f t="shared" si="5"/>
        <v>0</v>
      </c>
    </row>
    <row r="33" spans="2:14">
      <c r="B33" s="316">
        <f>+'WP1.1'!B33</f>
        <v>0</v>
      </c>
      <c r="C33" s="201"/>
      <c r="D33" s="202">
        <f>+'WP1.1'!D33</f>
        <v>0</v>
      </c>
      <c r="E33" s="202">
        <f>+'WP4.1'!E33</f>
        <v>0</v>
      </c>
      <c r="F33" s="202">
        <f>+'WP1.1'!F33</f>
        <v>0</v>
      </c>
      <c r="G33" s="204">
        <f t="shared" si="3"/>
        <v>0</v>
      </c>
      <c r="H33" s="521">
        <f>+'WP4.1'!H33</f>
        <v>0</v>
      </c>
      <c r="I33" s="168">
        <f t="shared" si="4"/>
        <v>0</v>
      </c>
      <c r="J33" s="286">
        <f t="shared" si="5"/>
        <v>0</v>
      </c>
    </row>
    <row r="34" spans="2:14">
      <c r="B34" s="316">
        <f>+'WP1.1'!B34</f>
        <v>0</v>
      </c>
      <c r="C34" s="201"/>
      <c r="D34" s="202">
        <f>+'WP1.1'!D34</f>
        <v>0</v>
      </c>
      <c r="E34" s="202">
        <f>+'WP4.1'!E34</f>
        <v>0</v>
      </c>
      <c r="F34" s="202">
        <f>+'WP1.1'!F34</f>
        <v>0</v>
      </c>
      <c r="G34" s="204">
        <f t="shared" si="3"/>
        <v>0</v>
      </c>
      <c r="H34" s="521">
        <f>+'WP4.1'!H34</f>
        <v>0</v>
      </c>
      <c r="I34" s="168">
        <f t="shared" si="4"/>
        <v>0</v>
      </c>
      <c r="J34" s="286">
        <f t="shared" si="5"/>
        <v>0</v>
      </c>
    </row>
    <row r="35" spans="2:14">
      <c r="B35" s="316">
        <f>+'WP1.1'!B35</f>
        <v>0</v>
      </c>
      <c r="C35" s="201"/>
      <c r="D35" s="202">
        <f>+'WP1.1'!D35</f>
        <v>0</v>
      </c>
      <c r="E35" s="202">
        <f>+'WP4.1'!E35</f>
        <v>0</v>
      </c>
      <c r="F35" s="202">
        <f>+'WP1.1'!F35</f>
        <v>0</v>
      </c>
      <c r="G35" s="204">
        <f t="shared" si="3"/>
        <v>0</v>
      </c>
      <c r="H35" s="521">
        <f>+'WP4.1'!H35</f>
        <v>0</v>
      </c>
      <c r="I35" s="168">
        <f t="shared" si="4"/>
        <v>0</v>
      </c>
      <c r="J35" s="286">
        <f t="shared" si="5"/>
        <v>0</v>
      </c>
    </row>
    <row r="36" spans="2:14">
      <c r="B36" s="316">
        <f>+'WP1.1'!B36</f>
        <v>0</v>
      </c>
      <c r="C36" s="201"/>
      <c r="D36" s="202">
        <f>+'WP1.1'!D36</f>
        <v>0</v>
      </c>
      <c r="E36" s="202">
        <f>+'WP4.1'!E36</f>
        <v>0</v>
      </c>
      <c r="F36" s="202">
        <f>+'WP1.1'!F36</f>
        <v>0</v>
      </c>
      <c r="G36" s="204">
        <f t="shared" si="3"/>
        <v>0</v>
      </c>
      <c r="H36" s="521">
        <f>+'WP4.1'!H36</f>
        <v>0</v>
      </c>
      <c r="I36" s="168">
        <f t="shared" si="4"/>
        <v>0</v>
      </c>
      <c r="J36" s="286">
        <f t="shared" si="5"/>
        <v>0</v>
      </c>
    </row>
    <row r="37" spans="2:14">
      <c r="B37" s="316"/>
      <c r="C37" s="205"/>
      <c r="D37" s="202"/>
      <c r="E37" s="202"/>
      <c r="F37" s="203"/>
      <c r="G37" s="204"/>
      <c r="H37" s="300"/>
      <c r="I37" s="204"/>
      <c r="J37" s="286" t="s">
        <v>55</v>
      </c>
    </row>
    <row r="38" spans="2:14">
      <c r="B38" s="490" t="s">
        <v>42</v>
      </c>
      <c r="C38" s="491"/>
      <c r="D38" s="478"/>
      <c r="E38" s="478"/>
      <c r="F38" s="478"/>
      <c r="G38" s="481">
        <f>SUM(G31:G37)</f>
        <v>0</v>
      </c>
      <c r="H38" s="482">
        <f>SUM(H31:H37)</f>
        <v>0</v>
      </c>
      <c r="I38" s="482">
        <f>SUM(I31:I37)</f>
        <v>0</v>
      </c>
      <c r="J38" s="483">
        <f>SUM(J31:J37)</f>
        <v>0</v>
      </c>
    </row>
    <row r="39" spans="2:14">
      <c r="B39" s="188" t="s">
        <v>16</v>
      </c>
      <c r="C39" s="157"/>
      <c r="D39" s="74" t="s">
        <v>17</v>
      </c>
      <c r="E39" s="75" t="s">
        <v>18</v>
      </c>
      <c r="F39" s="76" t="s">
        <v>19</v>
      </c>
      <c r="G39" s="169"/>
      <c r="H39" s="170"/>
      <c r="I39" s="168"/>
      <c r="J39" s="287"/>
      <c r="K39" s="79"/>
    </row>
    <row r="40" spans="2:14">
      <c r="B40" s="181" t="s">
        <v>20</v>
      </c>
      <c r="C40" s="144"/>
      <c r="D40" s="202">
        <f>+'WP4.1'!D40</f>
        <v>0</v>
      </c>
      <c r="E40" s="202">
        <f>+'WP1.1'!E40</f>
        <v>0</v>
      </c>
      <c r="F40" s="202">
        <f>+'WP1.1'!F40</f>
        <v>0</v>
      </c>
      <c r="G40" s="204">
        <f>+D40+F40</f>
        <v>0</v>
      </c>
      <c r="H40" s="521">
        <f>+'WP4.1'!H40</f>
        <v>0</v>
      </c>
      <c r="I40" s="163">
        <f>+(H40*E40)+H40</f>
        <v>0</v>
      </c>
      <c r="J40" s="286">
        <f t="shared" ref="J40:J51" si="6">+G40-I40</f>
        <v>0</v>
      </c>
    </row>
    <row r="41" spans="2:14">
      <c r="B41" s="192" t="s">
        <v>21</v>
      </c>
      <c r="C41" s="145"/>
      <c r="D41" s="202">
        <f>+'WP4.1'!D41</f>
        <v>0</v>
      </c>
      <c r="E41" s="202">
        <f>+'WP1.1'!E41</f>
        <v>0</v>
      </c>
      <c r="F41" s="202">
        <f>+'WP1.1'!F41</f>
        <v>0</v>
      </c>
      <c r="G41" s="204">
        <f>+D41+F41</f>
        <v>0</v>
      </c>
      <c r="H41" s="521">
        <f>+'WP4.1'!H41</f>
        <v>0</v>
      </c>
      <c r="I41" s="163">
        <f t="shared" ref="I41:I51" si="7">+(H41*E41)+H41</f>
        <v>0</v>
      </c>
      <c r="J41" s="286">
        <f t="shared" si="6"/>
        <v>0</v>
      </c>
    </row>
    <row r="42" spans="2:14">
      <c r="B42" s="192" t="s">
        <v>22</v>
      </c>
      <c r="C42" s="145"/>
      <c r="D42" s="202">
        <f>+'WP4.1'!D42</f>
        <v>0</v>
      </c>
      <c r="E42" s="202">
        <f>+'WP1.1'!E42</f>
        <v>0</v>
      </c>
      <c r="F42" s="202">
        <f>+'WP1.1'!F42</f>
        <v>0</v>
      </c>
      <c r="G42" s="204">
        <f>+D42+F42</f>
        <v>0</v>
      </c>
      <c r="H42" s="521">
        <f>+'WP4.1'!H42</f>
        <v>0</v>
      </c>
      <c r="I42" s="163">
        <f t="shared" si="7"/>
        <v>0</v>
      </c>
      <c r="J42" s="286">
        <f t="shared" si="6"/>
        <v>0</v>
      </c>
    </row>
    <row r="43" spans="2:14">
      <c r="B43" s="192" t="s">
        <v>23</v>
      </c>
      <c r="C43" s="145"/>
      <c r="D43" s="202">
        <f>+'WP4.1'!D43</f>
        <v>0</v>
      </c>
      <c r="E43" s="202">
        <f>+'WP1.1'!E43</f>
        <v>0</v>
      </c>
      <c r="F43" s="202">
        <f>+'WP1.1'!F43</f>
        <v>0</v>
      </c>
      <c r="G43" s="204">
        <f>+D43+F43</f>
        <v>0</v>
      </c>
      <c r="H43" s="521">
        <f>+'WP4.1'!H43</f>
        <v>0</v>
      </c>
      <c r="I43" s="163">
        <f t="shared" si="7"/>
        <v>0</v>
      </c>
      <c r="J43" s="286">
        <f t="shared" si="6"/>
        <v>0</v>
      </c>
    </row>
    <row r="44" spans="2:14">
      <c r="B44" s="192" t="s">
        <v>24</v>
      </c>
      <c r="C44" s="145"/>
      <c r="D44" s="216"/>
      <c r="E44" s="207"/>
      <c r="F44" s="206"/>
      <c r="G44" s="206"/>
      <c r="H44" s="179"/>
      <c r="I44" s="109"/>
      <c r="J44" s="287"/>
    </row>
    <row r="45" spans="2:14">
      <c r="B45" s="192" t="s">
        <v>25</v>
      </c>
      <c r="C45" s="145"/>
      <c r="D45" s="202">
        <f>+'WP4.1'!D45</f>
        <v>0</v>
      </c>
      <c r="E45" s="202">
        <f>+'WP1.1'!E45</f>
        <v>0</v>
      </c>
      <c r="F45" s="202">
        <f>+'WP1.1'!F45</f>
        <v>0</v>
      </c>
      <c r="G45" s="204">
        <f t="shared" ref="G45:G51" si="8">+D45+F45</f>
        <v>0</v>
      </c>
      <c r="H45" s="521">
        <f>+'WP4.1'!H45</f>
        <v>0</v>
      </c>
      <c r="I45" s="163">
        <f t="shared" si="7"/>
        <v>0</v>
      </c>
      <c r="J45" s="286">
        <f t="shared" si="6"/>
        <v>0</v>
      </c>
    </row>
    <row r="46" spans="2:14">
      <c r="B46" s="192" t="s">
        <v>26</v>
      </c>
      <c r="C46" s="145"/>
      <c r="D46" s="202">
        <f>+'WP4.1'!D46</f>
        <v>0</v>
      </c>
      <c r="E46" s="202">
        <f>+'WP1.1'!E46</f>
        <v>0</v>
      </c>
      <c r="F46" s="202">
        <f>+'WP1.1'!F46</f>
        <v>0</v>
      </c>
      <c r="G46" s="204">
        <f t="shared" si="8"/>
        <v>0</v>
      </c>
      <c r="H46" s="521">
        <f>+'WP4.1'!H46</f>
        <v>0</v>
      </c>
      <c r="I46" s="163">
        <f t="shared" si="7"/>
        <v>0</v>
      </c>
      <c r="J46" s="286">
        <f t="shared" si="6"/>
        <v>0</v>
      </c>
    </row>
    <row r="47" spans="2:14">
      <c r="B47" s="192" t="s">
        <v>27</v>
      </c>
      <c r="C47" s="145"/>
      <c r="D47" s="202">
        <f>+'WP4.1'!D47</f>
        <v>0</v>
      </c>
      <c r="E47" s="202">
        <f>+'WP1.1'!E47</f>
        <v>0</v>
      </c>
      <c r="F47" s="202">
        <f>+'WP1.1'!F47</f>
        <v>0</v>
      </c>
      <c r="G47" s="204">
        <f t="shared" si="8"/>
        <v>0</v>
      </c>
      <c r="H47" s="521">
        <f>+'WP4.1'!H47</f>
        <v>0</v>
      </c>
      <c r="I47" s="163">
        <f t="shared" si="7"/>
        <v>0</v>
      </c>
      <c r="J47" s="286">
        <f t="shared" si="6"/>
        <v>0</v>
      </c>
      <c r="N47" s="33" t="s">
        <v>55</v>
      </c>
    </row>
    <row r="48" spans="2:14">
      <c r="B48" s="192" t="s">
        <v>28</v>
      </c>
      <c r="C48" s="145"/>
      <c r="D48" s="202">
        <f>+'WP4.1'!D48</f>
        <v>0</v>
      </c>
      <c r="E48" s="202">
        <f>+'WP1.1'!E48</f>
        <v>0</v>
      </c>
      <c r="F48" s="202">
        <f>+'WP1.1'!F48</f>
        <v>0</v>
      </c>
      <c r="G48" s="204">
        <f t="shared" si="8"/>
        <v>0</v>
      </c>
      <c r="H48" s="521">
        <f>+'WP4.1'!H48</f>
        <v>0</v>
      </c>
      <c r="I48" s="163">
        <f t="shared" si="7"/>
        <v>0</v>
      </c>
      <c r="J48" s="286">
        <f t="shared" si="6"/>
        <v>0</v>
      </c>
    </row>
    <row r="49" spans="2:10">
      <c r="B49" s="192" t="s">
        <v>29</v>
      </c>
      <c r="C49" s="145"/>
      <c r="D49" s="202">
        <f>+'WP4.1'!D49</f>
        <v>0</v>
      </c>
      <c r="E49" s="202">
        <f>+'WP1.1'!E49</f>
        <v>0</v>
      </c>
      <c r="F49" s="202">
        <f>+'WP1.1'!F49</f>
        <v>0</v>
      </c>
      <c r="G49" s="204">
        <f t="shared" si="8"/>
        <v>0</v>
      </c>
      <c r="H49" s="521">
        <f>+'WP4.1'!H49</f>
        <v>0</v>
      </c>
      <c r="I49" s="163">
        <f t="shared" si="7"/>
        <v>0</v>
      </c>
      <c r="J49" s="286">
        <f t="shared" si="6"/>
        <v>0</v>
      </c>
    </row>
    <row r="50" spans="2:10">
      <c r="B50" s="192" t="s">
        <v>30</v>
      </c>
      <c r="C50" s="145"/>
      <c r="D50" s="202">
        <f>+'WP4.1'!D50</f>
        <v>0</v>
      </c>
      <c r="E50" s="202">
        <f>+'WP1.1'!E50</f>
        <v>0</v>
      </c>
      <c r="F50" s="202">
        <f>+'WP1.1'!F50</f>
        <v>0</v>
      </c>
      <c r="G50" s="204">
        <f t="shared" si="8"/>
        <v>0</v>
      </c>
      <c r="H50" s="521">
        <f>+'WP4.1'!H50</f>
        <v>0</v>
      </c>
      <c r="I50" s="163">
        <f t="shared" si="7"/>
        <v>0</v>
      </c>
      <c r="J50" s="286">
        <f t="shared" si="6"/>
        <v>0</v>
      </c>
    </row>
    <row r="51" spans="2:10">
      <c r="B51" s="183" t="s">
        <v>31</v>
      </c>
      <c r="C51" s="152"/>
      <c r="D51" s="202">
        <f>+'WP4.1'!D51</f>
        <v>0</v>
      </c>
      <c r="E51" s="202">
        <f>+'WP1.1'!E51</f>
        <v>0</v>
      </c>
      <c r="F51" s="202">
        <f>+'WP1.1'!F51</f>
        <v>0</v>
      </c>
      <c r="G51" s="204">
        <f t="shared" si="8"/>
        <v>0</v>
      </c>
      <c r="H51" s="521">
        <f>+'WP4.1'!H51</f>
        <v>0</v>
      </c>
      <c r="I51" s="163">
        <f t="shared" si="7"/>
        <v>0</v>
      </c>
      <c r="J51" s="286">
        <f t="shared" si="6"/>
        <v>0</v>
      </c>
    </row>
    <row r="52" spans="2:10">
      <c r="B52" s="492" t="s">
        <v>32</v>
      </c>
      <c r="C52" s="493"/>
      <c r="D52" s="484">
        <f>SUM(D40:D51)</f>
        <v>0</v>
      </c>
      <c r="E52" s="485"/>
      <c r="F52" s="484">
        <f>SUM(F40:F51)</f>
        <v>0</v>
      </c>
      <c r="G52" s="486">
        <f>SUM(G40:G51)</f>
        <v>0</v>
      </c>
      <c r="H52" s="487">
        <f>SUM(H40:H51)</f>
        <v>0</v>
      </c>
      <c r="I52" s="488">
        <f>SUM(I40:I51)</f>
        <v>0</v>
      </c>
      <c r="J52" s="489">
        <f>SUM(J40:J51)</f>
        <v>0</v>
      </c>
    </row>
    <row r="53" spans="2:10" ht="15">
      <c r="B53" s="494" t="s">
        <v>33</v>
      </c>
      <c r="C53" s="495"/>
      <c r="D53" s="496"/>
      <c r="E53" s="496"/>
      <c r="F53" s="497"/>
      <c r="G53" s="498">
        <f>+G29+G38+G52</f>
        <v>0</v>
      </c>
      <c r="H53" s="499"/>
      <c r="I53" s="487">
        <f>+I29+I38+I52</f>
        <v>0</v>
      </c>
      <c r="J53" s="489">
        <f>+J29+J38+J52</f>
        <v>0</v>
      </c>
    </row>
    <row r="54" spans="2:10" ht="25.5">
      <c r="B54" s="194" t="s">
        <v>34</v>
      </c>
      <c r="C54" s="164"/>
      <c r="D54" s="172" t="s">
        <v>35</v>
      </c>
      <c r="E54" s="172" t="s">
        <v>36</v>
      </c>
      <c r="F54" s="173" t="s">
        <v>37</v>
      </c>
      <c r="G54" s="171"/>
      <c r="H54" s="268"/>
      <c r="I54" s="174"/>
      <c r="J54" s="288"/>
    </row>
    <row r="55" spans="2:10">
      <c r="B55" s="181" t="s">
        <v>52</v>
      </c>
      <c r="C55" s="144"/>
      <c r="D55" s="175"/>
      <c r="E55" s="175" t="str">
        <f>+'WP1.1'!E55</f>
        <v>1. LABOUR</v>
      </c>
      <c r="F55" s="208"/>
      <c r="G55" s="209">
        <f>+D55*F55</f>
        <v>0</v>
      </c>
      <c r="H55" s="268"/>
      <c r="I55" s="176">
        <v>0</v>
      </c>
      <c r="J55" s="193">
        <f>+G55-I55</f>
        <v>0</v>
      </c>
    </row>
    <row r="56" spans="2:10">
      <c r="B56" s="192" t="s">
        <v>53</v>
      </c>
      <c r="C56" s="145"/>
      <c r="D56" s="175"/>
      <c r="E56" s="175">
        <f>+'WP1.1'!E56</f>
        <v>0</v>
      </c>
      <c r="F56" s="208"/>
      <c r="G56" s="210">
        <f>+D56*F56</f>
        <v>0</v>
      </c>
      <c r="H56" s="268"/>
      <c r="I56" s="313">
        <f>+(I29*F56)</f>
        <v>0</v>
      </c>
      <c r="J56" s="193">
        <f>+G56-I56</f>
        <v>0</v>
      </c>
    </row>
    <row r="57" spans="2:10">
      <c r="B57" s="289">
        <v>7</v>
      </c>
      <c r="C57" s="145"/>
      <c r="D57" s="177"/>
      <c r="E57" s="175"/>
      <c r="F57" s="208"/>
      <c r="G57" s="210">
        <f>+D57*F57</f>
        <v>0</v>
      </c>
      <c r="H57" s="268"/>
      <c r="I57" s="313"/>
      <c r="J57" s="193">
        <f>+G57-I57</f>
        <v>0</v>
      </c>
    </row>
    <row r="58" spans="2:10">
      <c r="B58" s="183"/>
      <c r="C58" s="161" t="s">
        <v>43</v>
      </c>
      <c r="D58" s="178"/>
      <c r="E58" s="178"/>
      <c r="F58" s="211"/>
      <c r="G58" s="212">
        <f>+D58*F58</f>
        <v>0</v>
      </c>
      <c r="H58" s="268"/>
      <c r="I58" s="313"/>
      <c r="J58" s="193">
        <f>+G58-I58</f>
        <v>0</v>
      </c>
    </row>
    <row r="59" spans="2:10">
      <c r="B59" s="492" t="s">
        <v>44</v>
      </c>
      <c r="C59" s="500"/>
      <c r="D59" s="500"/>
      <c r="E59" s="500"/>
      <c r="F59" s="501"/>
      <c r="G59" s="486">
        <f>+G53+G55+G56+G57</f>
        <v>0</v>
      </c>
      <c r="H59" s="499"/>
      <c r="I59" s="487">
        <f>+I53+I55+I56+I57</f>
        <v>0</v>
      </c>
      <c r="J59" s="489">
        <f>+J53+J55+J56+J57</f>
        <v>0</v>
      </c>
    </row>
    <row r="60" spans="2:10">
      <c r="B60" s="531">
        <v>9</v>
      </c>
      <c r="C60" s="156"/>
      <c r="D60" s="156"/>
      <c r="E60" s="158"/>
      <c r="F60" s="218"/>
      <c r="G60" s="214">
        <f>+G63*F60</f>
        <v>0</v>
      </c>
      <c r="H60" s="268"/>
      <c r="I60" s="314"/>
      <c r="J60" s="290"/>
    </row>
    <row r="61" spans="2:10">
      <c r="B61" s="195" t="s">
        <v>45</v>
      </c>
      <c r="C61" s="156"/>
      <c r="D61" s="156"/>
      <c r="E61" s="158" t="s">
        <v>55</v>
      </c>
      <c r="F61" s="218"/>
      <c r="G61" s="217">
        <f>+'WP4.1'!G61</f>
        <v>0</v>
      </c>
      <c r="H61" s="268"/>
      <c r="I61" s="541">
        <f>+'WP4.1'!I61</f>
        <v>0</v>
      </c>
      <c r="J61" s="291">
        <f>+J59+J60</f>
        <v>0</v>
      </c>
    </row>
    <row r="62" spans="2:10">
      <c r="B62" s="195" t="s">
        <v>130</v>
      </c>
      <c r="C62" s="156"/>
      <c r="D62" s="156"/>
      <c r="E62" s="156"/>
      <c r="F62" s="218"/>
      <c r="G62" s="202">
        <f>+'WP1.1'!G62</f>
        <v>0</v>
      </c>
      <c r="H62" s="268"/>
      <c r="I62" s="315">
        <f>+'WP1.1'!I62</f>
        <v>0</v>
      </c>
      <c r="J62" s="291">
        <f>+G62-I62</f>
        <v>0</v>
      </c>
    </row>
    <row r="63" spans="2:10">
      <c r="B63" s="542" t="s">
        <v>150</v>
      </c>
      <c r="C63" s="543"/>
      <c r="D63" s="543"/>
      <c r="E63" s="543"/>
      <c r="F63" s="544"/>
      <c r="G63" s="545">
        <f>+'WP4.2'!G67+'WP4.3'!G67+'WP4.4'!G67+'WP4.5'!G67+'WP4.6'!G67</f>
        <v>0</v>
      </c>
      <c r="H63" s="268"/>
      <c r="I63" s="569">
        <f>+'WP4.2'!I67+'WP4.3'!I67+'WP4.4'!I67+'WP4.5'!I67+'WP4.6'!I67</f>
        <v>0</v>
      </c>
      <c r="J63" s="546">
        <f>+'WP4.2'!J67+'WP4.3'!J67+'WP4.4'!J67+'WP4.5'!J67+'WP4.6'!J67</f>
        <v>0</v>
      </c>
    </row>
    <row r="64" spans="2:10">
      <c r="B64" s="196">
        <v>13</v>
      </c>
      <c r="C64" s="151"/>
      <c r="D64" s="151"/>
      <c r="E64" s="156"/>
      <c r="F64" s="215"/>
      <c r="G64" s="220">
        <f>+E64*F64</f>
        <v>0</v>
      </c>
      <c r="H64" s="268"/>
      <c r="I64" s="179"/>
      <c r="J64" s="290"/>
    </row>
    <row r="65" spans="2:12">
      <c r="B65" s="195" t="s">
        <v>46</v>
      </c>
      <c r="C65" s="156"/>
      <c r="D65" s="156"/>
      <c r="E65" s="156"/>
      <c r="F65" s="215"/>
      <c r="G65" s="213">
        <f>+G61+G62+G63</f>
        <v>0</v>
      </c>
      <c r="H65" s="268"/>
      <c r="I65" s="526">
        <f>+I61+I62+I63</f>
        <v>0</v>
      </c>
      <c r="J65" s="292">
        <f>+G65-I65</f>
        <v>0</v>
      </c>
      <c r="L65" s="180"/>
    </row>
    <row r="66" spans="2:12">
      <c r="B66" s="293">
        <v>15</v>
      </c>
      <c r="C66" s="156"/>
      <c r="D66" s="156"/>
      <c r="E66" s="156"/>
      <c r="F66" s="215"/>
      <c r="G66" s="216">
        <v>0</v>
      </c>
      <c r="H66" s="268"/>
      <c r="I66" s="179"/>
      <c r="J66" s="290"/>
    </row>
    <row r="67" spans="2:12" s="108" customFormat="1" ht="13.5" thickBot="1">
      <c r="B67" s="294" t="s">
        <v>49</v>
      </c>
      <c r="C67" s="295"/>
      <c r="D67" s="295"/>
      <c r="E67" s="295"/>
      <c r="F67" s="296"/>
      <c r="G67" s="297">
        <f>+G65-G66</f>
        <v>0</v>
      </c>
      <c r="H67" s="275"/>
      <c r="I67" s="298">
        <f>+I65-I66</f>
        <v>0</v>
      </c>
      <c r="J67" s="299">
        <f>+G67-I67</f>
        <v>0</v>
      </c>
    </row>
    <row r="72" spans="2:12">
      <c r="G72" s="180"/>
      <c r="H72" s="180"/>
      <c r="I72" s="180"/>
      <c r="J72" s="180"/>
    </row>
  </sheetData>
  <sheetProtection password="CC7E" sheet="1"/>
  <mergeCells count="3">
    <mergeCell ref="G6:J6"/>
    <mergeCell ref="G7:J7"/>
    <mergeCell ref="E9:J10"/>
  </mergeCells>
  <printOptions horizontalCentered="1" verticalCentered="1" gridLinesSet="0"/>
  <pageMargins left="0.3" right="0" top="0.14000000000000001" bottom="0" header="0" footer="0"/>
  <pageSetup paperSize="9" scale="84" orientation="portrait" horizontalDpi="150" verticalDpi="15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>
    <tabColor indexed="22"/>
    <pageSetUpPr fitToPage="1"/>
  </sheetPr>
  <dimension ref="B1:N67"/>
  <sheetViews>
    <sheetView showGridLines="0" zoomScale="90" workbookViewId="0">
      <selection activeCell="H15" sqref="H15"/>
    </sheetView>
  </sheetViews>
  <sheetFormatPr defaultRowHeight="12.75"/>
  <cols>
    <col min="1" max="1" width="3.42578125" style="229" customWidth="1"/>
    <col min="2" max="2" width="18.85546875" style="229" customWidth="1"/>
    <col min="3" max="3" width="21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19.7109375" style="229" customWidth="1"/>
    <col min="8" max="8" width="11.5703125" style="229" customWidth="1"/>
    <col min="9" max="9" width="14.28515625" style="229" customWidth="1"/>
    <col min="10" max="10" width="15.42578125" style="229" customWidth="1"/>
    <col min="11" max="11" width="10.140625" style="229" bestFit="1" customWidth="1"/>
    <col min="12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30.75" thickBot="1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644">
        <v>1</v>
      </c>
      <c r="H4" s="645"/>
      <c r="I4" s="646" t="s">
        <v>39</v>
      </c>
      <c r="J4" s="647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641" t="str">
        <f>+'WP1.1'!$G$5</f>
        <v>UNIVERSITA DI …….</v>
      </c>
      <c r="H5" s="642"/>
      <c r="I5" s="642"/>
      <c r="J5" s="643"/>
      <c r="K5" s="625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63"/>
      <c r="H6" s="721"/>
      <c r="I6" s="721"/>
      <c r="J6" s="722"/>
    </row>
    <row r="7" spans="2:14" ht="24" customHeight="1" thickBot="1">
      <c r="B7" s="326" t="s">
        <v>4</v>
      </c>
      <c r="C7" s="234"/>
      <c r="D7" s="235" t="s">
        <v>41</v>
      </c>
      <c r="E7" s="272"/>
      <c r="F7" s="41" t="s">
        <v>5</v>
      </c>
      <c r="G7" s="764"/>
      <c r="H7" s="765"/>
      <c r="I7" s="765"/>
      <c r="J7" s="766"/>
    </row>
    <row r="8" spans="2:14">
      <c r="B8" s="327"/>
      <c r="C8" s="236"/>
      <c r="D8" s="237"/>
      <c r="E8" s="44" t="s">
        <v>6</v>
      </c>
      <c r="F8" s="34"/>
      <c r="G8" s="81"/>
      <c r="H8" s="639"/>
      <c r="I8" s="639"/>
      <c r="J8" s="640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168</v>
      </c>
      <c r="F11" s="408" t="s">
        <v>107</v>
      </c>
      <c r="G11" s="240"/>
      <c r="H11" s="235"/>
      <c r="I11" s="235"/>
      <c r="J11" s="329"/>
    </row>
    <row r="12" spans="2:14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42">
        <f>+'WP1.1'!B14</f>
        <v>0</v>
      </c>
      <c r="C14" s="743"/>
      <c r="D14" s="250"/>
      <c r="E14" s="15">
        <v>0</v>
      </c>
      <c r="F14" s="534">
        <f>+'WP1.1'!F14</f>
        <v>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42">
        <f>+'WP1.1'!B15</f>
        <v>0</v>
      </c>
      <c r="C15" s="743"/>
      <c r="D15" s="250"/>
      <c r="E15" s="15">
        <v>0</v>
      </c>
      <c r="F15" s="534">
        <f>+'WP1.1'!F15</f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42">
        <f>+'WP1.1'!B16</f>
        <v>0</v>
      </c>
      <c r="C16" s="743"/>
      <c r="D16" s="250"/>
      <c r="E16" s="15">
        <v>0</v>
      </c>
      <c r="F16" s="534">
        <f>+'WP1.1'!F16</f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2">
      <c r="B17" s="742">
        <f>+'WP1.1'!B17</f>
        <v>0</v>
      </c>
      <c r="C17" s="743"/>
      <c r="D17" s="250"/>
      <c r="E17" s="15">
        <v>0</v>
      </c>
      <c r="F17" s="534">
        <f>+'WP1.1'!F17</f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2">
      <c r="B18" s="742">
        <f>+'WP1.1'!B18</f>
        <v>0</v>
      </c>
      <c r="C18" s="743"/>
      <c r="D18" s="250"/>
      <c r="E18" s="15">
        <v>0</v>
      </c>
      <c r="F18" s="534">
        <f>+'WP1.1'!F18</f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2">
      <c r="B19" s="742">
        <f>+'WP1.1'!B19</f>
        <v>0</v>
      </c>
      <c r="C19" s="743"/>
      <c r="D19" s="250"/>
      <c r="E19" s="15">
        <v>0</v>
      </c>
      <c r="F19" s="534">
        <f>+'WP1.1'!F19</f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2">
      <c r="B20" s="742">
        <f>+'WP1.1'!B20</f>
        <v>0</v>
      </c>
      <c r="C20" s="743"/>
      <c r="D20" s="250"/>
      <c r="E20" s="15">
        <v>0</v>
      </c>
      <c r="F20" s="534">
        <f>+'WP1.1'!F20</f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2">
      <c r="B21" s="742">
        <f>+'WP1.1'!B21</f>
        <v>0</v>
      </c>
      <c r="C21" s="743"/>
      <c r="D21" s="250"/>
      <c r="E21" s="15">
        <v>0</v>
      </c>
      <c r="F21" s="534">
        <f>+'WP1.1'!F21</f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2">
      <c r="B22" s="742">
        <f>+'WP1.1'!B22</f>
        <v>0</v>
      </c>
      <c r="C22" s="743"/>
      <c r="D22" s="250"/>
      <c r="E22" s="15">
        <v>0</v>
      </c>
      <c r="F22" s="534">
        <f>+'WP1.1'!F22</f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  <c r="L22" s="576" t="s">
        <v>55</v>
      </c>
    </row>
    <row r="23" spans="2:12">
      <c r="B23" s="742">
        <f>+'WP1.1'!B23</f>
        <v>0</v>
      </c>
      <c r="C23" s="743"/>
      <c r="D23" s="250"/>
      <c r="E23" s="15">
        <v>0</v>
      </c>
      <c r="F23" s="534">
        <f>+'WP1.1'!F23</f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2">
      <c r="B24" s="742">
        <f>+'WP1.1'!B24</f>
        <v>0</v>
      </c>
      <c r="C24" s="743"/>
      <c r="D24" s="250"/>
      <c r="E24" s="15">
        <v>0</v>
      </c>
      <c r="F24" s="534">
        <f>+'WP1.1'!F24</f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2">
      <c r="B25" s="742">
        <f>+'WP1.1'!B25</f>
        <v>0</v>
      </c>
      <c r="C25" s="743"/>
      <c r="D25" s="250"/>
      <c r="E25" s="15">
        <v>0</v>
      </c>
      <c r="F25" s="534">
        <f>+'WP1.1'!F25</f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2">
      <c r="B26" s="742">
        <f>+'WP1.1'!B26</f>
        <v>0</v>
      </c>
      <c r="C26" s="743"/>
      <c r="D26" s="250"/>
      <c r="E26" s="15">
        <v>0</v>
      </c>
      <c r="F26" s="534">
        <f>+'WP1.1'!F26</f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2">
      <c r="B27" s="742">
        <f>+'WP1.1'!B27</f>
        <v>0</v>
      </c>
      <c r="C27" s="743"/>
      <c r="D27" s="250"/>
      <c r="E27" s="15">
        <v>0</v>
      </c>
      <c r="F27" s="534">
        <f>+'WP1.1'!F27</f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2">
      <c r="B28" s="742">
        <f>+'WP1.1'!B28</f>
        <v>0</v>
      </c>
      <c r="C28" s="743"/>
      <c r="D28" s="387"/>
      <c r="E28" s="15">
        <v>0</v>
      </c>
      <c r="F28" s="534">
        <f>+'WP1.1'!F28</f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2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2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2">
      <c r="B31" s="756">
        <f>+'WP1.1'!B31</f>
        <v>0</v>
      </c>
      <c r="C31" s="757"/>
      <c r="D31" s="527">
        <f>+'WP1.1'!D31</f>
        <v>0</v>
      </c>
      <c r="E31" s="26"/>
      <c r="F31" s="528">
        <f>+'WP1.1'!F31</f>
        <v>0</v>
      </c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2">
      <c r="B32" s="756">
        <f>+'WP1.1'!B32</f>
        <v>0</v>
      </c>
      <c r="C32" s="757"/>
      <c r="D32" s="527">
        <f>+'WP1.1'!D32</f>
        <v>0</v>
      </c>
      <c r="E32" s="24"/>
      <c r="F32" s="528">
        <f>+'WP1.1'!F32</f>
        <v>0</v>
      </c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56">
        <f>+'WP1.1'!B33</f>
        <v>0</v>
      </c>
      <c r="C33" s="757"/>
      <c r="D33" s="527">
        <f>+'WP1.1'!D33</f>
        <v>0</v>
      </c>
      <c r="E33" s="24"/>
      <c r="F33" s="528">
        <f>+'WP1.1'!F33</f>
        <v>0</v>
      </c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56">
        <f>+'WP1.1'!B34</f>
        <v>0</v>
      </c>
      <c r="C34" s="757"/>
      <c r="D34" s="527">
        <f>+'WP1.1'!D34</f>
        <v>0</v>
      </c>
      <c r="E34" s="25"/>
      <c r="F34" s="528">
        <f>+'WP1.1'!F34</f>
        <v>0</v>
      </c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56">
        <f>+'WP1.1'!B35</f>
        <v>0</v>
      </c>
      <c r="C35" s="757"/>
      <c r="D35" s="527">
        <f>+'WP1.1'!D35</f>
        <v>0</v>
      </c>
      <c r="E35" s="25"/>
      <c r="F35" s="528">
        <f>+'WP1.1'!F35</f>
        <v>0</v>
      </c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56">
        <f>+'WP1.1'!B36</f>
        <v>0</v>
      </c>
      <c r="C36" s="757"/>
      <c r="D36" s="527">
        <f>+'WP1.1'!D36</f>
        <v>0</v>
      </c>
      <c r="E36" s="25"/>
      <c r="F36" s="528">
        <f>+'WP1.1'!F36</f>
        <v>0</v>
      </c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4">
    <mergeCell ref="B22:C22"/>
    <mergeCell ref="G6:J6"/>
    <mergeCell ref="G7:J7"/>
    <mergeCell ref="E9:J10"/>
    <mergeCell ref="B14:C14"/>
    <mergeCell ref="B15:C15"/>
    <mergeCell ref="B16:C16"/>
    <mergeCell ref="B36:C36"/>
    <mergeCell ref="B28:C28"/>
    <mergeCell ref="B31:C31"/>
    <mergeCell ref="B32:C32"/>
    <mergeCell ref="B33:C33"/>
    <mergeCell ref="B17:C17"/>
    <mergeCell ref="B18:C18"/>
    <mergeCell ref="B19:C19"/>
    <mergeCell ref="B20:C20"/>
    <mergeCell ref="B21:C21"/>
    <mergeCell ref="B34:C34"/>
    <mergeCell ref="B35:C35"/>
    <mergeCell ref="B23:C23"/>
    <mergeCell ref="B24:C24"/>
    <mergeCell ref="B25:C25"/>
    <mergeCell ref="B26:C26"/>
    <mergeCell ref="B27:C27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>
    <tabColor rgb="FFFFFF00"/>
    <pageSetUpPr fitToPage="1"/>
  </sheetPr>
  <dimension ref="B1:N67"/>
  <sheetViews>
    <sheetView showGridLines="0" zoomScale="90" workbookViewId="0">
      <selection activeCell="F15" sqref="F15"/>
    </sheetView>
  </sheetViews>
  <sheetFormatPr defaultRowHeight="12.75"/>
  <cols>
    <col min="1" max="1" width="3.42578125" style="229" customWidth="1"/>
    <col min="2" max="2" width="18.85546875" style="229" customWidth="1"/>
    <col min="3" max="3" width="24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22" style="229" customWidth="1"/>
    <col min="8" max="8" width="12.5703125" style="229" customWidth="1"/>
    <col min="9" max="9" width="14.28515625" style="229" customWidth="1"/>
    <col min="10" max="10" width="14.5703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15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61"/>
      <c r="H5" s="721"/>
      <c r="I5" s="721"/>
      <c r="J5" s="722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169</v>
      </c>
      <c r="F11" s="242" t="s">
        <v>133</v>
      </c>
      <c r="G11" s="240"/>
      <c r="H11" s="235"/>
      <c r="I11" s="235"/>
      <c r="J11" s="329"/>
    </row>
    <row r="12" spans="2:14">
      <c r="B12" s="389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9"/>
      <c r="C14" s="730"/>
      <c r="D14" s="250"/>
      <c r="E14" s="516">
        <v>0</v>
      </c>
      <c r="F14" s="386">
        <v>0</v>
      </c>
      <c r="G14" s="454">
        <f t="shared" ref="G14:G28" si="0">+E14*F14</f>
        <v>0</v>
      </c>
      <c r="H14" s="390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9"/>
      <c r="C15" s="730"/>
      <c r="D15" s="250"/>
      <c r="E15" s="516">
        <v>0</v>
      </c>
      <c r="F15" s="386">
        <v>0</v>
      </c>
      <c r="G15" s="454">
        <f t="shared" si="0"/>
        <v>0</v>
      </c>
      <c r="H15" s="390">
        <v>0</v>
      </c>
      <c r="I15" s="456">
        <f t="shared" si="1"/>
        <v>0</v>
      </c>
      <c r="J15" s="457">
        <f t="shared" si="2"/>
        <v>0</v>
      </c>
    </row>
    <row r="16" spans="2:14">
      <c r="B16" s="729"/>
      <c r="C16" s="730"/>
      <c r="D16" s="250"/>
      <c r="E16" s="516">
        <v>0</v>
      </c>
      <c r="F16" s="386">
        <v>0</v>
      </c>
      <c r="G16" s="454">
        <f t="shared" si="0"/>
        <v>0</v>
      </c>
      <c r="H16" s="390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9"/>
      <c r="C17" s="730"/>
      <c r="D17" s="250"/>
      <c r="E17" s="516">
        <v>0</v>
      </c>
      <c r="F17" s="386">
        <v>0</v>
      </c>
      <c r="G17" s="454">
        <f t="shared" si="0"/>
        <v>0</v>
      </c>
      <c r="H17" s="390">
        <v>0</v>
      </c>
      <c r="I17" s="456">
        <f t="shared" si="1"/>
        <v>0</v>
      </c>
      <c r="J17" s="457">
        <f t="shared" si="2"/>
        <v>0</v>
      </c>
    </row>
    <row r="18" spans="2:10">
      <c r="B18" s="729"/>
      <c r="C18" s="730"/>
      <c r="D18" s="250"/>
      <c r="E18" s="516">
        <v>0</v>
      </c>
      <c r="F18" s="386">
        <v>0</v>
      </c>
      <c r="G18" s="454">
        <f t="shared" si="0"/>
        <v>0</v>
      </c>
      <c r="H18" s="390">
        <v>0</v>
      </c>
      <c r="I18" s="456">
        <f t="shared" si="1"/>
        <v>0</v>
      </c>
      <c r="J18" s="457">
        <f t="shared" si="2"/>
        <v>0</v>
      </c>
    </row>
    <row r="19" spans="2:10">
      <c r="B19" s="729"/>
      <c r="C19" s="730"/>
      <c r="D19" s="250"/>
      <c r="E19" s="516">
        <v>0</v>
      </c>
      <c r="F19" s="386">
        <v>0</v>
      </c>
      <c r="G19" s="454">
        <f t="shared" si="0"/>
        <v>0</v>
      </c>
      <c r="H19" s="390">
        <v>0</v>
      </c>
      <c r="I19" s="456">
        <f t="shared" si="1"/>
        <v>0</v>
      </c>
      <c r="J19" s="457">
        <f t="shared" si="2"/>
        <v>0</v>
      </c>
    </row>
    <row r="20" spans="2:10">
      <c r="B20" s="729"/>
      <c r="C20" s="730"/>
      <c r="D20" s="250"/>
      <c r="E20" s="516">
        <v>0</v>
      </c>
      <c r="F20" s="386">
        <v>0</v>
      </c>
      <c r="G20" s="454">
        <f t="shared" si="0"/>
        <v>0</v>
      </c>
      <c r="H20" s="390">
        <v>0</v>
      </c>
      <c r="I20" s="456">
        <f t="shared" si="1"/>
        <v>0</v>
      </c>
      <c r="J20" s="457">
        <f t="shared" si="2"/>
        <v>0</v>
      </c>
    </row>
    <row r="21" spans="2:10">
      <c r="B21" s="729"/>
      <c r="C21" s="730"/>
      <c r="D21" s="250"/>
      <c r="E21" s="516">
        <v>0</v>
      </c>
      <c r="F21" s="386">
        <v>0</v>
      </c>
      <c r="G21" s="454">
        <f t="shared" si="0"/>
        <v>0</v>
      </c>
      <c r="H21" s="390">
        <v>0</v>
      </c>
      <c r="I21" s="456">
        <f t="shared" si="1"/>
        <v>0</v>
      </c>
      <c r="J21" s="457">
        <f t="shared" si="2"/>
        <v>0</v>
      </c>
    </row>
    <row r="22" spans="2:10">
      <c r="B22" s="729"/>
      <c r="C22" s="730"/>
      <c r="D22" s="250"/>
      <c r="E22" s="516">
        <v>0</v>
      </c>
      <c r="F22" s="386">
        <v>0</v>
      </c>
      <c r="G22" s="454">
        <f t="shared" si="0"/>
        <v>0</v>
      </c>
      <c r="H22" s="390">
        <v>0</v>
      </c>
      <c r="I22" s="456">
        <f t="shared" si="1"/>
        <v>0</v>
      </c>
      <c r="J22" s="457">
        <f t="shared" si="2"/>
        <v>0</v>
      </c>
    </row>
    <row r="23" spans="2:10">
      <c r="B23" s="729"/>
      <c r="C23" s="730"/>
      <c r="D23" s="250"/>
      <c r="E23" s="516">
        <v>0</v>
      </c>
      <c r="F23" s="386">
        <v>0</v>
      </c>
      <c r="G23" s="454">
        <f t="shared" si="0"/>
        <v>0</v>
      </c>
      <c r="H23" s="390">
        <v>0</v>
      </c>
      <c r="I23" s="456">
        <f t="shared" si="1"/>
        <v>0</v>
      </c>
      <c r="J23" s="457">
        <f t="shared" si="2"/>
        <v>0</v>
      </c>
    </row>
    <row r="24" spans="2:10">
      <c r="B24" s="729"/>
      <c r="C24" s="730"/>
      <c r="D24" s="250"/>
      <c r="E24" s="516">
        <v>0</v>
      </c>
      <c r="F24" s="386">
        <v>0</v>
      </c>
      <c r="G24" s="454">
        <f t="shared" si="0"/>
        <v>0</v>
      </c>
      <c r="H24" s="390">
        <v>0</v>
      </c>
      <c r="I24" s="456">
        <f t="shared" si="1"/>
        <v>0</v>
      </c>
      <c r="J24" s="457">
        <f t="shared" si="2"/>
        <v>0</v>
      </c>
    </row>
    <row r="25" spans="2:10">
      <c r="B25" s="729"/>
      <c r="C25" s="730"/>
      <c r="D25" s="250"/>
      <c r="E25" s="516">
        <v>0</v>
      </c>
      <c r="F25" s="386">
        <v>0</v>
      </c>
      <c r="G25" s="454">
        <f t="shared" si="0"/>
        <v>0</v>
      </c>
      <c r="H25" s="390">
        <v>0</v>
      </c>
      <c r="I25" s="456">
        <f t="shared" si="1"/>
        <v>0</v>
      </c>
      <c r="J25" s="457">
        <f t="shared" si="2"/>
        <v>0</v>
      </c>
    </row>
    <row r="26" spans="2:10">
      <c r="B26" s="729"/>
      <c r="C26" s="730"/>
      <c r="D26" s="250"/>
      <c r="E26" s="516">
        <v>0</v>
      </c>
      <c r="F26" s="386">
        <v>0</v>
      </c>
      <c r="G26" s="454">
        <f t="shared" si="0"/>
        <v>0</v>
      </c>
      <c r="H26" s="390">
        <v>0</v>
      </c>
      <c r="I26" s="456">
        <f t="shared" si="1"/>
        <v>0</v>
      </c>
      <c r="J26" s="457">
        <f t="shared" si="2"/>
        <v>0</v>
      </c>
    </row>
    <row r="27" spans="2:10">
      <c r="B27" s="729"/>
      <c r="C27" s="730"/>
      <c r="D27" s="250"/>
      <c r="E27" s="516">
        <v>0</v>
      </c>
      <c r="F27" s="386">
        <v>0</v>
      </c>
      <c r="G27" s="454">
        <f t="shared" si="0"/>
        <v>0</v>
      </c>
      <c r="H27" s="390">
        <v>0</v>
      </c>
      <c r="I27" s="456">
        <f t="shared" si="1"/>
        <v>0</v>
      </c>
      <c r="J27" s="457">
        <f t="shared" si="2"/>
        <v>0</v>
      </c>
    </row>
    <row r="28" spans="2:10">
      <c r="B28" s="729"/>
      <c r="C28" s="730"/>
      <c r="D28" s="387"/>
      <c r="E28" s="516">
        <v>0</v>
      </c>
      <c r="F28" s="386">
        <v>0</v>
      </c>
      <c r="G28" s="454">
        <f t="shared" si="0"/>
        <v>0</v>
      </c>
      <c r="H28" s="390">
        <v>0</v>
      </c>
      <c r="I28" s="456">
        <f>+H28*F28</f>
        <v>0</v>
      </c>
      <c r="J28" s="457">
        <f>+G28-I28</f>
        <v>0</v>
      </c>
    </row>
    <row r="29" spans="2:10">
      <c r="B29" s="391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89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392"/>
      <c r="I30" s="257"/>
      <c r="J30" s="334"/>
    </row>
    <row r="31" spans="2:10">
      <c r="B31" s="734"/>
      <c r="C31" s="735"/>
      <c r="D31" s="513"/>
      <c r="E31" s="26"/>
      <c r="F31" s="514"/>
      <c r="G31" s="67">
        <f t="shared" ref="G31:G36" si="3">+E31*F31</f>
        <v>0</v>
      </c>
      <c r="H31" s="39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9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 t="shared" si="3"/>
        <v>0</v>
      </c>
      <c r="H33" s="39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9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9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9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59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89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93">
        <v>0</v>
      </c>
      <c r="I40" s="59">
        <f>+(H40*E40)+H40</f>
        <v>0</v>
      </c>
      <c r="J40" s="335">
        <f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93">
        <v>0</v>
      </c>
      <c r="I41" s="59">
        <f>+(H41*E41)+H41</f>
        <v>0</v>
      </c>
      <c r="J41" s="335">
        <f>+G41-I41</f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93"/>
      <c r="I42" s="59">
        <f>+(H42*E42)+H42</f>
        <v>0</v>
      </c>
      <c r="J42" s="335">
        <f>+G42-I42</f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93"/>
      <c r="I43" s="59">
        <f>+(H43*E43)+H43</f>
        <v>0</v>
      </c>
      <c r="J43" s="335">
        <f>+G43-I43</f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66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6">+D45*E45</f>
        <v>0</v>
      </c>
      <c r="G45" s="67">
        <f t="shared" ref="G45:G51" si="7">+D45+F45</f>
        <v>0</v>
      </c>
      <c r="H45" s="393"/>
      <c r="I45" s="59">
        <f t="shared" ref="I45:I51" si="8">+(H45*E45)+H45</f>
        <v>0</v>
      </c>
      <c r="J45" s="335">
        <f t="shared" ref="J45:J51" si="9">+G45-I45</f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6"/>
        <v>0</v>
      </c>
      <c r="G46" s="67">
        <f t="shared" si="7"/>
        <v>0</v>
      </c>
      <c r="H46" s="393"/>
      <c r="I46" s="59">
        <f t="shared" si="8"/>
        <v>0</v>
      </c>
      <c r="J46" s="335">
        <f t="shared" si="9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6"/>
        <v>0</v>
      </c>
      <c r="G47" s="67">
        <f t="shared" si="7"/>
        <v>0</v>
      </c>
      <c r="H47" s="393"/>
      <c r="I47" s="59">
        <f t="shared" si="8"/>
        <v>0</v>
      </c>
      <c r="J47" s="335">
        <f t="shared" si="9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6"/>
        <v>0</v>
      </c>
      <c r="G48" s="67">
        <f t="shared" si="7"/>
        <v>0</v>
      </c>
      <c r="H48" s="393"/>
      <c r="I48" s="59">
        <f t="shared" si="8"/>
        <v>0</v>
      </c>
      <c r="J48" s="335">
        <f t="shared" si="9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6"/>
        <v>0</v>
      </c>
      <c r="G49" s="67">
        <f t="shared" si="7"/>
        <v>0</v>
      </c>
      <c r="H49" s="393"/>
      <c r="I49" s="59">
        <f t="shared" si="8"/>
        <v>0</v>
      </c>
      <c r="J49" s="335">
        <f t="shared" si="9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6"/>
        <v>0</v>
      </c>
      <c r="G50" s="67">
        <f t="shared" si="7"/>
        <v>0</v>
      </c>
      <c r="H50" s="393">
        <v>0</v>
      </c>
      <c r="I50" s="59">
        <f t="shared" si="8"/>
        <v>0</v>
      </c>
      <c r="J50" s="335">
        <f t="shared" si="9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6"/>
        <v>0</v>
      </c>
      <c r="G51" s="67">
        <f t="shared" si="7"/>
        <v>0</v>
      </c>
      <c r="H51" s="393"/>
      <c r="I51" s="59">
        <f t="shared" si="8"/>
        <v>0</v>
      </c>
      <c r="J51" s="335">
        <f t="shared" si="9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394">
        <f>SUM(H40:H51)</f>
        <v>0</v>
      </c>
      <c r="I52" s="395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396" t="s">
        <v>55</v>
      </c>
      <c r="I53" s="394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3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93"/>
      <c r="G55" s="146">
        <f>+D55*F55</f>
        <v>0</v>
      </c>
      <c r="H55" s="3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3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3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3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396"/>
      <c r="I59" s="461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396"/>
      <c r="I60" s="397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396"/>
      <c r="I61" s="463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396"/>
      <c r="I63" s="397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396"/>
      <c r="I64" s="397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396"/>
      <c r="I65" s="46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396"/>
      <c r="I66" s="397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98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36:C36"/>
    <mergeCell ref="B28:C28"/>
    <mergeCell ref="B31:C31"/>
    <mergeCell ref="B32:C32"/>
    <mergeCell ref="B33:C33"/>
    <mergeCell ref="B34:C34"/>
    <mergeCell ref="B35:C35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G5:J5"/>
    <mergeCell ref="G6:J6"/>
    <mergeCell ref="G7:J7"/>
    <mergeCell ref="E9:J10"/>
    <mergeCell ref="B14:C14"/>
    <mergeCell ref="B15:C1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>
    <tabColor theme="9" tint="0.59999389629810485"/>
    <pageSetUpPr fitToPage="1"/>
  </sheetPr>
  <dimension ref="B1:N67"/>
  <sheetViews>
    <sheetView showGridLines="0" zoomScale="90" workbookViewId="0">
      <selection activeCell="F15" sqref="F15"/>
    </sheetView>
  </sheetViews>
  <sheetFormatPr defaultRowHeight="12.75"/>
  <cols>
    <col min="1" max="1" width="3.42578125" style="229" customWidth="1"/>
    <col min="2" max="2" width="18.85546875" style="229" customWidth="1"/>
    <col min="3" max="3" width="24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22" style="229" customWidth="1"/>
    <col min="8" max="8" width="12.5703125" style="229" customWidth="1"/>
    <col min="9" max="9" width="14.28515625" style="229" customWidth="1"/>
    <col min="10" max="10" width="14.5703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15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61"/>
      <c r="H5" s="721"/>
      <c r="I5" s="721"/>
      <c r="J5" s="722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170</v>
      </c>
      <c r="F11" s="242" t="s">
        <v>133</v>
      </c>
      <c r="G11" s="240"/>
      <c r="H11" s="235"/>
      <c r="I11" s="235"/>
      <c r="J11" s="329"/>
    </row>
    <row r="12" spans="2:14">
      <c r="B12" s="389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9"/>
      <c r="C14" s="730"/>
      <c r="D14" s="250"/>
      <c r="E14" s="516">
        <v>0</v>
      </c>
      <c r="F14" s="386">
        <v>0</v>
      </c>
      <c r="G14" s="454">
        <f t="shared" ref="G14:G28" si="0">+E14*F14</f>
        <v>0</v>
      </c>
      <c r="H14" s="390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9"/>
      <c r="C15" s="730"/>
      <c r="D15" s="250"/>
      <c r="E15" s="516">
        <v>0</v>
      </c>
      <c r="F15" s="386">
        <v>0</v>
      </c>
      <c r="G15" s="454">
        <f t="shared" si="0"/>
        <v>0</v>
      </c>
      <c r="H15" s="390">
        <v>0</v>
      </c>
      <c r="I15" s="456">
        <f t="shared" si="1"/>
        <v>0</v>
      </c>
      <c r="J15" s="457">
        <f t="shared" si="2"/>
        <v>0</v>
      </c>
    </row>
    <row r="16" spans="2:14">
      <c r="B16" s="729"/>
      <c r="C16" s="730"/>
      <c r="D16" s="250"/>
      <c r="E16" s="516">
        <v>0</v>
      </c>
      <c r="F16" s="386">
        <v>0</v>
      </c>
      <c r="G16" s="454">
        <f t="shared" si="0"/>
        <v>0</v>
      </c>
      <c r="H16" s="390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9"/>
      <c r="C17" s="730"/>
      <c r="D17" s="250"/>
      <c r="E17" s="516">
        <v>0</v>
      </c>
      <c r="F17" s="386">
        <v>0</v>
      </c>
      <c r="G17" s="454">
        <f t="shared" si="0"/>
        <v>0</v>
      </c>
      <c r="H17" s="390">
        <v>0</v>
      </c>
      <c r="I17" s="456">
        <f t="shared" si="1"/>
        <v>0</v>
      </c>
      <c r="J17" s="457">
        <f t="shared" si="2"/>
        <v>0</v>
      </c>
    </row>
    <row r="18" spans="2:10">
      <c r="B18" s="729"/>
      <c r="C18" s="730"/>
      <c r="D18" s="250"/>
      <c r="E18" s="516">
        <v>0</v>
      </c>
      <c r="F18" s="386">
        <v>0</v>
      </c>
      <c r="G18" s="454">
        <f t="shared" si="0"/>
        <v>0</v>
      </c>
      <c r="H18" s="390">
        <v>0</v>
      </c>
      <c r="I18" s="456">
        <f t="shared" si="1"/>
        <v>0</v>
      </c>
      <c r="J18" s="457">
        <f t="shared" si="2"/>
        <v>0</v>
      </c>
    </row>
    <row r="19" spans="2:10">
      <c r="B19" s="729"/>
      <c r="C19" s="730"/>
      <c r="D19" s="250"/>
      <c r="E19" s="516">
        <v>0</v>
      </c>
      <c r="F19" s="386">
        <v>0</v>
      </c>
      <c r="G19" s="454">
        <f t="shared" si="0"/>
        <v>0</v>
      </c>
      <c r="H19" s="390">
        <v>0</v>
      </c>
      <c r="I19" s="456">
        <f t="shared" si="1"/>
        <v>0</v>
      </c>
      <c r="J19" s="457">
        <f t="shared" si="2"/>
        <v>0</v>
      </c>
    </row>
    <row r="20" spans="2:10">
      <c r="B20" s="729"/>
      <c r="C20" s="730"/>
      <c r="D20" s="250"/>
      <c r="E20" s="516">
        <v>0</v>
      </c>
      <c r="F20" s="386">
        <v>0</v>
      </c>
      <c r="G20" s="454">
        <f t="shared" si="0"/>
        <v>0</v>
      </c>
      <c r="H20" s="390">
        <v>0</v>
      </c>
      <c r="I20" s="456">
        <f t="shared" si="1"/>
        <v>0</v>
      </c>
      <c r="J20" s="457">
        <f t="shared" si="2"/>
        <v>0</v>
      </c>
    </row>
    <row r="21" spans="2:10">
      <c r="B21" s="729"/>
      <c r="C21" s="730"/>
      <c r="D21" s="250"/>
      <c r="E21" s="516">
        <v>0</v>
      </c>
      <c r="F21" s="386">
        <v>0</v>
      </c>
      <c r="G21" s="454">
        <f t="shared" si="0"/>
        <v>0</v>
      </c>
      <c r="H21" s="390">
        <v>0</v>
      </c>
      <c r="I21" s="456">
        <f t="shared" si="1"/>
        <v>0</v>
      </c>
      <c r="J21" s="457">
        <f t="shared" si="2"/>
        <v>0</v>
      </c>
    </row>
    <row r="22" spans="2:10">
      <c r="B22" s="729"/>
      <c r="C22" s="730"/>
      <c r="D22" s="250"/>
      <c r="E22" s="516">
        <v>0</v>
      </c>
      <c r="F22" s="386">
        <v>0</v>
      </c>
      <c r="G22" s="454">
        <f t="shared" si="0"/>
        <v>0</v>
      </c>
      <c r="H22" s="390">
        <v>0</v>
      </c>
      <c r="I22" s="456">
        <f t="shared" si="1"/>
        <v>0</v>
      </c>
      <c r="J22" s="457">
        <f t="shared" si="2"/>
        <v>0</v>
      </c>
    </row>
    <row r="23" spans="2:10">
      <c r="B23" s="729"/>
      <c r="C23" s="730"/>
      <c r="D23" s="250"/>
      <c r="E23" s="516">
        <v>0</v>
      </c>
      <c r="F23" s="386">
        <v>0</v>
      </c>
      <c r="G23" s="454">
        <f t="shared" si="0"/>
        <v>0</v>
      </c>
      <c r="H23" s="390">
        <v>0</v>
      </c>
      <c r="I23" s="456">
        <f t="shared" si="1"/>
        <v>0</v>
      </c>
      <c r="J23" s="457">
        <f t="shared" si="2"/>
        <v>0</v>
      </c>
    </row>
    <row r="24" spans="2:10">
      <c r="B24" s="729"/>
      <c r="C24" s="730"/>
      <c r="D24" s="250"/>
      <c r="E24" s="516">
        <v>0</v>
      </c>
      <c r="F24" s="386">
        <v>0</v>
      </c>
      <c r="G24" s="454">
        <f t="shared" si="0"/>
        <v>0</v>
      </c>
      <c r="H24" s="390">
        <v>0</v>
      </c>
      <c r="I24" s="456">
        <f t="shared" si="1"/>
        <v>0</v>
      </c>
      <c r="J24" s="457">
        <f t="shared" si="2"/>
        <v>0</v>
      </c>
    </row>
    <row r="25" spans="2:10">
      <c r="B25" s="729"/>
      <c r="C25" s="730"/>
      <c r="D25" s="250"/>
      <c r="E25" s="516">
        <v>0</v>
      </c>
      <c r="F25" s="386">
        <v>0</v>
      </c>
      <c r="G25" s="454">
        <f t="shared" si="0"/>
        <v>0</v>
      </c>
      <c r="H25" s="390">
        <v>0</v>
      </c>
      <c r="I25" s="456">
        <f t="shared" si="1"/>
        <v>0</v>
      </c>
      <c r="J25" s="457">
        <f t="shared" si="2"/>
        <v>0</v>
      </c>
    </row>
    <row r="26" spans="2:10">
      <c r="B26" s="729"/>
      <c r="C26" s="730"/>
      <c r="D26" s="250"/>
      <c r="E26" s="516">
        <v>0</v>
      </c>
      <c r="F26" s="386">
        <v>0</v>
      </c>
      <c r="G26" s="454">
        <f t="shared" si="0"/>
        <v>0</v>
      </c>
      <c r="H26" s="390">
        <v>0</v>
      </c>
      <c r="I26" s="456">
        <f t="shared" si="1"/>
        <v>0</v>
      </c>
      <c r="J26" s="457">
        <f t="shared" si="2"/>
        <v>0</v>
      </c>
    </row>
    <row r="27" spans="2:10">
      <c r="B27" s="729"/>
      <c r="C27" s="730"/>
      <c r="D27" s="250"/>
      <c r="E27" s="516">
        <v>0</v>
      </c>
      <c r="F27" s="386">
        <v>0</v>
      </c>
      <c r="G27" s="454">
        <f t="shared" si="0"/>
        <v>0</v>
      </c>
      <c r="H27" s="390">
        <v>0</v>
      </c>
      <c r="I27" s="456">
        <f t="shared" si="1"/>
        <v>0</v>
      </c>
      <c r="J27" s="457">
        <f t="shared" si="2"/>
        <v>0</v>
      </c>
    </row>
    <row r="28" spans="2:10">
      <c r="B28" s="729"/>
      <c r="C28" s="730"/>
      <c r="D28" s="387"/>
      <c r="E28" s="516">
        <v>0</v>
      </c>
      <c r="F28" s="386">
        <v>0</v>
      </c>
      <c r="G28" s="454">
        <f t="shared" si="0"/>
        <v>0</v>
      </c>
      <c r="H28" s="390">
        <v>0</v>
      </c>
      <c r="I28" s="456">
        <f>+H28*F28</f>
        <v>0</v>
      </c>
      <c r="J28" s="457">
        <f>+G28-I28</f>
        <v>0</v>
      </c>
    </row>
    <row r="29" spans="2:10">
      <c r="B29" s="391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89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392"/>
      <c r="I30" s="257"/>
      <c r="J30" s="334"/>
    </row>
    <row r="31" spans="2:10">
      <c r="B31" s="734"/>
      <c r="C31" s="735"/>
      <c r="D31" s="513"/>
      <c r="E31" s="26"/>
      <c r="F31" s="514"/>
      <c r="G31" s="67">
        <f t="shared" ref="G31:G36" si="3">+E31*F31</f>
        <v>0</v>
      </c>
      <c r="H31" s="39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9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 t="shared" si="3"/>
        <v>0</v>
      </c>
      <c r="H33" s="39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9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9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9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59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89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93">
        <v>0</v>
      </c>
      <c r="I40" s="59">
        <f>+(H40*E40)+H40</f>
        <v>0</v>
      </c>
      <c r="J40" s="335">
        <f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93">
        <v>0</v>
      </c>
      <c r="I41" s="59">
        <f>+(H41*E41)+H41</f>
        <v>0</v>
      </c>
      <c r="J41" s="335">
        <f>+G41-I41</f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93"/>
      <c r="I42" s="59">
        <f>+(H42*E42)+H42</f>
        <v>0</v>
      </c>
      <c r="J42" s="335">
        <f>+G42-I42</f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93"/>
      <c r="I43" s="59">
        <f>+(H43*E43)+H43</f>
        <v>0</v>
      </c>
      <c r="J43" s="335">
        <f>+G43-I43</f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66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6">+D45*E45</f>
        <v>0</v>
      </c>
      <c r="G45" s="67">
        <f t="shared" ref="G45:G51" si="7">+D45+F45</f>
        <v>0</v>
      </c>
      <c r="H45" s="393"/>
      <c r="I45" s="59">
        <f t="shared" ref="I45:I51" si="8">+(H45*E45)+H45</f>
        <v>0</v>
      </c>
      <c r="J45" s="335">
        <f t="shared" ref="J45:J51" si="9">+G45-I45</f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6"/>
        <v>0</v>
      </c>
      <c r="G46" s="67">
        <f t="shared" si="7"/>
        <v>0</v>
      </c>
      <c r="H46" s="393"/>
      <c r="I46" s="59">
        <f t="shared" si="8"/>
        <v>0</v>
      </c>
      <c r="J46" s="335">
        <f t="shared" si="9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6"/>
        <v>0</v>
      </c>
      <c r="G47" s="67">
        <f t="shared" si="7"/>
        <v>0</v>
      </c>
      <c r="H47" s="393"/>
      <c r="I47" s="59">
        <f t="shared" si="8"/>
        <v>0</v>
      </c>
      <c r="J47" s="335">
        <f t="shared" si="9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6"/>
        <v>0</v>
      </c>
      <c r="G48" s="67">
        <f t="shared" si="7"/>
        <v>0</v>
      </c>
      <c r="H48" s="393"/>
      <c r="I48" s="59">
        <f t="shared" si="8"/>
        <v>0</v>
      </c>
      <c r="J48" s="335">
        <f t="shared" si="9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6"/>
        <v>0</v>
      </c>
      <c r="G49" s="67">
        <f t="shared" si="7"/>
        <v>0</v>
      </c>
      <c r="H49" s="393"/>
      <c r="I49" s="59">
        <f t="shared" si="8"/>
        <v>0</v>
      </c>
      <c r="J49" s="335">
        <f t="shared" si="9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6"/>
        <v>0</v>
      </c>
      <c r="G50" s="67">
        <f t="shared" si="7"/>
        <v>0</v>
      </c>
      <c r="H50" s="393">
        <v>0</v>
      </c>
      <c r="I50" s="59">
        <f t="shared" si="8"/>
        <v>0</v>
      </c>
      <c r="J50" s="335">
        <f t="shared" si="9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6"/>
        <v>0</v>
      </c>
      <c r="G51" s="67">
        <f t="shared" si="7"/>
        <v>0</v>
      </c>
      <c r="H51" s="393"/>
      <c r="I51" s="59">
        <f t="shared" si="8"/>
        <v>0</v>
      </c>
      <c r="J51" s="335">
        <f t="shared" si="9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394">
        <f>SUM(H40:H51)</f>
        <v>0</v>
      </c>
      <c r="I52" s="395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396" t="s">
        <v>55</v>
      </c>
      <c r="I53" s="394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3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93"/>
      <c r="G55" s="146">
        <f>+D55*F55</f>
        <v>0</v>
      </c>
      <c r="H55" s="3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3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3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3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396"/>
      <c r="I59" s="461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396"/>
      <c r="I60" s="397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396"/>
      <c r="I61" s="463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396"/>
      <c r="I63" s="397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396"/>
      <c r="I64" s="397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396"/>
      <c r="I65" s="46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396"/>
      <c r="I66" s="397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98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36:C36"/>
    <mergeCell ref="B28:C28"/>
    <mergeCell ref="B31:C31"/>
    <mergeCell ref="B32:C32"/>
    <mergeCell ref="B33:C33"/>
    <mergeCell ref="B34:C34"/>
    <mergeCell ref="B35:C35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G5:J5"/>
    <mergeCell ref="G6:J6"/>
    <mergeCell ref="G7:J7"/>
    <mergeCell ref="E9:J10"/>
    <mergeCell ref="B14:C14"/>
    <mergeCell ref="B15:C1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R1:T2"/>
  <sheetViews>
    <sheetView zoomScale="70" zoomScaleNormal="70" workbookViewId="0">
      <selection activeCell="W2" sqref="W2"/>
    </sheetView>
  </sheetViews>
  <sheetFormatPr defaultRowHeight="12.75"/>
  <sheetData>
    <row r="1" spans="18:20" ht="13.5" thickBot="1"/>
    <row r="2" spans="18:20" ht="13.5" thickBot="1">
      <c r="R2" s="571" t="s">
        <v>149</v>
      </c>
      <c r="S2" s="570"/>
      <c r="T2" s="572"/>
    </row>
  </sheetData>
  <sheetProtection password="CC7E" sheet="1"/>
  <phoneticPr fontId="51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8">
    <tabColor theme="6" tint="0.39997558519241921"/>
    <pageSetUpPr fitToPage="1"/>
  </sheetPr>
  <dimension ref="B1:N67"/>
  <sheetViews>
    <sheetView showGridLines="0" zoomScale="90" workbookViewId="0">
      <selection activeCell="F15" sqref="F15"/>
    </sheetView>
  </sheetViews>
  <sheetFormatPr defaultRowHeight="12.75"/>
  <cols>
    <col min="1" max="1" width="3.42578125" style="229" customWidth="1"/>
    <col min="2" max="2" width="18.85546875" style="229" customWidth="1"/>
    <col min="3" max="3" width="21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19.7109375" style="229" customWidth="1"/>
    <col min="8" max="8" width="11.5703125" style="229" customWidth="1"/>
    <col min="9" max="9" width="14.28515625" style="229" customWidth="1"/>
    <col min="10" max="10" width="15.42578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30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200</v>
      </c>
      <c r="F11" s="408" t="s">
        <v>133</v>
      </c>
      <c r="G11" s="240"/>
      <c r="H11" s="235"/>
      <c r="I11" s="235"/>
      <c r="J11" s="329"/>
    </row>
    <row r="12" spans="2:14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34"/>
      <c r="C14" s="735"/>
      <c r="D14" s="655"/>
      <c r="E14" s="15">
        <v>0</v>
      </c>
      <c r="F14" s="386">
        <v>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34"/>
      <c r="C15" s="735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34"/>
      <c r="C16" s="735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34"/>
      <c r="C17" s="735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34"/>
      <c r="C18" s="735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34"/>
      <c r="C19" s="735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34"/>
      <c r="C20" s="735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34"/>
      <c r="C21" s="735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34"/>
      <c r="C22" s="735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34"/>
      <c r="C23" s="735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34"/>
      <c r="C24" s="735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34"/>
      <c r="C25" s="735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34"/>
      <c r="C26" s="735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34"/>
      <c r="C27" s="735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34"/>
      <c r="C28" s="735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34"/>
      <c r="C31" s="735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9">
    <tabColor theme="2" tint="-0.499984740745262"/>
    <pageSetUpPr fitToPage="1"/>
  </sheetPr>
  <dimension ref="B1:N67"/>
  <sheetViews>
    <sheetView showGridLines="0" zoomScale="90" workbookViewId="0">
      <selection activeCell="F15" sqref="F15"/>
    </sheetView>
  </sheetViews>
  <sheetFormatPr defaultRowHeight="12.75"/>
  <cols>
    <col min="1" max="1" width="3.42578125" style="229" customWidth="1"/>
    <col min="2" max="2" width="18.85546875" style="229" customWidth="1"/>
    <col min="3" max="3" width="21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19.7109375" style="229" customWidth="1"/>
    <col min="8" max="8" width="11.5703125" style="229" customWidth="1"/>
    <col min="9" max="9" width="14.28515625" style="229" customWidth="1"/>
    <col min="10" max="10" width="15.42578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30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201</v>
      </c>
      <c r="F11" s="408" t="s">
        <v>133</v>
      </c>
      <c r="G11" s="240"/>
      <c r="H11" s="235"/>
      <c r="I11" s="235"/>
      <c r="J11" s="329"/>
    </row>
    <row r="12" spans="2:14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34"/>
      <c r="C14" s="735"/>
      <c r="D14" s="655"/>
      <c r="E14" s="15">
        <v>0</v>
      </c>
      <c r="F14" s="386">
        <v>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34"/>
      <c r="C15" s="735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34"/>
      <c r="C16" s="735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34"/>
      <c r="C17" s="735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34"/>
      <c r="C18" s="735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34"/>
      <c r="C19" s="735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34"/>
      <c r="C20" s="735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34"/>
      <c r="C21" s="735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34"/>
      <c r="C22" s="735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34"/>
      <c r="C23" s="735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34"/>
      <c r="C24" s="735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34"/>
      <c r="C25" s="735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34"/>
      <c r="C26" s="735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34"/>
      <c r="C27" s="735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34"/>
      <c r="C28" s="735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34"/>
      <c r="C31" s="735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0">
    <tabColor theme="9" tint="0.39997558519241921"/>
    <pageSetUpPr fitToPage="1"/>
  </sheetPr>
  <dimension ref="B1:N67"/>
  <sheetViews>
    <sheetView showGridLines="0" zoomScale="90" workbookViewId="0">
      <selection activeCell="F15" sqref="F15"/>
    </sheetView>
  </sheetViews>
  <sheetFormatPr defaultRowHeight="12.75"/>
  <cols>
    <col min="1" max="1" width="3.42578125" style="229" customWidth="1"/>
    <col min="2" max="2" width="18.85546875" style="229" customWidth="1"/>
    <col min="3" max="3" width="24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22" style="229" customWidth="1"/>
    <col min="8" max="8" width="12.5703125" style="229" customWidth="1"/>
    <col min="9" max="9" width="14.28515625" style="229" customWidth="1"/>
    <col min="10" max="10" width="14.5703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15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61"/>
      <c r="H5" s="721"/>
      <c r="I5" s="721"/>
      <c r="J5" s="722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202</v>
      </c>
      <c r="F11" s="242" t="s">
        <v>133</v>
      </c>
      <c r="G11" s="240"/>
      <c r="H11" s="235"/>
      <c r="I11" s="235"/>
      <c r="J11" s="329"/>
    </row>
    <row r="12" spans="2:14">
      <c r="B12" s="389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9" t="s">
        <v>212</v>
      </c>
      <c r="C14" s="730"/>
      <c r="D14" s="250"/>
      <c r="E14" s="516">
        <v>0</v>
      </c>
      <c r="F14" s="386">
        <v>0</v>
      </c>
      <c r="G14" s="454">
        <f t="shared" ref="G14:G28" si="0">+E14*F14</f>
        <v>0</v>
      </c>
      <c r="H14" s="390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9"/>
      <c r="C15" s="730"/>
      <c r="D15" s="250"/>
      <c r="E15" s="516">
        <v>0</v>
      </c>
      <c r="F15" s="386">
        <v>0</v>
      </c>
      <c r="G15" s="454">
        <f t="shared" si="0"/>
        <v>0</v>
      </c>
      <c r="H15" s="390">
        <v>0</v>
      </c>
      <c r="I15" s="456">
        <f t="shared" si="1"/>
        <v>0</v>
      </c>
      <c r="J15" s="457">
        <f t="shared" si="2"/>
        <v>0</v>
      </c>
    </row>
    <row r="16" spans="2:14">
      <c r="B16" s="729"/>
      <c r="C16" s="730"/>
      <c r="D16" s="250"/>
      <c r="E16" s="516">
        <v>0</v>
      </c>
      <c r="F16" s="386">
        <v>0</v>
      </c>
      <c r="G16" s="454">
        <f t="shared" si="0"/>
        <v>0</v>
      </c>
      <c r="H16" s="390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9"/>
      <c r="C17" s="730"/>
      <c r="D17" s="250"/>
      <c r="E17" s="516">
        <v>0</v>
      </c>
      <c r="F17" s="386">
        <v>0</v>
      </c>
      <c r="G17" s="454">
        <f t="shared" si="0"/>
        <v>0</v>
      </c>
      <c r="H17" s="390">
        <v>0</v>
      </c>
      <c r="I17" s="456">
        <f t="shared" si="1"/>
        <v>0</v>
      </c>
      <c r="J17" s="457">
        <f t="shared" si="2"/>
        <v>0</v>
      </c>
    </row>
    <row r="18" spans="2:10">
      <c r="B18" s="729"/>
      <c r="C18" s="730"/>
      <c r="D18" s="250"/>
      <c r="E18" s="516">
        <v>0</v>
      </c>
      <c r="F18" s="386">
        <v>0</v>
      </c>
      <c r="G18" s="454">
        <f t="shared" si="0"/>
        <v>0</v>
      </c>
      <c r="H18" s="390">
        <v>0</v>
      </c>
      <c r="I18" s="456">
        <f t="shared" si="1"/>
        <v>0</v>
      </c>
      <c r="J18" s="457">
        <f t="shared" si="2"/>
        <v>0</v>
      </c>
    </row>
    <row r="19" spans="2:10">
      <c r="B19" s="729"/>
      <c r="C19" s="730"/>
      <c r="D19" s="250"/>
      <c r="E19" s="516">
        <v>0</v>
      </c>
      <c r="F19" s="386">
        <v>0</v>
      </c>
      <c r="G19" s="454">
        <f t="shared" si="0"/>
        <v>0</v>
      </c>
      <c r="H19" s="390">
        <v>0</v>
      </c>
      <c r="I19" s="456">
        <f t="shared" si="1"/>
        <v>0</v>
      </c>
      <c r="J19" s="457">
        <f t="shared" si="2"/>
        <v>0</v>
      </c>
    </row>
    <row r="20" spans="2:10">
      <c r="B20" s="729"/>
      <c r="C20" s="730"/>
      <c r="D20" s="250"/>
      <c r="E20" s="516">
        <v>0</v>
      </c>
      <c r="F20" s="386">
        <v>0</v>
      </c>
      <c r="G20" s="454">
        <f t="shared" si="0"/>
        <v>0</v>
      </c>
      <c r="H20" s="390">
        <v>0</v>
      </c>
      <c r="I20" s="456">
        <f t="shared" si="1"/>
        <v>0</v>
      </c>
      <c r="J20" s="457">
        <f t="shared" si="2"/>
        <v>0</v>
      </c>
    </row>
    <row r="21" spans="2:10">
      <c r="B21" s="729"/>
      <c r="C21" s="730"/>
      <c r="D21" s="250"/>
      <c r="E21" s="516">
        <v>0</v>
      </c>
      <c r="F21" s="386">
        <v>0</v>
      </c>
      <c r="G21" s="454">
        <f t="shared" si="0"/>
        <v>0</v>
      </c>
      <c r="H21" s="390">
        <v>0</v>
      </c>
      <c r="I21" s="456">
        <f t="shared" si="1"/>
        <v>0</v>
      </c>
      <c r="J21" s="457">
        <f t="shared" si="2"/>
        <v>0</v>
      </c>
    </row>
    <row r="22" spans="2:10">
      <c r="B22" s="729"/>
      <c r="C22" s="730"/>
      <c r="D22" s="250"/>
      <c r="E22" s="516">
        <v>0</v>
      </c>
      <c r="F22" s="386">
        <v>0</v>
      </c>
      <c r="G22" s="454">
        <f t="shared" si="0"/>
        <v>0</v>
      </c>
      <c r="H22" s="390">
        <v>0</v>
      </c>
      <c r="I22" s="456">
        <f t="shared" si="1"/>
        <v>0</v>
      </c>
      <c r="J22" s="457">
        <f t="shared" si="2"/>
        <v>0</v>
      </c>
    </row>
    <row r="23" spans="2:10">
      <c r="B23" s="729"/>
      <c r="C23" s="730"/>
      <c r="D23" s="250"/>
      <c r="E23" s="516">
        <v>0</v>
      </c>
      <c r="F23" s="386">
        <v>0</v>
      </c>
      <c r="G23" s="454">
        <f t="shared" si="0"/>
        <v>0</v>
      </c>
      <c r="H23" s="390">
        <v>0</v>
      </c>
      <c r="I23" s="456">
        <f t="shared" si="1"/>
        <v>0</v>
      </c>
      <c r="J23" s="457">
        <f t="shared" si="2"/>
        <v>0</v>
      </c>
    </row>
    <row r="24" spans="2:10">
      <c r="B24" s="729"/>
      <c r="C24" s="730"/>
      <c r="D24" s="250"/>
      <c r="E24" s="516">
        <v>0</v>
      </c>
      <c r="F24" s="386">
        <v>0</v>
      </c>
      <c r="G24" s="454">
        <f t="shared" si="0"/>
        <v>0</v>
      </c>
      <c r="H24" s="390">
        <v>0</v>
      </c>
      <c r="I24" s="456">
        <f t="shared" si="1"/>
        <v>0</v>
      </c>
      <c r="J24" s="457">
        <f t="shared" si="2"/>
        <v>0</v>
      </c>
    </row>
    <row r="25" spans="2:10">
      <c r="B25" s="729"/>
      <c r="C25" s="730"/>
      <c r="D25" s="250"/>
      <c r="E25" s="516">
        <v>0</v>
      </c>
      <c r="F25" s="386">
        <v>0</v>
      </c>
      <c r="G25" s="454">
        <f t="shared" si="0"/>
        <v>0</v>
      </c>
      <c r="H25" s="390">
        <v>0</v>
      </c>
      <c r="I25" s="456">
        <f t="shared" si="1"/>
        <v>0</v>
      </c>
      <c r="J25" s="457">
        <f t="shared" si="2"/>
        <v>0</v>
      </c>
    </row>
    <row r="26" spans="2:10">
      <c r="B26" s="729"/>
      <c r="C26" s="730"/>
      <c r="D26" s="250"/>
      <c r="E26" s="516">
        <v>0</v>
      </c>
      <c r="F26" s="386">
        <v>0</v>
      </c>
      <c r="G26" s="454">
        <f t="shared" si="0"/>
        <v>0</v>
      </c>
      <c r="H26" s="390">
        <v>0</v>
      </c>
      <c r="I26" s="456">
        <f t="shared" si="1"/>
        <v>0</v>
      </c>
      <c r="J26" s="457">
        <f t="shared" si="2"/>
        <v>0</v>
      </c>
    </row>
    <row r="27" spans="2:10">
      <c r="B27" s="729"/>
      <c r="C27" s="730"/>
      <c r="D27" s="250"/>
      <c r="E27" s="516">
        <v>0</v>
      </c>
      <c r="F27" s="386">
        <v>0</v>
      </c>
      <c r="G27" s="454">
        <f t="shared" si="0"/>
        <v>0</v>
      </c>
      <c r="H27" s="390">
        <v>0</v>
      </c>
      <c r="I27" s="456">
        <f t="shared" si="1"/>
        <v>0</v>
      </c>
      <c r="J27" s="457">
        <f t="shared" si="2"/>
        <v>0</v>
      </c>
    </row>
    <row r="28" spans="2:10">
      <c r="B28" s="729"/>
      <c r="C28" s="730"/>
      <c r="D28" s="387"/>
      <c r="E28" s="516">
        <v>0</v>
      </c>
      <c r="F28" s="386">
        <v>0</v>
      </c>
      <c r="G28" s="454">
        <f t="shared" si="0"/>
        <v>0</v>
      </c>
      <c r="H28" s="390">
        <v>0</v>
      </c>
      <c r="I28" s="456">
        <f>+H28*F28</f>
        <v>0</v>
      </c>
      <c r="J28" s="457">
        <f>+G28-I28</f>
        <v>0</v>
      </c>
    </row>
    <row r="29" spans="2:10">
      <c r="B29" s="391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89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392"/>
      <c r="I30" s="257"/>
      <c r="J30" s="334"/>
    </row>
    <row r="31" spans="2:10">
      <c r="B31" s="734"/>
      <c r="C31" s="735"/>
      <c r="D31" s="513"/>
      <c r="E31" s="26">
        <v>0</v>
      </c>
      <c r="F31" s="514">
        <v>0</v>
      </c>
      <c r="G31" s="67">
        <f t="shared" ref="G31:G36" si="3">+E31*F31</f>
        <v>0</v>
      </c>
      <c r="H31" s="39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9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 t="shared" si="3"/>
        <v>0</v>
      </c>
      <c r="H33" s="39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9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9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9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59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89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93">
        <v>0</v>
      </c>
      <c r="I40" s="59">
        <f>+(H40*E40)+H40</f>
        <v>0</v>
      </c>
      <c r="J40" s="335">
        <f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93">
        <v>0</v>
      </c>
      <c r="I41" s="59">
        <f>+(H41*E41)+H41</f>
        <v>0</v>
      </c>
      <c r="J41" s="335">
        <f>+G41-I41</f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93"/>
      <c r="I42" s="59">
        <f>+(H42*E42)+H42</f>
        <v>0</v>
      </c>
      <c r="J42" s="335">
        <f>+G42-I42</f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93"/>
      <c r="I43" s="59">
        <f>+(H43*E43)+H43</f>
        <v>0</v>
      </c>
      <c r="J43" s="335">
        <f>+G43-I43</f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66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6">+D45*E45</f>
        <v>0</v>
      </c>
      <c r="G45" s="67">
        <f t="shared" ref="G45:G51" si="7">+D45+F45</f>
        <v>0</v>
      </c>
      <c r="H45" s="393"/>
      <c r="I45" s="59">
        <f t="shared" ref="I45:I51" si="8">+(H45*E45)+H45</f>
        <v>0</v>
      </c>
      <c r="J45" s="335">
        <f t="shared" ref="J45:J51" si="9">+G45-I45</f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6"/>
        <v>0</v>
      </c>
      <c r="G46" s="67">
        <f t="shared" si="7"/>
        <v>0</v>
      </c>
      <c r="H46" s="393"/>
      <c r="I46" s="59">
        <f t="shared" si="8"/>
        <v>0</v>
      </c>
      <c r="J46" s="335">
        <f t="shared" si="9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6"/>
        <v>0</v>
      </c>
      <c r="G47" s="67">
        <f t="shared" si="7"/>
        <v>0</v>
      </c>
      <c r="H47" s="393"/>
      <c r="I47" s="59">
        <f t="shared" si="8"/>
        <v>0</v>
      </c>
      <c r="J47" s="335">
        <f t="shared" si="9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6"/>
        <v>0</v>
      </c>
      <c r="G48" s="67">
        <f t="shared" si="7"/>
        <v>0</v>
      </c>
      <c r="H48" s="393"/>
      <c r="I48" s="59">
        <f t="shared" si="8"/>
        <v>0</v>
      </c>
      <c r="J48" s="335">
        <f t="shared" si="9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6"/>
        <v>0</v>
      </c>
      <c r="G49" s="67">
        <f t="shared" si="7"/>
        <v>0</v>
      </c>
      <c r="H49" s="393"/>
      <c r="I49" s="59">
        <f t="shared" si="8"/>
        <v>0</v>
      </c>
      <c r="J49" s="335">
        <f t="shared" si="9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6"/>
        <v>0</v>
      </c>
      <c r="G50" s="67">
        <f t="shared" si="7"/>
        <v>0</v>
      </c>
      <c r="H50" s="393">
        <v>0</v>
      </c>
      <c r="I50" s="59">
        <f t="shared" si="8"/>
        <v>0</v>
      </c>
      <c r="J50" s="335">
        <f t="shared" si="9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6"/>
        <v>0</v>
      </c>
      <c r="G51" s="67">
        <f t="shared" si="7"/>
        <v>0</v>
      </c>
      <c r="H51" s="393"/>
      <c r="I51" s="59">
        <f t="shared" si="8"/>
        <v>0</v>
      </c>
      <c r="J51" s="335">
        <f t="shared" si="9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394">
        <f>SUM(H40:H51)</f>
        <v>0</v>
      </c>
      <c r="I52" s="395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396" t="s">
        <v>55</v>
      </c>
      <c r="I53" s="394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3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93"/>
      <c r="G55" s="146">
        <f>+D55*F55</f>
        <v>0</v>
      </c>
      <c r="H55" s="3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3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3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3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396"/>
      <c r="I59" s="461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396"/>
      <c r="I60" s="397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396"/>
      <c r="I61" s="463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396"/>
      <c r="I63" s="397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396"/>
      <c r="I64" s="397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396"/>
      <c r="I65" s="46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396"/>
      <c r="I66" s="397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98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>
    <tabColor indexed="10"/>
    <pageSetUpPr fitToPage="1"/>
  </sheetPr>
  <dimension ref="B3:N72"/>
  <sheetViews>
    <sheetView showGridLines="0" zoomScale="80" zoomScaleNormal="80" workbookViewId="0">
      <selection activeCell="J64" sqref="J64"/>
    </sheetView>
  </sheetViews>
  <sheetFormatPr defaultRowHeight="12.75"/>
  <cols>
    <col min="1" max="1" width="2.28515625" style="33" customWidth="1"/>
    <col min="2" max="2" width="18.85546875" style="33" customWidth="1"/>
    <col min="3" max="3" width="20.28515625" style="33" customWidth="1"/>
    <col min="4" max="4" width="17" style="33" customWidth="1"/>
    <col min="5" max="5" width="18.140625" style="33" customWidth="1"/>
    <col min="6" max="6" width="16.5703125" style="33" customWidth="1"/>
    <col min="7" max="7" width="28.7109375" style="33" customWidth="1"/>
    <col min="8" max="8" width="13" style="33" customWidth="1"/>
    <col min="9" max="9" width="14" style="33" customWidth="1"/>
    <col min="10" max="10" width="14.85546875" style="33" customWidth="1"/>
    <col min="11" max="16384" width="9.140625" style="33"/>
  </cols>
  <sheetData>
    <row r="3" spans="2:10" ht="7.5" customHeight="1" thickBot="1"/>
    <row r="4" spans="2:10" ht="30.75" thickBot="1">
      <c r="B4" s="276" t="s">
        <v>0</v>
      </c>
      <c r="C4" s="277"/>
      <c r="D4" s="278" t="s">
        <v>1</v>
      </c>
      <c r="E4" s="279" t="s">
        <v>40</v>
      </c>
      <c r="F4" s="280" t="s">
        <v>2</v>
      </c>
      <c r="G4" s="628">
        <v>1</v>
      </c>
      <c r="H4" s="629"/>
      <c r="I4" s="630" t="s">
        <v>39</v>
      </c>
      <c r="J4" s="631">
        <v>1</v>
      </c>
    </row>
    <row r="5" spans="2:10">
      <c r="B5" s="181" t="s">
        <v>50</v>
      </c>
      <c r="C5" s="32"/>
      <c r="D5" s="32"/>
      <c r="E5" s="144"/>
      <c r="F5" s="149" t="s">
        <v>51</v>
      </c>
      <c r="G5" s="641" t="str">
        <f>+'WP1.1'!G5</f>
        <v>UNIVERSITA DI …….</v>
      </c>
      <c r="H5" s="642"/>
      <c r="I5" s="642"/>
      <c r="J5" s="643"/>
    </row>
    <row r="6" spans="2:10">
      <c r="B6" s="182" t="s">
        <v>47</v>
      </c>
      <c r="C6" s="383"/>
      <c r="D6" s="150" t="s">
        <v>38</v>
      </c>
      <c r="E6" s="273"/>
      <c r="F6" s="38" t="s">
        <v>3</v>
      </c>
      <c r="G6" s="763"/>
      <c r="H6" s="721"/>
      <c r="I6" s="721"/>
      <c r="J6" s="722"/>
    </row>
    <row r="7" spans="2:10" ht="24" customHeight="1" thickBot="1">
      <c r="B7" s="183" t="s">
        <v>4</v>
      </c>
      <c r="C7" s="384"/>
      <c r="D7" s="151" t="s">
        <v>41</v>
      </c>
      <c r="E7" s="272"/>
      <c r="F7" s="41" t="s">
        <v>5</v>
      </c>
      <c r="G7" s="764"/>
      <c r="H7" s="765"/>
      <c r="I7" s="765"/>
      <c r="J7" s="766"/>
    </row>
    <row r="8" spans="2:10">
      <c r="B8" s="184"/>
      <c r="C8" s="153"/>
      <c r="D8" s="154"/>
      <c r="E8" s="44" t="s">
        <v>6</v>
      </c>
      <c r="F8" s="34"/>
      <c r="G8" s="81"/>
      <c r="H8" s="639"/>
      <c r="I8" s="639"/>
      <c r="J8" s="640"/>
    </row>
    <row r="9" spans="2:10" ht="18" customHeight="1">
      <c r="B9" s="186"/>
      <c r="C9" s="110"/>
      <c r="D9" s="155"/>
      <c r="E9" s="736"/>
      <c r="F9" s="737"/>
      <c r="G9" s="737"/>
      <c r="H9" s="737"/>
      <c r="I9" s="737"/>
      <c r="J9" s="738"/>
    </row>
    <row r="10" spans="2:10">
      <c r="B10" s="186"/>
      <c r="C10" s="110"/>
      <c r="D10" s="155"/>
      <c r="E10" s="739"/>
      <c r="F10" s="740"/>
      <c r="G10" s="740"/>
      <c r="H10" s="740"/>
      <c r="I10" s="740"/>
      <c r="J10" s="741"/>
    </row>
    <row r="11" spans="2:10">
      <c r="B11" s="183"/>
      <c r="C11" s="151"/>
      <c r="D11" s="152"/>
      <c r="E11" s="444" t="s">
        <v>190</v>
      </c>
      <c r="F11" s="301"/>
      <c r="G11" s="109"/>
      <c r="H11" s="151"/>
      <c r="I11" s="151"/>
      <c r="J11" s="187"/>
    </row>
    <row r="12" spans="2:10">
      <c r="B12" s="188" t="s">
        <v>7</v>
      </c>
      <c r="C12" s="156"/>
      <c r="D12" s="157"/>
      <c r="E12" s="536" t="s">
        <v>88</v>
      </c>
      <c r="F12" s="536" t="s">
        <v>8</v>
      </c>
      <c r="G12" s="537" t="s">
        <v>142</v>
      </c>
      <c r="H12" s="51" t="s">
        <v>136</v>
      </c>
      <c r="I12" s="51" t="s">
        <v>137</v>
      </c>
      <c r="J12" s="538" t="s">
        <v>138</v>
      </c>
    </row>
    <row r="13" spans="2:10">
      <c r="B13" s="189" t="s">
        <v>9</v>
      </c>
      <c r="C13" s="158"/>
      <c r="D13" s="159"/>
      <c r="E13" s="160" t="s">
        <v>10</v>
      </c>
      <c r="F13" s="54" t="s">
        <v>143</v>
      </c>
      <c r="G13" s="161" t="s">
        <v>48</v>
      </c>
      <c r="H13" s="162" t="s">
        <v>87</v>
      </c>
      <c r="I13" s="162" t="s">
        <v>48</v>
      </c>
      <c r="J13" s="190" t="s">
        <v>48</v>
      </c>
    </row>
    <row r="14" spans="2:10">
      <c r="B14" s="285">
        <f>+'WP1.1'!B14</f>
        <v>0</v>
      </c>
      <c r="C14" s="200"/>
      <c r="D14" s="201"/>
      <c r="E14" s="202">
        <f>+'WP5.1'!E14</f>
        <v>0</v>
      </c>
      <c r="F14" s="312">
        <f>+'WP1.1'!F14</f>
        <v>0</v>
      </c>
      <c r="G14" s="202">
        <f>+E14*F14</f>
        <v>0</v>
      </c>
      <c r="H14" s="202">
        <f>+'WP5.1'!H14</f>
        <v>0</v>
      </c>
      <c r="I14" s="163">
        <f>+H14*F14</f>
        <v>0</v>
      </c>
      <c r="J14" s="286">
        <f>+G14-I14</f>
        <v>0</v>
      </c>
    </row>
    <row r="15" spans="2:10">
      <c r="B15" s="285">
        <f>+'WP1.1'!B15</f>
        <v>0</v>
      </c>
      <c r="C15" s="200"/>
      <c r="D15" s="201"/>
      <c r="E15" s="202">
        <f>+'WP5.1'!E15</f>
        <v>0</v>
      </c>
      <c r="F15" s="312">
        <f>+'WP1.1'!F15</f>
        <v>0</v>
      </c>
      <c r="G15" s="202">
        <f t="shared" ref="G15:G28" si="0">+E15*F15</f>
        <v>0</v>
      </c>
      <c r="H15" s="202">
        <f>+'WP5.1'!H15</f>
        <v>0</v>
      </c>
      <c r="I15" s="163">
        <f t="shared" ref="I15:I27" si="1">+H15*F15</f>
        <v>0</v>
      </c>
      <c r="J15" s="286">
        <f t="shared" ref="J15:J27" si="2">+G15-I15</f>
        <v>0</v>
      </c>
    </row>
    <row r="16" spans="2:10">
      <c r="B16" s="285">
        <f>+'WP1.1'!B16</f>
        <v>0</v>
      </c>
      <c r="C16" s="200"/>
      <c r="D16" s="201"/>
      <c r="E16" s="202">
        <f>+'WP5.1'!E16</f>
        <v>0</v>
      </c>
      <c r="F16" s="312">
        <f>+'WP1.1'!F16</f>
        <v>0</v>
      </c>
      <c r="G16" s="202">
        <f t="shared" si="0"/>
        <v>0</v>
      </c>
      <c r="H16" s="202">
        <f>+'WP5.1'!H16</f>
        <v>0</v>
      </c>
      <c r="I16" s="163">
        <f t="shared" si="1"/>
        <v>0</v>
      </c>
      <c r="J16" s="286">
        <f t="shared" si="2"/>
        <v>0</v>
      </c>
    </row>
    <row r="17" spans="2:10">
      <c r="B17" s="285">
        <f>+'WP1.1'!B17</f>
        <v>0</v>
      </c>
      <c r="C17" s="200"/>
      <c r="D17" s="201"/>
      <c r="E17" s="202">
        <f>+'WP5.1'!E17</f>
        <v>0</v>
      </c>
      <c r="F17" s="312">
        <f>+'WP1.1'!F17</f>
        <v>0</v>
      </c>
      <c r="G17" s="202">
        <f t="shared" si="0"/>
        <v>0</v>
      </c>
      <c r="H17" s="202">
        <f>+'WP5.1'!H17</f>
        <v>0</v>
      </c>
      <c r="I17" s="163">
        <f t="shared" si="1"/>
        <v>0</v>
      </c>
      <c r="J17" s="286">
        <f t="shared" si="2"/>
        <v>0</v>
      </c>
    </row>
    <row r="18" spans="2:10">
      <c r="B18" s="285">
        <f>+'WP1.1'!B18</f>
        <v>0</v>
      </c>
      <c r="C18" s="200"/>
      <c r="D18" s="201"/>
      <c r="E18" s="202">
        <f>+'WP5.1'!E18</f>
        <v>0</v>
      </c>
      <c r="F18" s="312">
        <f>+'WP1.1'!F18</f>
        <v>0</v>
      </c>
      <c r="G18" s="202">
        <f t="shared" si="0"/>
        <v>0</v>
      </c>
      <c r="H18" s="202">
        <f>+'WP5.1'!H18</f>
        <v>0</v>
      </c>
      <c r="I18" s="163">
        <f t="shared" si="1"/>
        <v>0</v>
      </c>
      <c r="J18" s="286">
        <f t="shared" si="2"/>
        <v>0</v>
      </c>
    </row>
    <row r="19" spans="2:10">
      <c r="B19" s="285">
        <f>+'WP1.1'!B19</f>
        <v>0</v>
      </c>
      <c r="C19" s="200"/>
      <c r="D19" s="201"/>
      <c r="E19" s="202">
        <f>+'WP5.1'!E19</f>
        <v>0</v>
      </c>
      <c r="F19" s="312">
        <f>+'WP1.1'!F19</f>
        <v>0</v>
      </c>
      <c r="G19" s="202">
        <f t="shared" si="0"/>
        <v>0</v>
      </c>
      <c r="H19" s="202">
        <f>+'WP5.1'!H19</f>
        <v>0</v>
      </c>
      <c r="I19" s="163">
        <f t="shared" si="1"/>
        <v>0</v>
      </c>
      <c r="J19" s="286">
        <f t="shared" si="2"/>
        <v>0</v>
      </c>
    </row>
    <row r="20" spans="2:10">
      <c r="B20" s="285">
        <f>+'WP1.1'!B20</f>
        <v>0</v>
      </c>
      <c r="C20" s="200"/>
      <c r="D20" s="201"/>
      <c r="E20" s="202">
        <f>+'WP5.1'!E20</f>
        <v>0</v>
      </c>
      <c r="F20" s="312">
        <f>+'WP1.1'!F20</f>
        <v>0</v>
      </c>
      <c r="G20" s="202">
        <f t="shared" si="0"/>
        <v>0</v>
      </c>
      <c r="H20" s="202">
        <f>+'WP5.1'!H20</f>
        <v>0</v>
      </c>
      <c r="I20" s="163">
        <f t="shared" si="1"/>
        <v>0</v>
      </c>
      <c r="J20" s="286">
        <f t="shared" si="2"/>
        <v>0</v>
      </c>
    </row>
    <row r="21" spans="2:10">
      <c r="B21" s="285">
        <f>+'WP1.1'!B21</f>
        <v>0</v>
      </c>
      <c r="C21" s="200"/>
      <c r="D21" s="201"/>
      <c r="E21" s="202">
        <f>+'WP5.1'!E21</f>
        <v>0</v>
      </c>
      <c r="F21" s="312">
        <f>+'WP1.1'!F21</f>
        <v>0</v>
      </c>
      <c r="G21" s="202">
        <f t="shared" si="0"/>
        <v>0</v>
      </c>
      <c r="H21" s="202">
        <f>+'WP5.1'!H21</f>
        <v>0</v>
      </c>
      <c r="I21" s="163">
        <f t="shared" si="1"/>
        <v>0</v>
      </c>
      <c r="J21" s="286">
        <f t="shared" si="2"/>
        <v>0</v>
      </c>
    </row>
    <row r="22" spans="2:10">
      <c r="B22" s="285">
        <f>+'WP1.1'!B22</f>
        <v>0</v>
      </c>
      <c r="C22" s="200"/>
      <c r="D22" s="201"/>
      <c r="E22" s="202">
        <f>+'WP5.1'!E22</f>
        <v>0</v>
      </c>
      <c r="F22" s="312">
        <f>+'WP1.1'!F22</f>
        <v>0</v>
      </c>
      <c r="G22" s="202">
        <f t="shared" si="0"/>
        <v>0</v>
      </c>
      <c r="H22" s="202">
        <f>+'WP5.1'!H22</f>
        <v>0</v>
      </c>
      <c r="I22" s="163">
        <f t="shared" si="1"/>
        <v>0</v>
      </c>
      <c r="J22" s="286">
        <f t="shared" si="2"/>
        <v>0</v>
      </c>
    </row>
    <row r="23" spans="2:10">
      <c r="B23" s="285">
        <f>+'WP1.1'!B23</f>
        <v>0</v>
      </c>
      <c r="C23" s="200"/>
      <c r="D23" s="201"/>
      <c r="E23" s="202">
        <f>+'WP5.1'!E23</f>
        <v>0</v>
      </c>
      <c r="F23" s="312">
        <f>+'WP1.1'!F23</f>
        <v>0</v>
      </c>
      <c r="G23" s="202">
        <f t="shared" si="0"/>
        <v>0</v>
      </c>
      <c r="H23" s="202">
        <f>+'WP5.1'!H23</f>
        <v>0</v>
      </c>
      <c r="I23" s="163">
        <f t="shared" si="1"/>
        <v>0</v>
      </c>
      <c r="J23" s="286">
        <f t="shared" si="2"/>
        <v>0</v>
      </c>
    </row>
    <row r="24" spans="2:10">
      <c r="B24" s="285">
        <f>+'WP1.1'!B24</f>
        <v>0</v>
      </c>
      <c r="C24" s="200"/>
      <c r="D24" s="201"/>
      <c r="E24" s="202">
        <f>+'WP5.1'!E24</f>
        <v>0</v>
      </c>
      <c r="F24" s="312">
        <f>+'WP1.1'!F24</f>
        <v>0</v>
      </c>
      <c r="G24" s="202">
        <f t="shared" si="0"/>
        <v>0</v>
      </c>
      <c r="H24" s="202">
        <f>+'WP5.1'!H24</f>
        <v>0</v>
      </c>
      <c r="I24" s="163">
        <f t="shared" si="1"/>
        <v>0</v>
      </c>
      <c r="J24" s="286">
        <f t="shared" si="2"/>
        <v>0</v>
      </c>
    </row>
    <row r="25" spans="2:10">
      <c r="B25" s="285">
        <f>+'WP1.1'!B25</f>
        <v>0</v>
      </c>
      <c r="C25" s="200"/>
      <c r="D25" s="201"/>
      <c r="E25" s="202">
        <f>+'WP5.1'!E25</f>
        <v>0</v>
      </c>
      <c r="F25" s="312">
        <f>+'WP1.1'!F25</f>
        <v>0</v>
      </c>
      <c r="G25" s="202">
        <f t="shared" si="0"/>
        <v>0</v>
      </c>
      <c r="H25" s="202">
        <f>+'WP5.1'!H25</f>
        <v>0</v>
      </c>
      <c r="I25" s="163">
        <f t="shared" si="1"/>
        <v>0</v>
      </c>
      <c r="J25" s="286">
        <f t="shared" si="2"/>
        <v>0</v>
      </c>
    </row>
    <row r="26" spans="2:10">
      <c r="B26" s="285">
        <f>+'WP1.1'!B26</f>
        <v>0</v>
      </c>
      <c r="C26" s="200"/>
      <c r="D26" s="201"/>
      <c r="E26" s="202">
        <f>+'WP5.1'!E26</f>
        <v>0</v>
      </c>
      <c r="F26" s="312">
        <f>+'WP1.1'!F26</f>
        <v>0</v>
      </c>
      <c r="G26" s="202">
        <f t="shared" si="0"/>
        <v>0</v>
      </c>
      <c r="H26" s="202">
        <f>+'WP5.1'!H26</f>
        <v>0</v>
      </c>
      <c r="I26" s="163">
        <f t="shared" si="1"/>
        <v>0</v>
      </c>
      <c r="J26" s="286">
        <f t="shared" si="2"/>
        <v>0</v>
      </c>
    </row>
    <row r="27" spans="2:10">
      <c r="B27" s="285">
        <f>+'WP1.1'!B27</f>
        <v>0</v>
      </c>
      <c r="C27" s="200"/>
      <c r="D27" s="201"/>
      <c r="E27" s="202">
        <f>+'WP5.1'!E27</f>
        <v>0</v>
      </c>
      <c r="F27" s="312">
        <f>+'WP1.1'!F27</f>
        <v>0</v>
      </c>
      <c r="G27" s="202">
        <f t="shared" si="0"/>
        <v>0</v>
      </c>
      <c r="H27" s="202">
        <f>+'WP5.1'!H27</f>
        <v>0</v>
      </c>
      <c r="I27" s="163">
        <f t="shared" si="1"/>
        <v>0</v>
      </c>
      <c r="J27" s="286">
        <f t="shared" si="2"/>
        <v>0</v>
      </c>
    </row>
    <row r="28" spans="2:10">
      <c r="B28" s="285">
        <f>+'WP1.1'!B28</f>
        <v>0</v>
      </c>
      <c r="C28" s="388"/>
      <c r="D28" s="388"/>
      <c r="E28" s="202">
        <f>+'WP5.1'!E28</f>
        <v>0</v>
      </c>
      <c r="F28" s="312">
        <f>+'WP1.1'!F28</f>
        <v>0</v>
      </c>
      <c r="G28" s="202">
        <f t="shared" si="0"/>
        <v>0</v>
      </c>
      <c r="H28" s="202">
        <f>+'WP5.1'!H28</f>
        <v>0</v>
      </c>
      <c r="I28" s="163">
        <f>+H28*F28</f>
        <v>0</v>
      </c>
      <c r="J28" s="286">
        <f>+G28-I28</f>
        <v>0</v>
      </c>
    </row>
    <row r="29" spans="2:10">
      <c r="B29" s="191" t="s">
        <v>11</v>
      </c>
      <c r="C29" s="164"/>
      <c r="D29" s="164"/>
      <c r="E29" s="477">
        <f>SUM(E14:E27)</f>
        <v>0</v>
      </c>
      <c r="F29" s="478"/>
      <c r="G29" s="479">
        <f>SUM(G14:G28)</f>
        <v>0</v>
      </c>
      <c r="H29" s="480">
        <f>SUM(H14:H28)</f>
        <v>0</v>
      </c>
      <c r="I29" s="480">
        <f>SUM(I14:I28)</f>
        <v>0</v>
      </c>
      <c r="J29" s="532">
        <f>SUM(J14:J28)</f>
        <v>0</v>
      </c>
    </row>
    <row r="30" spans="2:10">
      <c r="B30" s="188" t="s">
        <v>12</v>
      </c>
      <c r="C30" s="156"/>
      <c r="D30" s="109" t="s">
        <v>13</v>
      </c>
      <c r="E30" s="165" t="s">
        <v>14</v>
      </c>
      <c r="F30" s="166" t="s">
        <v>15</v>
      </c>
      <c r="G30" s="166"/>
      <c r="H30" s="167"/>
      <c r="I30" s="168"/>
      <c r="J30" s="287"/>
    </row>
    <row r="31" spans="2:10">
      <c r="B31" s="316">
        <f>+'WP1.1'!B31</f>
        <v>0</v>
      </c>
      <c r="C31" s="219"/>
      <c r="D31" s="202">
        <f>+'WP1.1'!D31</f>
        <v>0</v>
      </c>
      <c r="E31" s="202">
        <f>+'WP5.1'!E31</f>
        <v>0</v>
      </c>
      <c r="F31" s="202">
        <f>+'WP1.1'!F31</f>
        <v>0</v>
      </c>
      <c r="G31" s="204">
        <f t="shared" ref="G31:G36" si="3">+E31*F31</f>
        <v>0</v>
      </c>
      <c r="H31" s="521">
        <f>+'WP5.1'!H31</f>
        <v>0</v>
      </c>
      <c r="I31" s="168">
        <f t="shared" ref="I31:I36" si="4">+H31*F31</f>
        <v>0</v>
      </c>
      <c r="J31" s="286">
        <f t="shared" ref="J31:J36" si="5">+G31-I31</f>
        <v>0</v>
      </c>
    </row>
    <row r="32" spans="2:10">
      <c r="B32" s="316">
        <f>+'WP1.1'!B32</f>
        <v>0</v>
      </c>
      <c r="C32" s="201"/>
      <c r="D32" s="202">
        <f>+'WP1.1'!D32</f>
        <v>0</v>
      </c>
      <c r="E32" s="202">
        <f>+'WP5.1'!E32</f>
        <v>0</v>
      </c>
      <c r="F32" s="202">
        <f>+'WP1.1'!F32</f>
        <v>0</v>
      </c>
      <c r="G32" s="204">
        <f t="shared" si="3"/>
        <v>0</v>
      </c>
      <c r="H32" s="521">
        <f>+'WP5.1'!H32</f>
        <v>0</v>
      </c>
      <c r="I32" s="168">
        <f t="shared" si="4"/>
        <v>0</v>
      </c>
      <c r="J32" s="286">
        <f t="shared" si="5"/>
        <v>0</v>
      </c>
    </row>
    <row r="33" spans="2:14">
      <c r="B33" s="316">
        <f>+'WP1.1'!B33</f>
        <v>0</v>
      </c>
      <c r="C33" s="201"/>
      <c r="D33" s="202">
        <f>+'WP1.1'!D33</f>
        <v>0</v>
      </c>
      <c r="E33" s="202">
        <f>+'WP5.1'!E33</f>
        <v>0</v>
      </c>
      <c r="F33" s="202">
        <f>+'WP1.1'!F33</f>
        <v>0</v>
      </c>
      <c r="G33" s="204">
        <f t="shared" si="3"/>
        <v>0</v>
      </c>
      <c r="H33" s="521">
        <f>+'WP5.1'!H33</f>
        <v>0</v>
      </c>
      <c r="I33" s="168">
        <f t="shared" si="4"/>
        <v>0</v>
      </c>
      <c r="J33" s="286">
        <f t="shared" si="5"/>
        <v>0</v>
      </c>
    </row>
    <row r="34" spans="2:14">
      <c r="B34" s="316">
        <f>+'WP1.1'!B34</f>
        <v>0</v>
      </c>
      <c r="C34" s="201"/>
      <c r="D34" s="202">
        <f>+'WP1.1'!D34</f>
        <v>0</v>
      </c>
      <c r="E34" s="202">
        <f>+'WP5.1'!E34</f>
        <v>0</v>
      </c>
      <c r="F34" s="202">
        <f>+'WP1.1'!F34</f>
        <v>0</v>
      </c>
      <c r="G34" s="204">
        <f t="shared" si="3"/>
        <v>0</v>
      </c>
      <c r="H34" s="521">
        <f>+'WP5.1'!H34</f>
        <v>0</v>
      </c>
      <c r="I34" s="168">
        <f t="shared" si="4"/>
        <v>0</v>
      </c>
      <c r="J34" s="286">
        <f t="shared" si="5"/>
        <v>0</v>
      </c>
    </row>
    <row r="35" spans="2:14">
      <c r="B35" s="316">
        <f>+'WP1.1'!B35</f>
        <v>0</v>
      </c>
      <c r="C35" s="201"/>
      <c r="D35" s="202">
        <f>+'WP1.1'!D35</f>
        <v>0</v>
      </c>
      <c r="E35" s="202">
        <f>+'WP5.1'!E35</f>
        <v>0</v>
      </c>
      <c r="F35" s="202">
        <f>+'WP1.1'!F35</f>
        <v>0</v>
      </c>
      <c r="G35" s="204">
        <f t="shared" si="3"/>
        <v>0</v>
      </c>
      <c r="H35" s="521">
        <f>+'WP5.1'!H35</f>
        <v>0</v>
      </c>
      <c r="I35" s="168">
        <f t="shared" si="4"/>
        <v>0</v>
      </c>
      <c r="J35" s="286">
        <f t="shared" si="5"/>
        <v>0</v>
      </c>
    </row>
    <row r="36" spans="2:14">
      <c r="B36" s="316">
        <f>+'WP1.1'!B36</f>
        <v>0</v>
      </c>
      <c r="C36" s="201"/>
      <c r="D36" s="202">
        <f>+'WP1.1'!D36</f>
        <v>0</v>
      </c>
      <c r="E36" s="202">
        <f>+'WP5.1'!E36</f>
        <v>0</v>
      </c>
      <c r="F36" s="202">
        <f>+'WP1.1'!F36</f>
        <v>0</v>
      </c>
      <c r="G36" s="204">
        <f t="shared" si="3"/>
        <v>0</v>
      </c>
      <c r="H36" s="521">
        <f>+'WP5.1'!H36</f>
        <v>0</v>
      </c>
      <c r="I36" s="168">
        <f t="shared" si="4"/>
        <v>0</v>
      </c>
      <c r="J36" s="286">
        <f t="shared" si="5"/>
        <v>0</v>
      </c>
    </row>
    <row r="37" spans="2:14">
      <c r="B37" s="316"/>
      <c r="C37" s="205"/>
      <c r="D37" s="202"/>
      <c r="E37" s="202"/>
      <c r="F37" s="203"/>
      <c r="G37" s="204"/>
      <c r="H37" s="300"/>
      <c r="I37" s="204"/>
      <c r="J37" s="286" t="s">
        <v>55</v>
      </c>
    </row>
    <row r="38" spans="2:14">
      <c r="B38" s="490" t="s">
        <v>42</v>
      </c>
      <c r="C38" s="491"/>
      <c r="D38" s="478"/>
      <c r="E38" s="478"/>
      <c r="F38" s="478"/>
      <c r="G38" s="481">
        <f>SUM(G31:G37)</f>
        <v>0</v>
      </c>
      <c r="H38" s="482">
        <f>SUM(H31:H37)</f>
        <v>0</v>
      </c>
      <c r="I38" s="482">
        <f>SUM(I31:I37)</f>
        <v>0</v>
      </c>
      <c r="J38" s="483">
        <f>SUM(J31:J37)</f>
        <v>0</v>
      </c>
    </row>
    <row r="39" spans="2:14">
      <c r="B39" s="188" t="s">
        <v>16</v>
      </c>
      <c r="C39" s="157"/>
      <c r="D39" s="74" t="s">
        <v>17</v>
      </c>
      <c r="E39" s="75" t="s">
        <v>18</v>
      </c>
      <c r="F39" s="76" t="s">
        <v>19</v>
      </c>
      <c r="G39" s="169"/>
      <c r="H39" s="170"/>
      <c r="I39" s="168"/>
      <c r="J39" s="287"/>
      <c r="K39" s="79"/>
    </row>
    <row r="40" spans="2:14">
      <c r="B40" s="181" t="s">
        <v>20</v>
      </c>
      <c r="C40" s="144"/>
      <c r="D40" s="202">
        <f>+'WP5.1'!D40</f>
        <v>0</v>
      </c>
      <c r="E40" s="202">
        <f>+'WP1.1'!E40</f>
        <v>0</v>
      </c>
      <c r="F40" s="202">
        <f>+'WP5.1'!F40</f>
        <v>0</v>
      </c>
      <c r="G40" s="204">
        <f>+D40+F40</f>
        <v>0</v>
      </c>
      <c r="H40" s="521">
        <f>+'WP5.1'!H40</f>
        <v>0</v>
      </c>
      <c r="I40" s="163">
        <f>+(H40*E40)+H40</f>
        <v>0</v>
      </c>
      <c r="J40" s="286">
        <f t="shared" ref="J40:J51" si="6">+G40-I40</f>
        <v>0</v>
      </c>
    </row>
    <row r="41" spans="2:14">
      <c r="B41" s="192" t="s">
        <v>21</v>
      </c>
      <c r="C41" s="145"/>
      <c r="D41" s="202">
        <f>+'WP5.1'!D41</f>
        <v>0</v>
      </c>
      <c r="E41" s="202">
        <f>+'WP1.1'!E41</f>
        <v>0</v>
      </c>
      <c r="F41" s="202">
        <f>+'WP5.1'!F41</f>
        <v>0</v>
      </c>
      <c r="G41" s="204">
        <f>+D41+F41</f>
        <v>0</v>
      </c>
      <c r="H41" s="521">
        <f>+'WP5.1'!H41</f>
        <v>0</v>
      </c>
      <c r="I41" s="163">
        <f t="shared" ref="I41:I51" si="7">+(H41*E41)+H41</f>
        <v>0</v>
      </c>
      <c r="J41" s="286">
        <f t="shared" si="6"/>
        <v>0</v>
      </c>
    </row>
    <row r="42" spans="2:14">
      <c r="B42" s="192" t="s">
        <v>22</v>
      </c>
      <c r="C42" s="145"/>
      <c r="D42" s="202">
        <f>+'WP5.1'!D42</f>
        <v>0</v>
      </c>
      <c r="E42" s="202">
        <f>+'WP1.1'!E42</f>
        <v>0</v>
      </c>
      <c r="F42" s="202">
        <f>+'WP5.1'!F42</f>
        <v>0</v>
      </c>
      <c r="G42" s="204">
        <f>+D42+F42</f>
        <v>0</v>
      </c>
      <c r="H42" s="521">
        <f>+'WP5.1'!H42</f>
        <v>0</v>
      </c>
      <c r="I42" s="163">
        <f t="shared" si="7"/>
        <v>0</v>
      </c>
      <c r="J42" s="286">
        <f t="shared" si="6"/>
        <v>0</v>
      </c>
    </row>
    <row r="43" spans="2:14">
      <c r="B43" s="192" t="s">
        <v>23</v>
      </c>
      <c r="C43" s="145"/>
      <c r="D43" s="202">
        <f>+'WP5.1'!D43</f>
        <v>0</v>
      </c>
      <c r="E43" s="202">
        <f>+'WP1.1'!E43</f>
        <v>0</v>
      </c>
      <c r="F43" s="202">
        <f>+'WP5.1'!F43</f>
        <v>0</v>
      </c>
      <c r="G43" s="204">
        <f>+D43+F43</f>
        <v>0</v>
      </c>
      <c r="H43" s="521">
        <f>+'WP5.1'!H43</f>
        <v>0</v>
      </c>
      <c r="I43" s="163">
        <f t="shared" si="7"/>
        <v>0</v>
      </c>
      <c r="J43" s="286">
        <f t="shared" si="6"/>
        <v>0</v>
      </c>
    </row>
    <row r="44" spans="2:14">
      <c r="B44" s="192" t="s">
        <v>24</v>
      </c>
      <c r="C44" s="145"/>
      <c r="D44" s="216"/>
      <c r="E44" s="207"/>
      <c r="F44" s="206"/>
      <c r="G44" s="206"/>
      <c r="H44" s="521">
        <f>+'WP5.1'!H44</f>
        <v>0</v>
      </c>
      <c r="I44" s="109"/>
      <c r="J44" s="287"/>
    </row>
    <row r="45" spans="2:14">
      <c r="B45" s="192" t="s">
        <v>25</v>
      </c>
      <c r="C45" s="145"/>
      <c r="D45" s="202">
        <f>+'WP5.1'!D45</f>
        <v>0</v>
      </c>
      <c r="E45" s="202">
        <f>+'WP1.1'!E45</f>
        <v>0</v>
      </c>
      <c r="F45" s="202">
        <f>+'WP5.1'!F45</f>
        <v>0</v>
      </c>
      <c r="G45" s="204">
        <f t="shared" ref="G45:G51" si="8">+D45+F45</f>
        <v>0</v>
      </c>
      <c r="H45" s="521">
        <f>+'WP5.1'!H45</f>
        <v>0</v>
      </c>
      <c r="I45" s="163">
        <f t="shared" si="7"/>
        <v>0</v>
      </c>
      <c r="J45" s="286">
        <f t="shared" si="6"/>
        <v>0</v>
      </c>
    </row>
    <row r="46" spans="2:14">
      <c r="B46" s="192" t="s">
        <v>26</v>
      </c>
      <c r="C46" s="145"/>
      <c r="D46" s="202">
        <f>+'WP5.1'!D46</f>
        <v>0</v>
      </c>
      <c r="E46" s="202">
        <f>+'WP1.1'!E46</f>
        <v>0</v>
      </c>
      <c r="F46" s="202">
        <f>+'WP5.1'!F46</f>
        <v>0</v>
      </c>
      <c r="G46" s="204">
        <f t="shared" si="8"/>
        <v>0</v>
      </c>
      <c r="H46" s="521">
        <f>+'WP5.1'!H46</f>
        <v>0</v>
      </c>
      <c r="I46" s="163">
        <f t="shared" si="7"/>
        <v>0</v>
      </c>
      <c r="J46" s="286">
        <f t="shared" si="6"/>
        <v>0</v>
      </c>
    </row>
    <row r="47" spans="2:14">
      <c r="B47" s="192" t="s">
        <v>27</v>
      </c>
      <c r="C47" s="145"/>
      <c r="D47" s="202">
        <f>+'WP5.1'!D47</f>
        <v>0</v>
      </c>
      <c r="E47" s="202">
        <f>+'WP1.1'!E47</f>
        <v>0</v>
      </c>
      <c r="F47" s="202">
        <f>+'WP5.1'!F47</f>
        <v>0</v>
      </c>
      <c r="G47" s="204">
        <f t="shared" si="8"/>
        <v>0</v>
      </c>
      <c r="H47" s="521">
        <f>+'WP5.1'!H47</f>
        <v>0</v>
      </c>
      <c r="I47" s="163">
        <f t="shared" si="7"/>
        <v>0</v>
      </c>
      <c r="J47" s="286">
        <f t="shared" si="6"/>
        <v>0</v>
      </c>
      <c r="N47" s="33" t="s">
        <v>55</v>
      </c>
    </row>
    <row r="48" spans="2:14">
      <c r="B48" s="192" t="s">
        <v>28</v>
      </c>
      <c r="C48" s="145"/>
      <c r="D48" s="202">
        <f>+'WP5.1'!D48</f>
        <v>0</v>
      </c>
      <c r="E48" s="202">
        <f>+'WP1.1'!E48</f>
        <v>0</v>
      </c>
      <c r="F48" s="202">
        <f>+'WP5.1'!F48</f>
        <v>0</v>
      </c>
      <c r="G48" s="204">
        <f t="shared" si="8"/>
        <v>0</v>
      </c>
      <c r="H48" s="521">
        <f>+'WP5.1'!H48</f>
        <v>0</v>
      </c>
      <c r="I48" s="163">
        <f t="shared" si="7"/>
        <v>0</v>
      </c>
      <c r="J48" s="286">
        <f t="shared" si="6"/>
        <v>0</v>
      </c>
    </row>
    <row r="49" spans="2:10">
      <c r="B49" s="192" t="s">
        <v>29</v>
      </c>
      <c r="C49" s="145"/>
      <c r="D49" s="202">
        <f>+'WP5.1'!D49</f>
        <v>0</v>
      </c>
      <c r="E49" s="202">
        <f>+'WP1.1'!E49</f>
        <v>0</v>
      </c>
      <c r="F49" s="202">
        <f>+'WP5.1'!F49</f>
        <v>0</v>
      </c>
      <c r="G49" s="204">
        <f t="shared" si="8"/>
        <v>0</v>
      </c>
      <c r="H49" s="521">
        <f>+'WP5.1'!H49</f>
        <v>0</v>
      </c>
      <c r="I49" s="163">
        <f t="shared" si="7"/>
        <v>0</v>
      </c>
      <c r="J49" s="286">
        <f t="shared" si="6"/>
        <v>0</v>
      </c>
    </row>
    <row r="50" spans="2:10">
      <c r="B50" s="192" t="s">
        <v>30</v>
      </c>
      <c r="C50" s="145"/>
      <c r="D50" s="202">
        <f>+'WP5.1'!D50</f>
        <v>0</v>
      </c>
      <c r="E50" s="202">
        <f>+'WP1.1'!E50</f>
        <v>0</v>
      </c>
      <c r="F50" s="202">
        <f>+'WP5.1'!F50</f>
        <v>0</v>
      </c>
      <c r="G50" s="204">
        <f t="shared" si="8"/>
        <v>0</v>
      </c>
      <c r="H50" s="521">
        <f>+'WP5.1'!H50</f>
        <v>0</v>
      </c>
      <c r="I50" s="163">
        <f t="shared" si="7"/>
        <v>0</v>
      </c>
      <c r="J50" s="286">
        <f t="shared" si="6"/>
        <v>0</v>
      </c>
    </row>
    <row r="51" spans="2:10">
      <c r="B51" s="183" t="s">
        <v>31</v>
      </c>
      <c r="C51" s="152"/>
      <c r="D51" s="202">
        <f>+'WP5.1'!D51</f>
        <v>0</v>
      </c>
      <c r="E51" s="202">
        <f>+'WP1.1'!E51</f>
        <v>0</v>
      </c>
      <c r="F51" s="202">
        <f>+'WP5.1'!F51</f>
        <v>0</v>
      </c>
      <c r="G51" s="204">
        <f t="shared" si="8"/>
        <v>0</v>
      </c>
      <c r="H51" s="521">
        <f>+'WP5.1'!H51</f>
        <v>0</v>
      </c>
      <c r="I51" s="163">
        <f t="shared" si="7"/>
        <v>0</v>
      </c>
      <c r="J51" s="286">
        <f t="shared" si="6"/>
        <v>0</v>
      </c>
    </row>
    <row r="52" spans="2:10">
      <c r="B52" s="492" t="s">
        <v>32</v>
      </c>
      <c r="C52" s="493"/>
      <c r="D52" s="484">
        <f>SUM(D40:D51)</f>
        <v>0</v>
      </c>
      <c r="E52" s="485"/>
      <c r="F52" s="484">
        <f>SUM(F40:F51)</f>
        <v>0</v>
      </c>
      <c r="G52" s="486">
        <f>SUM(G40:G51)</f>
        <v>0</v>
      </c>
      <c r="H52" s="487">
        <f>SUM(H40:H51)</f>
        <v>0</v>
      </c>
      <c r="I52" s="488">
        <f>SUM(I40:I51)</f>
        <v>0</v>
      </c>
      <c r="J52" s="489">
        <f>SUM(J40:J51)</f>
        <v>0</v>
      </c>
    </row>
    <row r="53" spans="2:10" ht="15">
      <c r="B53" s="494" t="s">
        <v>33</v>
      </c>
      <c r="C53" s="495"/>
      <c r="D53" s="496"/>
      <c r="E53" s="496"/>
      <c r="F53" s="497"/>
      <c r="G53" s="498">
        <f>+G29+G38+G52</f>
        <v>0</v>
      </c>
      <c r="H53" s="499"/>
      <c r="I53" s="487">
        <f>+I29+I38+I52</f>
        <v>0</v>
      </c>
      <c r="J53" s="489">
        <f>+J29+J38+J52</f>
        <v>0</v>
      </c>
    </row>
    <row r="54" spans="2:10" ht="25.5">
      <c r="B54" s="194" t="s">
        <v>34</v>
      </c>
      <c r="C54" s="164"/>
      <c r="D54" s="172" t="s">
        <v>35</v>
      </c>
      <c r="E54" s="172" t="s">
        <v>36</v>
      </c>
      <c r="F54" s="173" t="s">
        <v>37</v>
      </c>
      <c r="G54" s="171"/>
      <c r="H54" s="268"/>
      <c r="I54" s="174"/>
      <c r="J54" s="288"/>
    </row>
    <row r="55" spans="2:10">
      <c r="B55" s="181" t="s">
        <v>52</v>
      </c>
      <c r="C55" s="144"/>
      <c r="D55" s="175"/>
      <c r="E55" s="175" t="str">
        <f>+'WP1.1'!E55</f>
        <v>1. LABOUR</v>
      </c>
      <c r="F55" s="208"/>
      <c r="G55" s="209">
        <f>+D55*F55</f>
        <v>0</v>
      </c>
      <c r="H55" s="268"/>
      <c r="I55" s="176">
        <v>0</v>
      </c>
      <c r="J55" s="193">
        <f>+G55-I55</f>
        <v>0</v>
      </c>
    </row>
    <row r="56" spans="2:10">
      <c r="B56" s="192" t="s">
        <v>53</v>
      </c>
      <c r="C56" s="145"/>
      <c r="D56" s="175"/>
      <c r="E56" s="175">
        <f>+'WP1.1'!E56</f>
        <v>0</v>
      </c>
      <c r="F56" s="208"/>
      <c r="G56" s="210">
        <f>+D56*F56</f>
        <v>0</v>
      </c>
      <c r="H56" s="268"/>
      <c r="I56" s="313">
        <f>+(I29*F56)</f>
        <v>0</v>
      </c>
      <c r="J56" s="193">
        <f>+G56-I56</f>
        <v>0</v>
      </c>
    </row>
    <row r="57" spans="2:10">
      <c r="B57" s="289">
        <v>7</v>
      </c>
      <c r="C57" s="145"/>
      <c r="D57" s="177"/>
      <c r="E57" s="175"/>
      <c r="F57" s="208"/>
      <c r="G57" s="210">
        <f>+D57*F57</f>
        <v>0</v>
      </c>
      <c r="H57" s="268"/>
      <c r="I57" s="313"/>
      <c r="J57" s="193">
        <f>+G57-I57</f>
        <v>0</v>
      </c>
    </row>
    <row r="58" spans="2:10">
      <c r="B58" s="183"/>
      <c r="C58" s="161" t="s">
        <v>43</v>
      </c>
      <c r="D58" s="178"/>
      <c r="E58" s="178"/>
      <c r="F58" s="211"/>
      <c r="G58" s="212">
        <f>+D58*F58</f>
        <v>0</v>
      </c>
      <c r="H58" s="268"/>
      <c r="I58" s="313"/>
      <c r="J58" s="193">
        <f>+G58-I58</f>
        <v>0</v>
      </c>
    </row>
    <row r="59" spans="2:10">
      <c r="B59" s="492" t="s">
        <v>44</v>
      </c>
      <c r="C59" s="500"/>
      <c r="D59" s="500"/>
      <c r="E59" s="500"/>
      <c r="F59" s="501"/>
      <c r="G59" s="486">
        <f>+G53+G55+G56+G57</f>
        <v>0</v>
      </c>
      <c r="H59" s="499"/>
      <c r="I59" s="487">
        <f>+I53+I55+I56+I57</f>
        <v>0</v>
      </c>
      <c r="J59" s="489">
        <f>+J53+J55+J56+J57</f>
        <v>0</v>
      </c>
    </row>
    <row r="60" spans="2:10">
      <c r="B60" s="531">
        <v>9</v>
      </c>
      <c r="C60" s="156"/>
      <c r="D60" s="156"/>
      <c r="E60" s="158"/>
      <c r="F60" s="218"/>
      <c r="G60" s="214">
        <f>+G63*F60</f>
        <v>0</v>
      </c>
      <c r="H60" s="268"/>
      <c r="I60" s="314"/>
      <c r="J60" s="290"/>
    </row>
    <row r="61" spans="2:10">
      <c r="B61" s="195" t="s">
        <v>45</v>
      </c>
      <c r="C61" s="156"/>
      <c r="D61" s="156"/>
      <c r="E61" s="158" t="s">
        <v>55</v>
      </c>
      <c r="F61" s="218"/>
      <c r="G61" s="217">
        <f>+'WP5.1'!G61</f>
        <v>0</v>
      </c>
      <c r="H61" s="268"/>
      <c r="I61" s="541">
        <f>+'WP5.1'!I61</f>
        <v>0</v>
      </c>
      <c r="J61" s="291">
        <f>+J59+J60</f>
        <v>0</v>
      </c>
    </row>
    <row r="62" spans="2:10">
      <c r="B62" s="195" t="s">
        <v>130</v>
      </c>
      <c r="C62" s="156"/>
      <c r="D62" s="156"/>
      <c r="E62" s="156"/>
      <c r="F62" s="218"/>
      <c r="G62" s="202">
        <f>+'WP1.1'!G62</f>
        <v>0</v>
      </c>
      <c r="H62" s="268"/>
      <c r="I62" s="315">
        <f>+'WP1.1'!I62</f>
        <v>0</v>
      </c>
      <c r="J62" s="291">
        <f>+G62-I62</f>
        <v>0</v>
      </c>
    </row>
    <row r="63" spans="2:10">
      <c r="B63" s="542" t="s">
        <v>150</v>
      </c>
      <c r="C63" s="543"/>
      <c r="D63" s="543"/>
      <c r="E63" s="543"/>
      <c r="F63" s="544"/>
      <c r="G63" s="545">
        <f>+'WP5.2'!G67+'WP5.3'!G67+'WP5.4'!G67+'WP5.5'!G67+'WP5.6'!G67</f>
        <v>0</v>
      </c>
      <c r="H63" s="268"/>
      <c r="I63" s="569">
        <f>+'WP5.2'!I67+'WP5.3'!I67+'WP5.4'!I67+'WP5.5'!I67+'WP5.6'!I67</f>
        <v>0</v>
      </c>
      <c r="J63" s="546">
        <f>+'WP5.2'!J67+'WP5.3'!J67+'WP5.4'!J67+'WP5.5'!J67+'WP5.6'!J67</f>
        <v>0</v>
      </c>
    </row>
    <row r="64" spans="2:10">
      <c r="B64" s="196">
        <v>13</v>
      </c>
      <c r="C64" s="151"/>
      <c r="D64" s="151"/>
      <c r="E64" s="156"/>
      <c r="F64" s="215"/>
      <c r="G64" s="220">
        <f>+E64*F64</f>
        <v>0</v>
      </c>
      <c r="H64" s="268"/>
      <c r="I64" s="179"/>
      <c r="J64" s="290"/>
    </row>
    <row r="65" spans="2:12">
      <c r="B65" s="195" t="s">
        <v>46</v>
      </c>
      <c r="C65" s="156"/>
      <c r="D65" s="156"/>
      <c r="E65" s="156"/>
      <c r="F65" s="215"/>
      <c r="G65" s="213">
        <f>+G61+G62+G63</f>
        <v>0</v>
      </c>
      <c r="H65" s="268"/>
      <c r="I65" s="526">
        <f>+I61+I62+I63</f>
        <v>0</v>
      </c>
      <c r="J65" s="292">
        <f>+G65-I65</f>
        <v>0</v>
      </c>
      <c r="L65" s="180"/>
    </row>
    <row r="66" spans="2:12">
      <c r="B66" s="293">
        <v>15</v>
      </c>
      <c r="C66" s="156"/>
      <c r="D66" s="156"/>
      <c r="E66" s="156"/>
      <c r="F66" s="215"/>
      <c r="G66" s="216">
        <v>0</v>
      </c>
      <c r="H66" s="268"/>
      <c r="I66" s="179"/>
      <c r="J66" s="290"/>
    </row>
    <row r="67" spans="2:12" s="108" customFormat="1" ht="13.5" thickBot="1">
      <c r="B67" s="294" t="s">
        <v>49</v>
      </c>
      <c r="C67" s="295"/>
      <c r="D67" s="295"/>
      <c r="E67" s="295"/>
      <c r="F67" s="296"/>
      <c r="G67" s="297">
        <f>+G65-G66</f>
        <v>0</v>
      </c>
      <c r="H67" s="275"/>
      <c r="I67" s="298">
        <f>+I65-I66</f>
        <v>0</v>
      </c>
      <c r="J67" s="299">
        <f>+G67-I67</f>
        <v>0</v>
      </c>
    </row>
    <row r="72" spans="2:12">
      <c r="G72" s="180"/>
      <c r="H72" s="180"/>
      <c r="I72" s="180"/>
      <c r="J72" s="180"/>
    </row>
  </sheetData>
  <sheetProtection password="CC7E" sheet="1"/>
  <mergeCells count="3">
    <mergeCell ref="G6:J6"/>
    <mergeCell ref="G7:J7"/>
    <mergeCell ref="E9:J10"/>
  </mergeCells>
  <printOptions horizontalCentered="1" verticalCentered="1" gridLinesSet="0"/>
  <pageMargins left="0.3" right="0" top="0.14000000000000001" bottom="0" header="0" footer="0"/>
  <pageSetup paperSize="9" scale="84" orientation="portrait" horizontalDpi="150" verticalDpi="15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>
    <tabColor indexed="10"/>
    <pageSetUpPr fitToPage="1"/>
  </sheetPr>
  <dimension ref="B1:N72"/>
  <sheetViews>
    <sheetView showGridLines="0" zoomScale="80" zoomScaleNormal="80" workbookViewId="0">
      <selection activeCell="Q11" sqref="Q11"/>
    </sheetView>
  </sheetViews>
  <sheetFormatPr defaultRowHeight="12.75"/>
  <cols>
    <col min="1" max="1" width="2.28515625" style="33" customWidth="1"/>
    <col min="2" max="2" width="18.85546875" style="33" customWidth="1"/>
    <col min="3" max="3" width="20.28515625" style="33" customWidth="1"/>
    <col min="4" max="4" width="17" style="33" customWidth="1"/>
    <col min="5" max="5" width="18.140625" style="33" customWidth="1"/>
    <col min="6" max="6" width="16.5703125" style="33" customWidth="1"/>
    <col min="7" max="7" width="28.7109375" style="33" customWidth="1"/>
    <col min="8" max="8" width="13" style="33" customWidth="1"/>
    <col min="9" max="9" width="14" style="33" customWidth="1"/>
    <col min="10" max="10" width="17.140625" style="33" customWidth="1"/>
    <col min="11" max="16384" width="9.140625" style="33"/>
  </cols>
  <sheetData>
    <row r="1" spans="2:10" ht="13.5" thickBot="1"/>
    <row r="2" spans="2:10" ht="18.75" thickBot="1">
      <c r="E2" s="772" t="s">
        <v>218</v>
      </c>
      <c r="F2" s="773"/>
      <c r="G2" s="774"/>
    </row>
    <row r="3" spans="2:10" ht="7.5" customHeight="1" thickBot="1"/>
    <row r="4" spans="2:10" ht="30.75" thickBot="1">
      <c r="B4" s="276" t="s">
        <v>0</v>
      </c>
      <c r="C4" s="277"/>
      <c r="D4" s="278" t="s">
        <v>1</v>
      </c>
      <c r="E4" s="279" t="s">
        <v>40</v>
      </c>
      <c r="F4" s="280" t="s">
        <v>2</v>
      </c>
      <c r="G4" s="628">
        <v>1</v>
      </c>
      <c r="H4" s="629"/>
      <c r="I4" s="630" t="s">
        <v>39</v>
      </c>
      <c r="J4" s="631">
        <v>1</v>
      </c>
    </row>
    <row r="5" spans="2:10" ht="13.5" thickBot="1">
      <c r="B5" s="181" t="s">
        <v>50</v>
      </c>
      <c r="C5" s="32"/>
      <c r="D5" s="32"/>
      <c r="E5" s="144"/>
      <c r="F5" s="149" t="s">
        <v>51</v>
      </c>
      <c r="G5" s="632" t="str">
        <f>+'WP1.1'!G5</f>
        <v>UNIVERSITA DI …….</v>
      </c>
      <c r="H5" s="633"/>
      <c r="I5" s="633"/>
      <c r="J5" s="634"/>
    </row>
    <row r="6" spans="2:10">
      <c r="B6" s="182" t="s">
        <v>47</v>
      </c>
      <c r="C6" s="383"/>
      <c r="D6" s="150" t="s">
        <v>38</v>
      </c>
      <c r="E6" s="273"/>
      <c r="F6" s="38" t="s">
        <v>3</v>
      </c>
      <c r="G6" s="769"/>
      <c r="H6" s="770"/>
      <c r="I6" s="770"/>
      <c r="J6" s="771"/>
    </row>
    <row r="7" spans="2:10" ht="24" customHeight="1" thickBot="1">
      <c r="B7" s="183" t="s">
        <v>4</v>
      </c>
      <c r="C7" s="384"/>
      <c r="D7" s="151" t="s">
        <v>41</v>
      </c>
      <c r="E7" s="272"/>
      <c r="F7" s="41" t="s">
        <v>5</v>
      </c>
      <c r="G7" s="764"/>
      <c r="H7" s="765"/>
      <c r="I7" s="765"/>
      <c r="J7" s="766"/>
    </row>
    <row r="8" spans="2:10">
      <c r="B8" s="184"/>
      <c r="C8" s="153"/>
      <c r="D8" s="154"/>
      <c r="E8" s="44" t="s">
        <v>6</v>
      </c>
      <c r="F8" s="34"/>
      <c r="G8" s="81"/>
      <c r="H8" s="639"/>
      <c r="I8" s="639"/>
      <c r="J8" s="640"/>
    </row>
    <row r="9" spans="2:10" ht="18" customHeight="1">
      <c r="B9" s="186"/>
      <c r="C9" s="110"/>
      <c r="D9" s="155"/>
      <c r="E9" s="736"/>
      <c r="F9" s="737"/>
      <c r="G9" s="737"/>
      <c r="H9" s="737"/>
      <c r="I9" s="737"/>
      <c r="J9" s="738"/>
    </row>
    <row r="10" spans="2:10">
      <c r="B10" s="186"/>
      <c r="C10" s="110"/>
      <c r="D10" s="155"/>
      <c r="E10" s="739"/>
      <c r="F10" s="740"/>
      <c r="G10" s="740"/>
      <c r="H10" s="740"/>
      <c r="I10" s="740"/>
      <c r="J10" s="741"/>
    </row>
    <row r="11" spans="2:10">
      <c r="B11" s="183"/>
      <c r="C11" s="151"/>
      <c r="D11" s="152"/>
      <c r="E11" s="444" t="s">
        <v>69</v>
      </c>
      <c r="F11" s="301"/>
      <c r="G11" s="109"/>
      <c r="H11" s="151"/>
      <c r="I11" s="151"/>
      <c r="J11" s="187"/>
    </row>
    <row r="12" spans="2:10">
      <c r="B12" s="188" t="s">
        <v>7</v>
      </c>
      <c r="C12" s="156"/>
      <c r="D12" s="157"/>
      <c r="E12" s="536" t="s">
        <v>88</v>
      </c>
      <c r="F12" s="536" t="s">
        <v>8</v>
      </c>
      <c r="G12" s="537" t="s">
        <v>142</v>
      </c>
      <c r="H12" s="51" t="s">
        <v>136</v>
      </c>
      <c r="I12" s="51" t="s">
        <v>137</v>
      </c>
      <c r="J12" s="538" t="s">
        <v>138</v>
      </c>
    </row>
    <row r="13" spans="2:10">
      <c r="B13" s="189" t="s">
        <v>9</v>
      </c>
      <c r="C13" s="158"/>
      <c r="D13" s="159"/>
      <c r="E13" s="160" t="s">
        <v>10</v>
      </c>
      <c r="F13" s="54" t="s">
        <v>143</v>
      </c>
      <c r="G13" s="161" t="s">
        <v>48</v>
      </c>
      <c r="H13" s="162" t="s">
        <v>87</v>
      </c>
      <c r="I13" s="162" t="s">
        <v>48</v>
      </c>
      <c r="J13" s="190" t="s">
        <v>48</v>
      </c>
    </row>
    <row r="14" spans="2:10">
      <c r="B14" s="285">
        <f>+'WP1.1'!B14</f>
        <v>0</v>
      </c>
      <c r="C14" s="200"/>
      <c r="D14" s="201"/>
      <c r="E14" s="202">
        <f>+'WP1.1'!E14+'WP2.1'!E14+'WP3.1'!E14+'WP4.1'!E14+'WP5.1'!E14</f>
        <v>0</v>
      </c>
      <c r="F14" s="312">
        <f>+'WP1.1'!F14</f>
        <v>0</v>
      </c>
      <c r="G14" s="202">
        <f>+E14*F14</f>
        <v>0</v>
      </c>
      <c r="H14" s="202">
        <f>+'WP1.1'!H14+'WP2.1'!H14+'WP3.1'!H14+'WP4.1'!H14+'WP5.1'!H14</f>
        <v>0</v>
      </c>
      <c r="I14" s="163">
        <f>+H14*F14</f>
        <v>0</v>
      </c>
      <c r="J14" s="286">
        <f>+G14-I14</f>
        <v>0</v>
      </c>
    </row>
    <row r="15" spans="2:10">
      <c r="B15" s="285">
        <f>+'WP1.1'!B15</f>
        <v>0</v>
      </c>
      <c r="C15" s="200"/>
      <c r="D15" s="201"/>
      <c r="E15" s="202">
        <f>+'WP1.1'!E15+'WP2.1'!E15+'WP3.1'!E15+'WP4.1'!E15+'WP5.1'!E15</f>
        <v>0</v>
      </c>
      <c r="F15" s="312">
        <f>+'WP1.1'!F15</f>
        <v>0</v>
      </c>
      <c r="G15" s="202">
        <f t="shared" ref="G15:G28" si="0">+E15*F15</f>
        <v>0</v>
      </c>
      <c r="H15" s="202">
        <f>+'WP1.1'!H15+'WP2.1'!H15+'WP3.1'!H15+'WP4.1'!H15+'WP5.1'!H15</f>
        <v>0</v>
      </c>
      <c r="I15" s="163">
        <f t="shared" ref="I15:I27" si="1">+H15*F15</f>
        <v>0</v>
      </c>
      <c r="J15" s="286">
        <f t="shared" ref="J15:J27" si="2">+G15-I15</f>
        <v>0</v>
      </c>
    </row>
    <row r="16" spans="2:10">
      <c r="B16" s="285">
        <f>+'WP1.1'!B16</f>
        <v>0</v>
      </c>
      <c r="C16" s="200"/>
      <c r="D16" s="201"/>
      <c r="E16" s="202">
        <f>+'WP1.1'!E16+'WP2.1'!E16+'WP3.1'!E16+'WP4.1'!E16+'WP5.1'!E16</f>
        <v>0</v>
      </c>
      <c r="F16" s="312">
        <f>+'WP1.1'!F16</f>
        <v>0</v>
      </c>
      <c r="G16" s="202">
        <f t="shared" si="0"/>
        <v>0</v>
      </c>
      <c r="H16" s="202">
        <f>+'WP1.1'!H16+'WP2.1'!H16+'WP3.1'!H16+'WP4.1'!H16+'WP5.1'!H16</f>
        <v>0</v>
      </c>
      <c r="I16" s="163">
        <f t="shared" si="1"/>
        <v>0</v>
      </c>
      <c r="J16" s="286">
        <f t="shared" si="2"/>
        <v>0</v>
      </c>
    </row>
    <row r="17" spans="2:10">
      <c r="B17" s="285">
        <f>+'WP1.1'!B17</f>
        <v>0</v>
      </c>
      <c r="C17" s="200"/>
      <c r="D17" s="201"/>
      <c r="E17" s="202">
        <f>+'WP1.1'!E17+'WP2.1'!E17+'WP3.1'!E17+'WP4.1'!E17+'WP5.1'!E17</f>
        <v>0</v>
      </c>
      <c r="F17" s="312">
        <f>+'WP1.1'!F17</f>
        <v>0</v>
      </c>
      <c r="G17" s="202">
        <f t="shared" si="0"/>
        <v>0</v>
      </c>
      <c r="H17" s="202">
        <f>+'WP1.1'!H17+'WP2.1'!H17+'WP3.1'!H17+'WP4.1'!H17+'WP5.1'!H17</f>
        <v>0</v>
      </c>
      <c r="I17" s="163">
        <f t="shared" si="1"/>
        <v>0</v>
      </c>
      <c r="J17" s="286">
        <f t="shared" si="2"/>
        <v>0</v>
      </c>
    </row>
    <row r="18" spans="2:10">
      <c r="B18" s="285">
        <f>+'WP1.1'!B18</f>
        <v>0</v>
      </c>
      <c r="C18" s="200"/>
      <c r="D18" s="201"/>
      <c r="E18" s="202">
        <f>+'WP1.1'!E18+'WP2.1'!E18+'WP3.1'!E18+'WP4.1'!E18+'WP5.1'!E18</f>
        <v>0</v>
      </c>
      <c r="F18" s="312">
        <f>+'WP1.1'!F18</f>
        <v>0</v>
      </c>
      <c r="G18" s="202">
        <f t="shared" si="0"/>
        <v>0</v>
      </c>
      <c r="H18" s="202">
        <f>+'WP1.1'!H18+'WP2.1'!H18+'WP3.1'!H18+'WP4.1'!H18+'WP5.1'!H18</f>
        <v>0</v>
      </c>
      <c r="I18" s="163">
        <f t="shared" si="1"/>
        <v>0</v>
      </c>
      <c r="J18" s="286">
        <f t="shared" si="2"/>
        <v>0</v>
      </c>
    </row>
    <row r="19" spans="2:10">
      <c r="B19" s="285">
        <f>+'WP1.1'!B19</f>
        <v>0</v>
      </c>
      <c r="C19" s="200"/>
      <c r="D19" s="201"/>
      <c r="E19" s="202">
        <f>+'WP1.1'!E19+'WP2.1'!E19+'WP3.1'!E19+'WP4.1'!E19+'WP5.1'!E19</f>
        <v>0</v>
      </c>
      <c r="F19" s="312">
        <f>+'WP1.1'!F19</f>
        <v>0</v>
      </c>
      <c r="G19" s="202">
        <f t="shared" si="0"/>
        <v>0</v>
      </c>
      <c r="H19" s="202">
        <f>+'WP1.1'!H19+'WP2.1'!H19+'WP3.1'!H19+'WP4.1'!H19+'WP5.1'!H19</f>
        <v>0</v>
      </c>
      <c r="I19" s="163">
        <f t="shared" si="1"/>
        <v>0</v>
      </c>
      <c r="J19" s="286">
        <f t="shared" si="2"/>
        <v>0</v>
      </c>
    </row>
    <row r="20" spans="2:10">
      <c r="B20" s="285">
        <f>+'WP1.1'!B20</f>
        <v>0</v>
      </c>
      <c r="C20" s="200"/>
      <c r="D20" s="201"/>
      <c r="E20" s="202">
        <f>+'WP1.1'!E20+'WP2.1'!E20+'WP3.1'!E20+'WP4.1'!E20+'WP5.1'!E20</f>
        <v>0</v>
      </c>
      <c r="F20" s="312">
        <f>+'WP1.1'!F20</f>
        <v>0</v>
      </c>
      <c r="G20" s="202">
        <f t="shared" si="0"/>
        <v>0</v>
      </c>
      <c r="H20" s="202">
        <f>+'WP1.1'!H20+'WP2.1'!H20+'WP3.1'!H20+'WP4.1'!H20+'WP5.1'!H20</f>
        <v>0</v>
      </c>
      <c r="I20" s="163">
        <f t="shared" si="1"/>
        <v>0</v>
      </c>
      <c r="J20" s="286">
        <f t="shared" si="2"/>
        <v>0</v>
      </c>
    </row>
    <row r="21" spans="2:10">
      <c r="B21" s="285">
        <f>+'WP1.1'!B21</f>
        <v>0</v>
      </c>
      <c r="C21" s="200"/>
      <c r="D21" s="201"/>
      <c r="E21" s="202">
        <f>+'WP1.1'!E21+'WP2.1'!E21+'WP3.1'!E21+'WP4.1'!E21+'WP5.1'!E21</f>
        <v>0</v>
      </c>
      <c r="F21" s="312">
        <f>+'WP1.1'!F21</f>
        <v>0</v>
      </c>
      <c r="G21" s="202">
        <f t="shared" si="0"/>
        <v>0</v>
      </c>
      <c r="H21" s="202">
        <f>+'WP1.1'!H21+'WP2.1'!H21+'WP3.1'!H21+'WP4.1'!H21+'WP5.1'!H21</f>
        <v>0</v>
      </c>
      <c r="I21" s="163">
        <f t="shared" si="1"/>
        <v>0</v>
      </c>
      <c r="J21" s="286">
        <f t="shared" si="2"/>
        <v>0</v>
      </c>
    </row>
    <row r="22" spans="2:10">
      <c r="B22" s="285">
        <f>+'WP1.1'!B22</f>
        <v>0</v>
      </c>
      <c r="C22" s="200"/>
      <c r="D22" s="201"/>
      <c r="E22" s="202">
        <f>+'WP1.1'!E22+'WP2.1'!E22+'WP3.1'!E22+'WP4.1'!E22+'WP5.1'!E22</f>
        <v>0</v>
      </c>
      <c r="F22" s="312">
        <f>+'WP1.1'!F22</f>
        <v>0</v>
      </c>
      <c r="G22" s="202">
        <f t="shared" si="0"/>
        <v>0</v>
      </c>
      <c r="H22" s="202">
        <f>+'WP1.1'!H22+'WP2.1'!H22+'WP3.1'!H22+'WP4.1'!H22+'WP5.1'!H22</f>
        <v>0</v>
      </c>
      <c r="I22" s="163">
        <f t="shared" si="1"/>
        <v>0</v>
      </c>
      <c r="J22" s="286">
        <f t="shared" si="2"/>
        <v>0</v>
      </c>
    </row>
    <row r="23" spans="2:10">
      <c r="B23" s="285">
        <f>+'WP1.1'!B23</f>
        <v>0</v>
      </c>
      <c r="C23" s="200"/>
      <c r="D23" s="201"/>
      <c r="E23" s="202">
        <f>+'WP1.1'!E23+'WP2.1'!E23+'WP3.1'!E23+'WP4.1'!E23+'WP5.1'!E23</f>
        <v>0</v>
      </c>
      <c r="F23" s="312">
        <f>+'WP1.1'!F23</f>
        <v>0</v>
      </c>
      <c r="G23" s="202">
        <f t="shared" si="0"/>
        <v>0</v>
      </c>
      <c r="H23" s="202">
        <f>+'WP1.1'!H23+'WP2.1'!H23+'WP3.1'!H23+'WP4.1'!H23+'WP5.1'!H23</f>
        <v>0</v>
      </c>
      <c r="I23" s="163">
        <f t="shared" si="1"/>
        <v>0</v>
      </c>
      <c r="J23" s="286">
        <f t="shared" si="2"/>
        <v>0</v>
      </c>
    </row>
    <row r="24" spans="2:10">
      <c r="B24" s="285">
        <f>+'WP1.1'!B24</f>
        <v>0</v>
      </c>
      <c r="C24" s="200"/>
      <c r="D24" s="201"/>
      <c r="E24" s="202">
        <f>+'WP1.1'!E24+'WP2.1'!E24+'WP3.1'!E24+'WP4.1'!E24+'WP5.1'!E24</f>
        <v>0</v>
      </c>
      <c r="F24" s="312">
        <f>+'WP1.1'!F24</f>
        <v>0</v>
      </c>
      <c r="G24" s="202">
        <f t="shared" si="0"/>
        <v>0</v>
      </c>
      <c r="H24" s="202">
        <f>+'WP1.1'!H24+'WP2.1'!H24+'WP3.1'!H24+'WP4.1'!H24+'WP5.1'!H24</f>
        <v>0</v>
      </c>
      <c r="I24" s="163">
        <f t="shared" si="1"/>
        <v>0</v>
      </c>
      <c r="J24" s="286">
        <f t="shared" si="2"/>
        <v>0</v>
      </c>
    </row>
    <row r="25" spans="2:10">
      <c r="B25" s="285">
        <f>+'WP1.1'!B25</f>
        <v>0</v>
      </c>
      <c r="C25" s="200"/>
      <c r="D25" s="201"/>
      <c r="E25" s="202">
        <f>+'WP1.1'!E25+'WP2.1'!E25+'WP3.1'!E25+'WP4.1'!E25+'WP5.1'!E25</f>
        <v>0</v>
      </c>
      <c r="F25" s="312">
        <f>+'WP1.1'!F25</f>
        <v>0</v>
      </c>
      <c r="G25" s="202">
        <f t="shared" si="0"/>
        <v>0</v>
      </c>
      <c r="H25" s="202">
        <f>+'WP1.1'!H25+'WP2.1'!H25+'WP3.1'!H25+'WP4.1'!H25+'WP5.1'!H25</f>
        <v>0</v>
      </c>
      <c r="I25" s="163">
        <f t="shared" si="1"/>
        <v>0</v>
      </c>
      <c r="J25" s="286">
        <f t="shared" si="2"/>
        <v>0</v>
      </c>
    </row>
    <row r="26" spans="2:10">
      <c r="B26" s="285">
        <f>+'WP1.1'!B26</f>
        <v>0</v>
      </c>
      <c r="C26" s="200"/>
      <c r="D26" s="201"/>
      <c r="E26" s="202">
        <f>+'WP1.1'!E26+'WP2.1'!E26+'WP3.1'!E26+'WP4.1'!E26+'WP5.1'!E26</f>
        <v>0</v>
      </c>
      <c r="F26" s="312">
        <f>+'WP1.1'!F26</f>
        <v>0</v>
      </c>
      <c r="G26" s="202">
        <f t="shared" si="0"/>
        <v>0</v>
      </c>
      <c r="H26" s="202">
        <f>+'WP1.1'!H26+'WP2.1'!H26+'WP3.1'!H26+'WP4.1'!H26+'WP5.1'!H26</f>
        <v>0</v>
      </c>
      <c r="I26" s="163">
        <f t="shared" si="1"/>
        <v>0</v>
      </c>
      <c r="J26" s="286">
        <f t="shared" si="2"/>
        <v>0</v>
      </c>
    </row>
    <row r="27" spans="2:10">
      <c r="B27" s="285">
        <f>+'WP1.1'!B27</f>
        <v>0</v>
      </c>
      <c r="C27" s="200"/>
      <c r="D27" s="201"/>
      <c r="E27" s="202">
        <f>+'WP1.1'!E27+'WP2.1'!E27+'WP3.1'!E27+'WP4.1'!E27+'WP5.1'!E27</f>
        <v>0</v>
      </c>
      <c r="F27" s="312">
        <f>+'WP1.1'!F27</f>
        <v>0</v>
      </c>
      <c r="G27" s="202">
        <f t="shared" si="0"/>
        <v>0</v>
      </c>
      <c r="H27" s="202">
        <f>+'WP1.1'!H27+'WP2.1'!H27+'WP3.1'!H27+'WP4.1'!H27+'WP5.1'!H27</f>
        <v>0</v>
      </c>
      <c r="I27" s="163">
        <f t="shared" si="1"/>
        <v>0</v>
      </c>
      <c r="J27" s="286">
        <f t="shared" si="2"/>
        <v>0</v>
      </c>
    </row>
    <row r="28" spans="2:10">
      <c r="B28" s="285">
        <f>+'WP1.1'!B28</f>
        <v>0</v>
      </c>
      <c r="C28" s="388"/>
      <c r="D28" s="388"/>
      <c r="E28" s="202">
        <f>+'WP1.1'!E28+'WP2.1'!E28+'WP3.1'!E28+'WP4.1'!E28+'WP5.1'!E28</f>
        <v>0</v>
      </c>
      <c r="F28" s="312">
        <f>+'WP1.1'!F28</f>
        <v>0</v>
      </c>
      <c r="G28" s="202">
        <f t="shared" si="0"/>
        <v>0</v>
      </c>
      <c r="H28" s="202">
        <f>+'WP1.1'!H28+'WP2.1'!H28+'WP3.1'!H28+'WP4.1'!H28+'WP5.1'!H28</f>
        <v>0</v>
      </c>
      <c r="I28" s="163">
        <f>+H28*F28</f>
        <v>0</v>
      </c>
      <c r="J28" s="286">
        <f>+G28-I28</f>
        <v>0</v>
      </c>
    </row>
    <row r="29" spans="2:10">
      <c r="B29" s="191" t="s">
        <v>11</v>
      </c>
      <c r="C29" s="164"/>
      <c r="D29" s="164"/>
      <c r="E29" s="477">
        <f>SUM(E14:E27)</f>
        <v>0</v>
      </c>
      <c r="F29" s="478"/>
      <c r="G29" s="479">
        <f>SUM(G14:G28)</f>
        <v>0</v>
      </c>
      <c r="H29" s="480">
        <f>SUM(H14:H28)</f>
        <v>0</v>
      </c>
      <c r="I29" s="480">
        <f>SUM(I14:I28)</f>
        <v>0</v>
      </c>
      <c r="J29" s="532">
        <f>SUM(J14:J28)</f>
        <v>0</v>
      </c>
    </row>
    <row r="30" spans="2:10">
      <c r="B30" s="188" t="s">
        <v>12</v>
      </c>
      <c r="C30" s="156"/>
      <c r="D30" s="109" t="s">
        <v>13</v>
      </c>
      <c r="E30" s="165" t="s">
        <v>14</v>
      </c>
      <c r="F30" s="166" t="s">
        <v>15</v>
      </c>
      <c r="G30" s="166"/>
      <c r="H30" s="167"/>
      <c r="I30" s="168"/>
      <c r="J30" s="287"/>
    </row>
    <row r="31" spans="2:10">
      <c r="B31" s="316">
        <f>+'WP1.1'!B31</f>
        <v>0</v>
      </c>
      <c r="C31" s="219"/>
      <c r="D31" s="202">
        <f>+'WP1.1'!D31</f>
        <v>0</v>
      </c>
      <c r="E31" s="202">
        <f>+'WP1.1'!E31+'WP2.1'!E31+'WP3.1'!E31+'WP4.1'!E31+'WP5.1'!E31</f>
        <v>0</v>
      </c>
      <c r="F31" s="202">
        <f>+'WP1.1'!F31</f>
        <v>0</v>
      </c>
      <c r="G31" s="204">
        <f t="shared" ref="G31:G36" si="3">+E31*F31</f>
        <v>0</v>
      </c>
      <c r="H31" s="521">
        <f>+'WP1.1'!H31+'WP2.1'!H31+'WP3.1'!H31+'WP4.1'!H31+'WP5.1'!H31</f>
        <v>0</v>
      </c>
      <c r="I31" s="168">
        <f t="shared" ref="I31:I36" si="4">+H31*F31</f>
        <v>0</v>
      </c>
      <c r="J31" s="286">
        <f t="shared" ref="J31:J36" si="5">+G31-I31</f>
        <v>0</v>
      </c>
    </row>
    <row r="32" spans="2:10">
      <c r="B32" s="316">
        <f>+'WP1.1'!B32</f>
        <v>0</v>
      </c>
      <c r="C32" s="201"/>
      <c r="D32" s="202">
        <f>+'WP1.1'!D32</f>
        <v>0</v>
      </c>
      <c r="E32" s="202">
        <f>+'WP1.1'!E32+'WP2.1'!E32+'WP3.1'!E32+'WP4.1'!E32+'WP5.1'!E32</f>
        <v>0</v>
      </c>
      <c r="F32" s="202">
        <f>+'WP1.1'!F32</f>
        <v>0</v>
      </c>
      <c r="G32" s="204">
        <f t="shared" si="3"/>
        <v>0</v>
      </c>
      <c r="H32" s="521">
        <f>+'WP1.1'!H32+'WP2.1'!H32+'WP3.1'!H32+'WP4.1'!H32+'WP5.1'!H32</f>
        <v>0</v>
      </c>
      <c r="I32" s="168">
        <f t="shared" si="4"/>
        <v>0</v>
      </c>
      <c r="J32" s="286">
        <f t="shared" si="5"/>
        <v>0</v>
      </c>
    </row>
    <row r="33" spans="2:14">
      <c r="B33" s="316">
        <f>+'WP1.1'!B33</f>
        <v>0</v>
      </c>
      <c r="C33" s="201"/>
      <c r="D33" s="202">
        <f>+'WP1.1'!D33</f>
        <v>0</v>
      </c>
      <c r="E33" s="202">
        <f>+'WP1.1'!E33+'WP2.1'!E33+'WP3.1'!E33+'WP4.1'!E33+'WP5.1'!E33</f>
        <v>0</v>
      </c>
      <c r="F33" s="202">
        <f>+'WP1.1'!F33</f>
        <v>0</v>
      </c>
      <c r="G33" s="204">
        <f t="shared" si="3"/>
        <v>0</v>
      </c>
      <c r="H33" s="521">
        <f>+'WP1.1'!H33+'WP2.1'!H33+'WP3.1'!H33+'WP4.1'!H33+'WP5.1'!H33</f>
        <v>0</v>
      </c>
      <c r="I33" s="168">
        <f t="shared" si="4"/>
        <v>0</v>
      </c>
      <c r="J33" s="286">
        <f t="shared" si="5"/>
        <v>0</v>
      </c>
    </row>
    <row r="34" spans="2:14">
      <c r="B34" s="316">
        <f>+'WP1.1'!B34</f>
        <v>0</v>
      </c>
      <c r="C34" s="201"/>
      <c r="D34" s="202">
        <f>+'WP1.1'!D34</f>
        <v>0</v>
      </c>
      <c r="E34" s="202">
        <f>+'WP1.1'!E34+'WP2.1'!E34+'WP3.1'!E34+'WP4.1'!E34+'WP5.1'!E34</f>
        <v>0</v>
      </c>
      <c r="F34" s="202">
        <f>+'WP1.1'!F34</f>
        <v>0</v>
      </c>
      <c r="G34" s="204">
        <f t="shared" si="3"/>
        <v>0</v>
      </c>
      <c r="H34" s="521">
        <f>+'WP1.1'!H34+'WP2.1'!H34+'WP3.1'!H34+'WP4.1'!H34+'WP5.1'!H34</f>
        <v>0</v>
      </c>
      <c r="I34" s="168">
        <f t="shared" si="4"/>
        <v>0</v>
      </c>
      <c r="J34" s="286">
        <f t="shared" si="5"/>
        <v>0</v>
      </c>
    </row>
    <row r="35" spans="2:14">
      <c r="B35" s="316">
        <f>+'WP1.1'!B35</f>
        <v>0</v>
      </c>
      <c r="C35" s="201"/>
      <c r="D35" s="202">
        <f>+'WP1.1'!D35</f>
        <v>0</v>
      </c>
      <c r="E35" s="202">
        <f>+'WP1.1'!E35+'WP2.1'!E35+'WP3.1'!E35+'WP4.1'!E35+'WP5.1'!E35</f>
        <v>0</v>
      </c>
      <c r="F35" s="202">
        <f>+'WP1.1'!F35</f>
        <v>0</v>
      </c>
      <c r="G35" s="204">
        <f t="shared" si="3"/>
        <v>0</v>
      </c>
      <c r="H35" s="521">
        <f>+'WP1.1'!H35+'WP2.1'!H35+'WP3.1'!H35+'WP4.1'!H35+'WP5.1'!H35</f>
        <v>0</v>
      </c>
      <c r="I35" s="168">
        <f t="shared" si="4"/>
        <v>0</v>
      </c>
      <c r="J35" s="286">
        <f t="shared" si="5"/>
        <v>0</v>
      </c>
    </row>
    <row r="36" spans="2:14">
      <c r="B36" s="316">
        <f>+'WP1.1'!B36</f>
        <v>0</v>
      </c>
      <c r="C36" s="201"/>
      <c r="D36" s="202">
        <f>+'WP1.1'!D36</f>
        <v>0</v>
      </c>
      <c r="E36" s="202">
        <f>+'WP1.1'!E36+'WP2.1'!E36+'WP3.1'!E36+'WP4.1'!E36+'WP5.1'!E36</f>
        <v>0</v>
      </c>
      <c r="F36" s="202">
        <f>+'WP1.1'!F36</f>
        <v>0</v>
      </c>
      <c r="G36" s="204">
        <f t="shared" si="3"/>
        <v>0</v>
      </c>
      <c r="H36" s="521">
        <f>+'WP1.1'!H36+'WP2.1'!H36+'WP3.1'!H36+'WP4.1'!H36+'WP5.1'!H36</f>
        <v>0</v>
      </c>
      <c r="I36" s="168">
        <f t="shared" si="4"/>
        <v>0</v>
      </c>
      <c r="J36" s="286">
        <f t="shared" si="5"/>
        <v>0</v>
      </c>
    </row>
    <row r="37" spans="2:14">
      <c r="B37" s="316"/>
      <c r="C37" s="205"/>
      <c r="D37" s="202"/>
      <c r="E37" s="202"/>
      <c r="F37" s="203"/>
      <c r="G37" s="204"/>
      <c r="H37" s="300"/>
      <c r="I37" s="204"/>
      <c r="J37" s="286" t="s">
        <v>55</v>
      </c>
    </row>
    <row r="38" spans="2:14">
      <c r="B38" s="490" t="s">
        <v>42</v>
      </c>
      <c r="C38" s="491"/>
      <c r="D38" s="478"/>
      <c r="E38" s="478"/>
      <c r="F38" s="478"/>
      <c r="G38" s="481">
        <f>SUM(G31:G37)</f>
        <v>0</v>
      </c>
      <c r="H38" s="482">
        <f>SUM(H31:H37)</f>
        <v>0</v>
      </c>
      <c r="I38" s="482">
        <f>SUM(I31:I37)</f>
        <v>0</v>
      </c>
      <c r="J38" s="483">
        <f>SUM(J31:J37)</f>
        <v>0</v>
      </c>
    </row>
    <row r="39" spans="2:14">
      <c r="B39" s="188" t="s">
        <v>16</v>
      </c>
      <c r="C39" s="157"/>
      <c r="D39" s="74" t="s">
        <v>17</v>
      </c>
      <c r="E39" s="75" t="s">
        <v>18</v>
      </c>
      <c r="F39" s="76" t="s">
        <v>19</v>
      </c>
      <c r="G39" s="169"/>
      <c r="H39" s="170"/>
      <c r="I39" s="168"/>
      <c r="J39" s="287"/>
      <c r="K39" s="79"/>
    </row>
    <row r="40" spans="2:14">
      <c r="B40" s="181" t="s">
        <v>20</v>
      </c>
      <c r="C40" s="144"/>
      <c r="D40" s="202">
        <f>+'WP1.1'!D40+'WP2.1'!D40+'WP3.1'!D40+'WP4.1'!D40+'WP5.1'!D40</f>
        <v>0</v>
      </c>
      <c r="E40" s="202">
        <f>+'WP1.1'!E40</f>
        <v>0</v>
      </c>
      <c r="F40" s="202">
        <f>+'WP1.1'!F40</f>
        <v>0</v>
      </c>
      <c r="G40" s="204">
        <f>+D40+F40</f>
        <v>0</v>
      </c>
      <c r="H40" s="521">
        <f>+'WP1.1'!H40+'WP2.1'!H40+'WP3.1'!H40+'WP4.1'!H40+'WP5.1'!H40</f>
        <v>0</v>
      </c>
      <c r="I40" s="163">
        <f>+(H40*E40)+H40</f>
        <v>0</v>
      </c>
      <c r="J40" s="286">
        <f t="shared" ref="J40:J51" si="6">+G40-I40</f>
        <v>0</v>
      </c>
    </row>
    <row r="41" spans="2:14">
      <c r="B41" s="192" t="s">
        <v>21</v>
      </c>
      <c r="C41" s="145"/>
      <c r="D41" s="202">
        <f>+'WP1.1'!D41+'WP2.1'!D41+'WP3.1'!D41+'WP4.1'!D41+'WP5.1'!D41</f>
        <v>0</v>
      </c>
      <c r="E41" s="202">
        <f>+'WP1.1'!E41</f>
        <v>0</v>
      </c>
      <c r="F41" s="202">
        <f>+'WP1.1'!F41</f>
        <v>0</v>
      </c>
      <c r="G41" s="204">
        <f>+D41+F41</f>
        <v>0</v>
      </c>
      <c r="H41" s="521">
        <f>+'WP1.1'!H41+'WP2.1'!H41+'WP3.1'!H41+'WP4.1'!H41+'WP5.1'!H41</f>
        <v>0</v>
      </c>
      <c r="I41" s="163">
        <f t="shared" ref="I41:I51" si="7">+(H41*E41)+H41</f>
        <v>0</v>
      </c>
      <c r="J41" s="286">
        <f t="shared" si="6"/>
        <v>0</v>
      </c>
    </row>
    <row r="42" spans="2:14">
      <c r="B42" s="192" t="s">
        <v>22</v>
      </c>
      <c r="C42" s="145"/>
      <c r="D42" s="202">
        <f>+'WP1.1'!D42+'WP2.1'!D42+'WP3.1'!D42+'WP4.1'!D42+'WP5.1'!D42</f>
        <v>0</v>
      </c>
      <c r="E42" s="202">
        <f>+'WP1.1'!E42</f>
        <v>0</v>
      </c>
      <c r="F42" s="202">
        <f>+'WP1.1'!F42</f>
        <v>0</v>
      </c>
      <c r="G42" s="204">
        <f>+D42+F42</f>
        <v>0</v>
      </c>
      <c r="H42" s="521">
        <f>+'WP1.1'!H42+'WP2.1'!H42+'WP3.1'!H42+'WP4.1'!H42+'WP5.1'!H42</f>
        <v>0</v>
      </c>
      <c r="I42" s="163">
        <f t="shared" si="7"/>
        <v>0</v>
      </c>
      <c r="J42" s="286">
        <f t="shared" si="6"/>
        <v>0</v>
      </c>
    </row>
    <row r="43" spans="2:14">
      <c r="B43" s="192" t="s">
        <v>23</v>
      </c>
      <c r="C43" s="145"/>
      <c r="D43" s="202">
        <f>+'WP1.1'!D43+'WP2.1'!D43+'WP3.1'!D43+'WP4.1'!D43+'WP5.1'!D43</f>
        <v>0</v>
      </c>
      <c r="E43" s="202">
        <f>+'WP1.1'!E43</f>
        <v>0</v>
      </c>
      <c r="F43" s="202">
        <f>+'WP1.1'!F43</f>
        <v>0</v>
      </c>
      <c r="G43" s="204">
        <f>+D43+F43</f>
        <v>0</v>
      </c>
      <c r="H43" s="521">
        <f>+'WP1.1'!H43+'WP2.1'!H43+'WP3.1'!H43+'WP4.1'!H43+'WP5.1'!H43</f>
        <v>0</v>
      </c>
      <c r="I43" s="163">
        <f t="shared" si="7"/>
        <v>0</v>
      </c>
      <c r="J43" s="286">
        <f t="shared" si="6"/>
        <v>0</v>
      </c>
    </row>
    <row r="44" spans="2:14">
      <c r="B44" s="192" t="s">
        <v>24</v>
      </c>
      <c r="C44" s="145"/>
      <c r="D44" s="216"/>
      <c r="E44" s="207"/>
      <c r="F44" s="206"/>
      <c r="G44" s="206"/>
      <c r="H44" s="179"/>
      <c r="I44" s="109"/>
      <c r="J44" s="287"/>
    </row>
    <row r="45" spans="2:14">
      <c r="B45" s="192" t="s">
        <v>25</v>
      </c>
      <c r="C45" s="145"/>
      <c r="D45" s="202">
        <f>+'WP1.1'!D45+'WP2.1'!D45+'WP3.1'!D45+'WP4.1'!D45+'WP5.1'!D45</f>
        <v>0</v>
      </c>
      <c r="E45" s="202">
        <f>+'WP1.1'!E45</f>
        <v>0</v>
      </c>
      <c r="F45" s="202">
        <f>+'WP1.1'!F45</f>
        <v>0</v>
      </c>
      <c r="G45" s="204">
        <f t="shared" ref="G45:G51" si="8">+D45+F45</f>
        <v>0</v>
      </c>
      <c r="H45" s="521">
        <f>+'WP1.1'!H45+'WP2.1'!H45+'WP3.1'!H45+'WP4.1'!H45+'WP5.1'!H45</f>
        <v>0</v>
      </c>
      <c r="I45" s="163">
        <f t="shared" si="7"/>
        <v>0</v>
      </c>
      <c r="J45" s="286">
        <f t="shared" si="6"/>
        <v>0</v>
      </c>
    </row>
    <row r="46" spans="2:14">
      <c r="B46" s="192" t="s">
        <v>26</v>
      </c>
      <c r="C46" s="145"/>
      <c r="D46" s="202">
        <f>+'WP1.1'!D46+'WP2.1'!D46+'WP3.1'!D46+'WP4.1'!D46+'WP5.1'!D46</f>
        <v>0</v>
      </c>
      <c r="E46" s="202">
        <f>+'WP1.1'!E46</f>
        <v>0</v>
      </c>
      <c r="F46" s="202">
        <f>+'WP1.1'!F46</f>
        <v>0</v>
      </c>
      <c r="G46" s="204">
        <f t="shared" si="8"/>
        <v>0</v>
      </c>
      <c r="H46" s="521">
        <f>+'WP1.1'!H46+'WP2.1'!H46+'WP3.1'!H46+'WP4.1'!H46+'WP5.1'!H46</f>
        <v>0</v>
      </c>
      <c r="I46" s="163">
        <f t="shared" si="7"/>
        <v>0</v>
      </c>
      <c r="J46" s="286">
        <f t="shared" si="6"/>
        <v>0</v>
      </c>
    </row>
    <row r="47" spans="2:14">
      <c r="B47" s="192" t="s">
        <v>27</v>
      </c>
      <c r="C47" s="145"/>
      <c r="D47" s="202">
        <f>+'WP1.1'!D47+'WP2.1'!D47+'WP3.1'!D47+'WP4.1'!D47+'WP5.1'!D47</f>
        <v>0</v>
      </c>
      <c r="E47" s="202">
        <f>+'WP1.1'!E47</f>
        <v>0</v>
      </c>
      <c r="F47" s="202">
        <f>+'WP1.1'!F47</f>
        <v>0</v>
      </c>
      <c r="G47" s="204">
        <f t="shared" si="8"/>
        <v>0</v>
      </c>
      <c r="H47" s="521">
        <f>+'WP1.1'!H47+'WP2.1'!H47+'WP3.1'!H47+'WP4.1'!H47+'WP5.1'!H47</f>
        <v>0</v>
      </c>
      <c r="I47" s="163">
        <f t="shared" si="7"/>
        <v>0</v>
      </c>
      <c r="J47" s="286">
        <f t="shared" si="6"/>
        <v>0</v>
      </c>
      <c r="N47" s="33" t="s">
        <v>55</v>
      </c>
    </row>
    <row r="48" spans="2:14">
      <c r="B48" s="192" t="s">
        <v>28</v>
      </c>
      <c r="C48" s="145"/>
      <c r="D48" s="202">
        <f>+'WP1.1'!D48+'WP2.1'!D48+'WP3.1'!D48+'WP4.1'!D48+'WP5.1'!D48</f>
        <v>0</v>
      </c>
      <c r="E48" s="202">
        <f>+'WP1.1'!E48</f>
        <v>0</v>
      </c>
      <c r="F48" s="202">
        <f>+'WP1.1'!F48</f>
        <v>0</v>
      </c>
      <c r="G48" s="204">
        <f t="shared" si="8"/>
        <v>0</v>
      </c>
      <c r="H48" s="521">
        <f>+'WP1.1'!H48+'WP2.1'!H48+'WP3.1'!H48+'WP4.1'!H48+'WP5.1'!H48</f>
        <v>0</v>
      </c>
      <c r="I48" s="163">
        <f t="shared" si="7"/>
        <v>0</v>
      </c>
      <c r="J48" s="286">
        <f t="shared" si="6"/>
        <v>0</v>
      </c>
    </row>
    <row r="49" spans="2:10">
      <c r="B49" s="192" t="s">
        <v>29</v>
      </c>
      <c r="C49" s="145"/>
      <c r="D49" s="202">
        <f>+'WP1.1'!D49+'WP2.1'!D49+'WP3.1'!D49+'WP4.1'!D49+'WP5.1'!D49</f>
        <v>0</v>
      </c>
      <c r="E49" s="202">
        <f>+'WP1.1'!E49</f>
        <v>0</v>
      </c>
      <c r="F49" s="202">
        <f>+'WP1.1'!F49</f>
        <v>0</v>
      </c>
      <c r="G49" s="204">
        <f t="shared" si="8"/>
        <v>0</v>
      </c>
      <c r="H49" s="521">
        <f>+'WP1.1'!H49+'WP2.1'!H49+'WP3.1'!H49+'WP4.1'!H49+'WP5.1'!H49</f>
        <v>0</v>
      </c>
      <c r="I49" s="163">
        <f t="shared" si="7"/>
        <v>0</v>
      </c>
      <c r="J49" s="286">
        <f t="shared" si="6"/>
        <v>0</v>
      </c>
    </row>
    <row r="50" spans="2:10">
      <c r="B50" s="192" t="s">
        <v>30</v>
      </c>
      <c r="C50" s="145"/>
      <c r="D50" s="202">
        <f>+'WP1.1'!D50+'WP2.1'!D50+'WP3.1'!D50+'WP4.1'!D50+'WP5.1'!D50</f>
        <v>0</v>
      </c>
      <c r="E50" s="202">
        <f>+'WP1.1'!E50</f>
        <v>0</v>
      </c>
      <c r="F50" s="202">
        <f>+'WP1.1'!F50</f>
        <v>0</v>
      </c>
      <c r="G50" s="204">
        <f t="shared" si="8"/>
        <v>0</v>
      </c>
      <c r="H50" s="521">
        <f>+'WP1.1'!H50+'WP2.1'!H50+'WP3.1'!H50+'WP4.1'!H50+'WP5.1'!H50</f>
        <v>0</v>
      </c>
      <c r="I50" s="163">
        <f t="shared" si="7"/>
        <v>0</v>
      </c>
      <c r="J50" s="286">
        <f t="shared" si="6"/>
        <v>0</v>
      </c>
    </row>
    <row r="51" spans="2:10">
      <c r="B51" s="183" t="s">
        <v>31</v>
      </c>
      <c r="C51" s="152"/>
      <c r="D51" s="202">
        <f>+'WP1.1'!D51+'WP2.1'!D51+'WP3.1'!D51+'WP4.1'!D51+'WP5.1'!D51</f>
        <v>0</v>
      </c>
      <c r="E51" s="202">
        <f>+'WP1.1'!E51</f>
        <v>0</v>
      </c>
      <c r="F51" s="202">
        <f>+'WP1.1'!F51</f>
        <v>0</v>
      </c>
      <c r="G51" s="204">
        <f t="shared" si="8"/>
        <v>0</v>
      </c>
      <c r="H51" s="521">
        <f>+'WP1.1'!H51+'WP2.1'!H51+'WP3.1'!H51+'WP4.1'!H51+'WP5.1'!H51</f>
        <v>0</v>
      </c>
      <c r="I51" s="163">
        <f t="shared" si="7"/>
        <v>0</v>
      </c>
      <c r="J51" s="286">
        <f t="shared" si="6"/>
        <v>0</v>
      </c>
    </row>
    <row r="52" spans="2:10">
      <c r="B52" s="492" t="s">
        <v>32</v>
      </c>
      <c r="C52" s="493"/>
      <c r="D52" s="484">
        <f>SUM(D40:D51)</f>
        <v>0</v>
      </c>
      <c r="E52" s="485"/>
      <c r="F52" s="484">
        <f>SUM(F40:F51)</f>
        <v>0</v>
      </c>
      <c r="G52" s="486">
        <f>SUM(G40:G51)</f>
        <v>0</v>
      </c>
      <c r="H52" s="487">
        <f>SUM(H40:H51)</f>
        <v>0</v>
      </c>
      <c r="I52" s="488">
        <f>SUM(I40:I51)</f>
        <v>0</v>
      </c>
      <c r="J52" s="489">
        <f>SUM(J40:J51)</f>
        <v>0</v>
      </c>
    </row>
    <row r="53" spans="2:10" ht="15">
      <c r="B53" s="494" t="s">
        <v>33</v>
      </c>
      <c r="C53" s="495"/>
      <c r="D53" s="496"/>
      <c r="E53" s="496"/>
      <c r="F53" s="497"/>
      <c r="G53" s="498">
        <f>+G29+G38+G52</f>
        <v>0</v>
      </c>
      <c r="H53" s="499"/>
      <c r="I53" s="487">
        <f>+I29+I38+I52</f>
        <v>0</v>
      </c>
      <c r="J53" s="489">
        <f>+J29+J38+J52</f>
        <v>0</v>
      </c>
    </row>
    <row r="54" spans="2:10" ht="25.5">
      <c r="B54" s="194" t="s">
        <v>34</v>
      </c>
      <c r="C54" s="164"/>
      <c r="D54" s="172" t="s">
        <v>35</v>
      </c>
      <c r="E54" s="172" t="s">
        <v>36</v>
      </c>
      <c r="F54" s="173" t="s">
        <v>37</v>
      </c>
      <c r="G54" s="171"/>
      <c r="H54" s="268"/>
      <c r="I54" s="174"/>
      <c r="J54" s="288"/>
    </row>
    <row r="55" spans="2:10">
      <c r="B55" s="181" t="s">
        <v>52</v>
      </c>
      <c r="C55" s="144"/>
      <c r="D55" s="175"/>
      <c r="E55" s="175" t="str">
        <f>+'WP1.1'!E55</f>
        <v>1. LABOUR</v>
      </c>
      <c r="F55" s="208"/>
      <c r="G55" s="209">
        <f>+D55*F55</f>
        <v>0</v>
      </c>
      <c r="H55" s="268"/>
      <c r="I55" s="176">
        <v>0</v>
      </c>
      <c r="J55" s="193">
        <f>+G55-I55</f>
        <v>0</v>
      </c>
    </row>
    <row r="56" spans="2:10">
      <c r="B56" s="192" t="s">
        <v>53</v>
      </c>
      <c r="C56" s="145"/>
      <c r="D56" s="175"/>
      <c r="E56" s="175">
        <f>+'WP1.1'!E56</f>
        <v>0</v>
      </c>
      <c r="F56" s="208"/>
      <c r="G56" s="210">
        <f>+D56*F56</f>
        <v>0</v>
      </c>
      <c r="H56" s="268"/>
      <c r="I56" s="313">
        <f>+(I29*F56)</f>
        <v>0</v>
      </c>
      <c r="J56" s="193">
        <f>+G56-I56</f>
        <v>0</v>
      </c>
    </row>
    <row r="57" spans="2:10">
      <c r="B57" s="289">
        <v>7</v>
      </c>
      <c r="C57" s="145"/>
      <c r="D57" s="177"/>
      <c r="E57" s="175"/>
      <c r="F57" s="208"/>
      <c r="G57" s="210">
        <f>+D57*F57</f>
        <v>0</v>
      </c>
      <c r="H57" s="268"/>
      <c r="I57" s="313"/>
      <c r="J57" s="193">
        <f>+G57-I57</f>
        <v>0</v>
      </c>
    </row>
    <row r="58" spans="2:10">
      <c r="B58" s="183"/>
      <c r="C58" s="161" t="s">
        <v>43</v>
      </c>
      <c r="D58" s="178"/>
      <c r="E58" s="178"/>
      <c r="F58" s="211"/>
      <c r="G58" s="212">
        <f>+D58*F58</f>
        <v>0</v>
      </c>
      <c r="H58" s="268"/>
      <c r="I58" s="313"/>
      <c r="J58" s="193">
        <f>+G58-I58</f>
        <v>0</v>
      </c>
    </row>
    <row r="59" spans="2:10">
      <c r="B59" s="492" t="s">
        <v>44</v>
      </c>
      <c r="C59" s="500"/>
      <c r="D59" s="500"/>
      <c r="E59" s="500"/>
      <c r="F59" s="501"/>
      <c r="G59" s="486">
        <f>+G53+G55+G56+G57</f>
        <v>0</v>
      </c>
      <c r="H59" s="499"/>
      <c r="I59" s="487">
        <f>+I53+I55+I56+I57</f>
        <v>0</v>
      </c>
      <c r="J59" s="489">
        <f>+G59-I59</f>
        <v>0</v>
      </c>
    </row>
    <row r="60" spans="2:10">
      <c r="B60" s="531">
        <v>9</v>
      </c>
      <c r="C60" s="156"/>
      <c r="D60" s="156"/>
      <c r="E60" s="158"/>
      <c r="F60" s="218"/>
      <c r="G60" s="214">
        <f>+G63*F60</f>
        <v>0</v>
      </c>
      <c r="H60" s="268"/>
      <c r="I60" s="314"/>
      <c r="J60" s="290"/>
    </row>
    <row r="61" spans="2:10">
      <c r="B61" s="195" t="s">
        <v>45</v>
      </c>
      <c r="C61" s="156"/>
      <c r="D61" s="156"/>
      <c r="E61" s="158" t="s">
        <v>55</v>
      </c>
      <c r="F61" s="218"/>
      <c r="G61" s="217">
        <f>+G59+G60</f>
        <v>0</v>
      </c>
      <c r="H61" s="268"/>
      <c r="I61" s="541">
        <f>+I59+I60</f>
        <v>0</v>
      </c>
      <c r="J61" s="291">
        <f>+G61-I61</f>
        <v>0</v>
      </c>
    </row>
    <row r="62" spans="2:10">
      <c r="B62" s="195" t="s">
        <v>130</v>
      </c>
      <c r="C62" s="156"/>
      <c r="D62" s="156"/>
      <c r="E62" s="156"/>
      <c r="F62" s="218"/>
      <c r="G62" s="202">
        <v>0</v>
      </c>
      <c r="H62" s="268"/>
      <c r="I62" s="315">
        <v>0</v>
      </c>
      <c r="J62" s="291">
        <f>+G62-I62</f>
        <v>0</v>
      </c>
    </row>
    <row r="63" spans="2:10">
      <c r="B63" s="542" t="s">
        <v>150</v>
      </c>
      <c r="C63" s="543"/>
      <c r="D63" s="543"/>
      <c r="E63" s="543"/>
      <c r="F63" s="544"/>
      <c r="G63" s="545">
        <f>+'TOT-WP2'!G63+'TOT-WP3'!G63+'TOT-WP4'!G63+'TOT-WP5'!G63</f>
        <v>0</v>
      </c>
      <c r="H63" s="268"/>
      <c r="I63" s="569">
        <f>+'TOT-WP2'!I63+'TOT-WP3'!I63+'TOT-WP4'!I63+'TOT-WP5'!I63</f>
        <v>0</v>
      </c>
      <c r="J63" s="546">
        <f>+G63-I63</f>
        <v>0</v>
      </c>
    </row>
    <row r="64" spans="2:10">
      <c r="B64" s="196">
        <v>13</v>
      </c>
      <c r="C64" s="151"/>
      <c r="D64" s="151"/>
      <c r="E64" s="156"/>
      <c r="F64" s="215"/>
      <c r="G64" s="220">
        <f>+E64*F64</f>
        <v>0</v>
      </c>
      <c r="H64" s="268"/>
      <c r="I64" s="179"/>
      <c r="J64" s="290"/>
    </row>
    <row r="65" spans="2:12">
      <c r="B65" s="195" t="s">
        <v>46</v>
      </c>
      <c r="C65" s="156"/>
      <c r="D65" s="156"/>
      <c r="E65" s="156"/>
      <c r="F65" s="215"/>
      <c r="G65" s="213">
        <f>+G61+G62+G63</f>
        <v>0</v>
      </c>
      <c r="H65" s="268"/>
      <c r="I65" s="526">
        <f>+I61+I62+I63</f>
        <v>0</v>
      </c>
      <c r="J65" s="292">
        <f>+G65-I65</f>
        <v>0</v>
      </c>
      <c r="L65" s="180"/>
    </row>
    <row r="66" spans="2:12">
      <c r="B66" s="293">
        <v>15</v>
      </c>
      <c r="C66" s="156"/>
      <c r="D66" s="156"/>
      <c r="E66" s="156"/>
      <c r="F66" s="215"/>
      <c r="G66" s="216">
        <v>0</v>
      </c>
      <c r="H66" s="268"/>
      <c r="I66" s="179"/>
      <c r="J66" s="290"/>
    </row>
    <row r="67" spans="2:12" s="108" customFormat="1" ht="13.5" thickBot="1">
      <c r="B67" s="294" t="s">
        <v>49</v>
      </c>
      <c r="C67" s="295"/>
      <c r="D67" s="295"/>
      <c r="E67" s="295"/>
      <c r="F67" s="296"/>
      <c r="G67" s="297">
        <f>+G65-G66</f>
        <v>0</v>
      </c>
      <c r="H67" s="275"/>
      <c r="I67" s="298">
        <f>+I65-I66</f>
        <v>0</v>
      </c>
      <c r="J67" s="299">
        <f>+G67-I67</f>
        <v>0</v>
      </c>
    </row>
    <row r="72" spans="2:12">
      <c r="G72" s="180"/>
      <c r="H72" s="180"/>
      <c r="I72" s="180"/>
      <c r="J72" s="180"/>
    </row>
  </sheetData>
  <sheetProtection password="DDCB" sheet="1"/>
  <mergeCells count="4">
    <mergeCell ref="G6:J6"/>
    <mergeCell ref="G7:J7"/>
    <mergeCell ref="E9:J10"/>
    <mergeCell ref="E2:G2"/>
  </mergeCells>
  <phoneticPr fontId="8" type="noConversion"/>
  <printOptions horizontalCentered="1" verticalCentered="1" gridLinesSet="0"/>
  <pageMargins left="0.3" right="0" top="0.14000000000000001" bottom="0" header="0" footer="0"/>
  <pageSetup paperSize="9" scale="84" orientation="portrait" horizontalDpi="150" verticalDpi="15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B1:Q35"/>
  <sheetViews>
    <sheetView zoomScale="70" zoomScaleNormal="70" workbookViewId="0">
      <selection activeCell="B4" sqref="B4"/>
    </sheetView>
  </sheetViews>
  <sheetFormatPr defaultRowHeight="15"/>
  <cols>
    <col min="1" max="1" width="3.28515625" style="304" customWidth="1"/>
    <col min="2" max="2" width="18.42578125" style="304" customWidth="1"/>
    <col min="3" max="3" width="74.140625" style="304" customWidth="1"/>
    <col min="4" max="4" width="37.7109375" style="304" customWidth="1"/>
    <col min="5" max="5" width="15.28515625" style="304" customWidth="1"/>
    <col min="6" max="6" width="18.140625" style="304" customWidth="1"/>
    <col min="7" max="7" width="17" style="304" customWidth="1"/>
    <col min="8" max="8" width="16.42578125" style="304" customWidth="1"/>
    <col min="9" max="9" width="21.28515625" style="304" hidden="1" customWidth="1"/>
    <col min="10" max="10" width="17" style="304" customWidth="1"/>
    <col min="11" max="11" width="16.42578125" style="304" customWidth="1"/>
    <col min="12" max="12" width="16.85546875" style="304" customWidth="1"/>
    <col min="13" max="13" width="15.42578125" style="304" customWidth="1"/>
    <col min="14" max="14" width="11.42578125" style="304" customWidth="1"/>
    <col min="15" max="15" width="19" style="304" hidden="1" customWidth="1"/>
    <col min="16" max="16" width="5" style="304" hidden="1" customWidth="1"/>
    <col min="17" max="17" width="28.42578125" style="304" hidden="1" customWidth="1"/>
    <col min="18" max="16384" width="9.140625" style="304"/>
  </cols>
  <sheetData>
    <row r="1" spans="2:17" ht="15.75" thickBot="1"/>
    <row r="2" spans="2:17" ht="55.5" customHeight="1" thickBot="1">
      <c r="B2" s="671" t="s">
        <v>211</v>
      </c>
      <c r="J2" s="775" t="s">
        <v>191</v>
      </c>
      <c r="K2" s="776"/>
      <c r="L2" s="776"/>
      <c r="M2" s="777"/>
    </row>
    <row r="3" spans="2:17" ht="51.75" customHeight="1" thickBot="1">
      <c r="B3" s="684" t="s">
        <v>85</v>
      </c>
      <c r="C3" s="684" t="s">
        <v>98</v>
      </c>
      <c r="D3" s="684" t="s">
        <v>86</v>
      </c>
      <c r="E3" s="684" t="s">
        <v>131</v>
      </c>
      <c r="F3" s="685" t="s">
        <v>175</v>
      </c>
      <c r="G3" s="686" t="s">
        <v>139</v>
      </c>
      <c r="H3" s="687" t="s">
        <v>89</v>
      </c>
      <c r="I3" s="548" t="s">
        <v>95</v>
      </c>
      <c r="J3" s="547" t="s">
        <v>145</v>
      </c>
      <c r="K3" s="547" t="s">
        <v>146</v>
      </c>
      <c r="L3" s="547" t="s">
        <v>147</v>
      </c>
      <c r="M3" s="547" t="s">
        <v>148</v>
      </c>
      <c r="N3" s="549" t="s">
        <v>93</v>
      </c>
      <c r="O3" s="535" t="s">
        <v>96</v>
      </c>
      <c r="P3" s="270" t="s">
        <v>92</v>
      </c>
      <c r="Q3" s="305" t="s">
        <v>97</v>
      </c>
    </row>
    <row r="4" spans="2:17" ht="16.5" thickBot="1">
      <c r="B4" s="667" t="str">
        <f>+'WP1.1'!$E$11</f>
        <v>WP 1.1</v>
      </c>
      <c r="C4" s="557">
        <f>+'WP1.1'!E9</f>
        <v>0</v>
      </c>
      <c r="D4" s="558" t="str">
        <f>+'WP1.1'!$G$5</f>
        <v>UNIVERSITA DI …….</v>
      </c>
      <c r="E4" s="522">
        <f>+'WP1.1'!E29</f>
        <v>0</v>
      </c>
      <c r="F4" s="522">
        <f>+'WP1.1'!$J$67</f>
        <v>0</v>
      </c>
      <c r="G4" s="565">
        <f>+'WP1.1'!$I$67</f>
        <v>0</v>
      </c>
      <c r="H4" s="554">
        <f>+F4+G4</f>
        <v>0</v>
      </c>
      <c r="I4" s="600">
        <f>ROUND('WP1.1'!$G$67,0)</f>
        <v>0</v>
      </c>
      <c r="J4" s="604">
        <v>12</v>
      </c>
      <c r="K4" s="559">
        <v>10</v>
      </c>
      <c r="L4" s="559">
        <v>11</v>
      </c>
      <c r="M4" s="610">
        <v>13</v>
      </c>
      <c r="N4" s="607">
        <f t="shared" ref="N4:N28" si="0">IF(OR(J4="",K4="",L4="",M4=""),"--",($M4-$K4)*12+($L4-$J4+1))</f>
        <v>36</v>
      </c>
      <c r="O4" s="311" t="s">
        <v>94</v>
      </c>
      <c r="P4" s="306"/>
      <c r="Q4" s="271"/>
    </row>
    <row r="5" spans="2:17" ht="16.5" thickBot="1">
      <c r="B5" s="668" t="str">
        <f>+'WP2.1'!E11</f>
        <v>WP2.1</v>
      </c>
      <c r="C5" s="661">
        <f>+'WP2.1'!E9</f>
        <v>0</v>
      </c>
      <c r="D5" s="561" t="str">
        <f>+'WP2.1'!$G$5</f>
        <v>UNIVERSITA DI …….</v>
      </c>
      <c r="E5" s="523">
        <f>+'WP2.1'!E29</f>
        <v>0</v>
      </c>
      <c r="F5" s="523">
        <f>+'WP2.1'!$J$67</f>
        <v>0</v>
      </c>
      <c r="G5" s="566">
        <f>+'WP2.1'!$I$67</f>
        <v>0</v>
      </c>
      <c r="H5" s="553">
        <f>+F5+G5</f>
        <v>0</v>
      </c>
      <c r="I5" s="601">
        <f>ROUND('WP2.1'!$G$67,0)</f>
        <v>0</v>
      </c>
      <c r="J5" s="611"/>
      <c r="K5" s="562"/>
      <c r="L5" s="562"/>
      <c r="M5" s="612"/>
      <c r="N5" s="608" t="str">
        <f t="shared" si="0"/>
        <v>--</v>
      </c>
      <c r="O5" s="311"/>
      <c r="P5" s="306">
        <v>1</v>
      </c>
      <c r="Q5" s="271"/>
    </row>
    <row r="6" spans="2:17" s="597" customFormat="1" ht="16.5" thickBot="1">
      <c r="B6" s="668" t="str">
        <f>+'WP2.2'!E11</f>
        <v>WP 2.2</v>
      </c>
      <c r="C6" s="560">
        <f>+'WP2.2'!E9</f>
        <v>0</v>
      </c>
      <c r="D6" s="591">
        <f>+'WP2.2'!$G$5</f>
        <v>0</v>
      </c>
      <c r="E6" s="592">
        <f>+'WP2.2'!$E$29</f>
        <v>0</v>
      </c>
      <c r="F6" s="592">
        <f>+'WP2.2'!$J$67</f>
        <v>0</v>
      </c>
      <c r="G6" s="566">
        <f>+'WP2.2'!$I$67</f>
        <v>0</v>
      </c>
      <c r="H6" s="593">
        <f>+F6+G6</f>
        <v>0</v>
      </c>
      <c r="I6" s="602">
        <f>ROUND('WP3.1'!$G$67,0)</f>
        <v>0</v>
      </c>
      <c r="J6" s="613"/>
      <c r="K6" s="606"/>
      <c r="L6" s="606"/>
      <c r="M6" s="614"/>
      <c r="N6" s="609" t="str">
        <f t="shared" si="0"/>
        <v>--</v>
      </c>
      <c r="O6" s="594"/>
      <c r="P6" s="595">
        <v>2</v>
      </c>
      <c r="Q6" s="596" t="s">
        <v>83</v>
      </c>
    </row>
    <row r="7" spans="2:17" s="597" customFormat="1" ht="16.5" thickBot="1">
      <c r="B7" s="668" t="str">
        <f>+'WP2.3'!E11</f>
        <v>WP 2,3</v>
      </c>
      <c r="C7" s="560">
        <f>+'WP2.3'!E9</f>
        <v>0</v>
      </c>
      <c r="D7" s="598">
        <f>+'WP2.3'!$G$5</f>
        <v>0</v>
      </c>
      <c r="E7" s="592">
        <f>+'WP2.3'!$E$29</f>
        <v>0</v>
      </c>
      <c r="F7" s="592">
        <f>+'WP2.3'!$J$67</f>
        <v>0</v>
      </c>
      <c r="G7" s="566">
        <f>+'WP2.3'!$I$67</f>
        <v>0</v>
      </c>
      <c r="H7" s="593">
        <f>+F7+G7</f>
        <v>0</v>
      </c>
      <c r="I7" s="602">
        <f>ROUND('WP4.1'!$G$67,0)</f>
        <v>0</v>
      </c>
      <c r="J7" s="613"/>
      <c r="K7" s="606"/>
      <c r="L7" s="606"/>
      <c r="M7" s="614"/>
      <c r="N7" s="609" t="str">
        <f t="shared" si="0"/>
        <v>--</v>
      </c>
      <c r="O7" s="594"/>
      <c r="P7" s="595">
        <v>3</v>
      </c>
      <c r="Q7" s="596" t="s">
        <v>84</v>
      </c>
    </row>
    <row r="8" spans="2:17" s="597" customFormat="1" ht="16.5" thickBot="1">
      <c r="B8" s="668" t="str">
        <f>+'WP2.4'!E11</f>
        <v>WP 2.4</v>
      </c>
      <c r="C8" s="560">
        <f>+'WP2.4'!E9</f>
        <v>0</v>
      </c>
      <c r="D8" s="591">
        <f>+'WP2.4'!$G$5</f>
        <v>0</v>
      </c>
      <c r="E8" s="592">
        <f>+'WP2.4'!$E$29</f>
        <v>0</v>
      </c>
      <c r="F8" s="592">
        <f>+'WP2.4'!$J$67</f>
        <v>0</v>
      </c>
      <c r="G8" s="566">
        <f>+'WP2.4'!$I$67</f>
        <v>0</v>
      </c>
      <c r="H8" s="593">
        <f t="shared" ref="H8:H28" si="1">+F8+G8</f>
        <v>0</v>
      </c>
      <c r="I8" s="602"/>
      <c r="J8" s="613"/>
      <c r="K8" s="606"/>
      <c r="L8" s="606"/>
      <c r="M8" s="614"/>
      <c r="N8" s="609" t="str">
        <f t="shared" si="0"/>
        <v>--</v>
      </c>
      <c r="O8" s="594"/>
      <c r="P8" s="595"/>
      <c r="Q8" s="596"/>
    </row>
    <row r="9" spans="2:17" s="597" customFormat="1" ht="16.5" thickBot="1">
      <c r="B9" s="668" t="str">
        <f>+'WP2.5'!E11</f>
        <v>WP 2.5</v>
      </c>
      <c r="C9" s="560">
        <f>+'WP2.5'!E9</f>
        <v>0</v>
      </c>
      <c r="D9" s="591">
        <f>+'WP2.5'!$G$5</f>
        <v>0</v>
      </c>
      <c r="E9" s="592">
        <f>+'WP2.5'!$E$29</f>
        <v>0</v>
      </c>
      <c r="F9" s="592">
        <f>+'WP2.5'!$J$67</f>
        <v>0</v>
      </c>
      <c r="G9" s="566">
        <f>+'WP2.5'!$I$67</f>
        <v>0</v>
      </c>
      <c r="H9" s="593">
        <f t="shared" si="1"/>
        <v>0</v>
      </c>
      <c r="I9" s="602"/>
      <c r="J9" s="613"/>
      <c r="K9" s="606"/>
      <c r="L9" s="606"/>
      <c r="M9" s="614"/>
      <c r="N9" s="609" t="str">
        <f t="shared" si="0"/>
        <v>--</v>
      </c>
      <c r="O9" s="594"/>
      <c r="P9" s="595"/>
      <c r="Q9" s="596"/>
    </row>
    <row r="10" spans="2:17" s="597" customFormat="1" ht="16.5" thickBot="1">
      <c r="B10" s="668" t="str">
        <f>+'WP2.6'!E11</f>
        <v>WP 2.6</v>
      </c>
      <c r="C10" s="560">
        <f>+'WP2.6'!E9</f>
        <v>0</v>
      </c>
      <c r="D10" s="591">
        <f>+'WP2.6'!$G$5</f>
        <v>0</v>
      </c>
      <c r="E10" s="592">
        <f>+'WP2.6'!$E$29</f>
        <v>0</v>
      </c>
      <c r="F10" s="592">
        <f>+'WP2.6'!$J$67</f>
        <v>0</v>
      </c>
      <c r="G10" s="566">
        <f>+'WP2.6'!$I$67</f>
        <v>0</v>
      </c>
      <c r="H10" s="593">
        <f t="shared" si="1"/>
        <v>0</v>
      </c>
      <c r="I10" s="602"/>
      <c r="J10" s="613"/>
      <c r="K10" s="606"/>
      <c r="L10" s="606"/>
      <c r="M10" s="614"/>
      <c r="N10" s="609" t="str">
        <f t="shared" si="0"/>
        <v>--</v>
      </c>
      <c r="O10" s="594"/>
      <c r="P10" s="595"/>
      <c r="Q10" s="596"/>
    </row>
    <row r="11" spans="2:17" ht="16.5" thickBot="1">
      <c r="B11" s="668" t="str">
        <f>+'WP3.1'!E11</f>
        <v>WP 3.1</v>
      </c>
      <c r="C11" s="661">
        <f>+'WP3.1'!E9</f>
        <v>0</v>
      </c>
      <c r="D11" s="561" t="str">
        <f>+'WP3.1'!G5</f>
        <v>UNIVERSITA DI …….</v>
      </c>
      <c r="E11" s="523">
        <f>+'WP3.1'!$E$29</f>
        <v>0</v>
      </c>
      <c r="F11" s="523">
        <f>+'WP3.1'!$J$67</f>
        <v>0</v>
      </c>
      <c r="G11" s="566">
        <f>+'WP3.1'!$I$67</f>
        <v>0</v>
      </c>
      <c r="H11" s="553">
        <f t="shared" si="1"/>
        <v>0</v>
      </c>
      <c r="I11" s="601">
        <f>ROUND('WP3.2'!$G$67,0)</f>
        <v>0</v>
      </c>
      <c r="J11" s="611"/>
      <c r="K11" s="562"/>
      <c r="L11" s="562"/>
      <c r="M11" s="612"/>
      <c r="N11" s="608" t="str">
        <f t="shared" si="0"/>
        <v>--</v>
      </c>
      <c r="O11" s="311"/>
      <c r="P11" s="306"/>
      <c r="Q11" s="271"/>
    </row>
    <row r="12" spans="2:17" s="597" customFormat="1" ht="16.5" thickBot="1">
      <c r="B12" s="668" t="str">
        <f>+'WP3.2'!E11</f>
        <v>WP 3.2</v>
      </c>
      <c r="C12" s="560">
        <f>+'WP3.2'!E9</f>
        <v>0</v>
      </c>
      <c r="D12" s="563">
        <f>+'WP3.2'!$G$5</f>
        <v>0</v>
      </c>
      <c r="E12" s="555">
        <f>+'WP3.2'!$E$29</f>
        <v>0</v>
      </c>
      <c r="F12" s="555">
        <f>+'WP3.2'!$J$67</f>
        <v>0</v>
      </c>
      <c r="G12" s="567">
        <f>+'WP3.2'!$I$67</f>
        <v>0</v>
      </c>
      <c r="H12" s="593">
        <f t="shared" si="1"/>
        <v>0</v>
      </c>
      <c r="I12" s="603">
        <f>ROUND('WP3.3'!$G$67,0)</f>
        <v>0</v>
      </c>
      <c r="J12" s="613"/>
      <c r="K12" s="606"/>
      <c r="L12" s="606"/>
      <c r="M12" s="614"/>
      <c r="N12" s="609" t="str">
        <f t="shared" si="0"/>
        <v>--</v>
      </c>
      <c r="O12" s="594"/>
      <c r="P12" s="595"/>
      <c r="Q12" s="596"/>
    </row>
    <row r="13" spans="2:17" s="597" customFormat="1" ht="16.5" thickBot="1">
      <c r="B13" s="668" t="str">
        <f>+'WP3.3'!E11</f>
        <v>WP 3.3</v>
      </c>
      <c r="C13" s="560">
        <f>+'WP3.3'!E9</f>
        <v>0</v>
      </c>
      <c r="D13" s="563">
        <f>+'WP3.3'!$G$5</f>
        <v>0</v>
      </c>
      <c r="E13" s="555">
        <f>+'WP3.3'!$E$29</f>
        <v>0</v>
      </c>
      <c r="F13" s="555">
        <f>+'WP3.3'!$J$67</f>
        <v>0</v>
      </c>
      <c r="G13" s="567">
        <f>+'WP3.3'!$I$67</f>
        <v>0</v>
      </c>
      <c r="H13" s="593">
        <f t="shared" si="1"/>
        <v>0</v>
      </c>
      <c r="I13" s="603">
        <f>ROUND('WP2.3'!$G$67,0)</f>
        <v>0</v>
      </c>
      <c r="J13" s="613"/>
      <c r="K13" s="606"/>
      <c r="L13" s="606"/>
      <c r="M13" s="614"/>
      <c r="N13" s="609" t="str">
        <f t="shared" si="0"/>
        <v>--</v>
      </c>
      <c r="O13" s="594"/>
      <c r="P13" s="595"/>
      <c r="Q13" s="596"/>
    </row>
    <row r="14" spans="2:17" s="597" customFormat="1" ht="16.5" thickBot="1">
      <c r="B14" s="668" t="str">
        <f>+'WP3.4'!E11</f>
        <v>WP 3.4</v>
      </c>
      <c r="C14" s="560">
        <f>+'WP3.4'!E9</f>
        <v>0</v>
      </c>
      <c r="D14" s="664">
        <f>+'WP3.4'!$G$5</f>
        <v>0</v>
      </c>
      <c r="E14" s="555">
        <f>+'WP3.4'!$E$29</f>
        <v>0</v>
      </c>
      <c r="F14" s="555">
        <f>+'WP3.4'!$J$67</f>
        <v>0</v>
      </c>
      <c r="G14" s="567">
        <f>+'WP3.4'!$I$67</f>
        <v>0</v>
      </c>
      <c r="H14" s="593">
        <f t="shared" si="1"/>
        <v>0</v>
      </c>
      <c r="I14" s="603"/>
      <c r="J14" s="613"/>
      <c r="K14" s="606"/>
      <c r="L14" s="606"/>
      <c r="M14" s="614"/>
      <c r="N14" s="609" t="str">
        <f t="shared" si="0"/>
        <v>--</v>
      </c>
      <c r="O14" s="594"/>
      <c r="P14" s="595"/>
      <c r="Q14" s="596"/>
    </row>
    <row r="15" spans="2:17" s="597" customFormat="1" ht="16.5" thickBot="1">
      <c r="B15" s="668" t="str">
        <f>+'WP3.5'!E11</f>
        <v>WP 3.5</v>
      </c>
      <c r="C15" s="560">
        <f>+'WP3.5'!E9</f>
        <v>0</v>
      </c>
      <c r="D15" s="664">
        <f>+'WP3.5'!$G$5</f>
        <v>0</v>
      </c>
      <c r="E15" s="555">
        <f>+'WP3.5'!$E$29</f>
        <v>0</v>
      </c>
      <c r="F15" s="555">
        <f>+'WP3.5'!$J$67</f>
        <v>0</v>
      </c>
      <c r="G15" s="567">
        <f>+'WP3.5'!$I$67</f>
        <v>0</v>
      </c>
      <c r="H15" s="593">
        <f t="shared" si="1"/>
        <v>0</v>
      </c>
      <c r="I15" s="603"/>
      <c r="J15" s="613"/>
      <c r="K15" s="606"/>
      <c r="L15" s="606"/>
      <c r="M15" s="614"/>
      <c r="N15" s="609" t="str">
        <f t="shared" si="0"/>
        <v>--</v>
      </c>
      <c r="O15" s="594"/>
      <c r="P15" s="595"/>
      <c r="Q15" s="596"/>
    </row>
    <row r="16" spans="2:17" s="597" customFormat="1" ht="16.5" thickBot="1">
      <c r="B16" s="668" t="str">
        <f>+'WP3.6'!E11</f>
        <v>WP 3.6</v>
      </c>
      <c r="C16" s="560">
        <f>+'WP3.6'!E9</f>
        <v>0</v>
      </c>
      <c r="D16" s="664">
        <f>+'WP3.6'!$G$5</f>
        <v>0</v>
      </c>
      <c r="E16" s="555">
        <f>+'WP3.6'!$E$29</f>
        <v>0</v>
      </c>
      <c r="F16" s="555">
        <f>+'WP3.6'!$J$67</f>
        <v>0</v>
      </c>
      <c r="G16" s="567">
        <f>+'WP3.6'!$I$67</f>
        <v>0</v>
      </c>
      <c r="H16" s="593">
        <f t="shared" si="1"/>
        <v>0</v>
      </c>
      <c r="I16" s="603"/>
      <c r="J16" s="613"/>
      <c r="K16" s="606"/>
      <c r="L16" s="606"/>
      <c r="M16" s="614"/>
      <c r="N16" s="609" t="str">
        <f t="shared" si="0"/>
        <v>--</v>
      </c>
      <c r="O16" s="594"/>
      <c r="P16" s="595"/>
      <c r="Q16" s="596"/>
    </row>
    <row r="17" spans="2:17" ht="16.5" thickBot="1">
      <c r="B17" s="668" t="str">
        <f>+'WP4.1'!E11</f>
        <v>WP 4.1</v>
      </c>
      <c r="C17" s="661">
        <f>+'WP4.1'!E9</f>
        <v>0</v>
      </c>
      <c r="D17" s="561" t="str">
        <f>+'WP4.1'!$G$5</f>
        <v>UNIVERSITA DI …….</v>
      </c>
      <c r="E17" s="523">
        <f>+'WP4.1'!$E$29</f>
        <v>0</v>
      </c>
      <c r="F17" s="523">
        <f>+'WP4.1'!$J$67</f>
        <v>0</v>
      </c>
      <c r="G17" s="566">
        <f>+'WP4.1'!$I$67</f>
        <v>0</v>
      </c>
      <c r="H17" s="553">
        <f t="shared" si="1"/>
        <v>0</v>
      </c>
      <c r="I17" s="601"/>
      <c r="J17" s="611"/>
      <c r="K17" s="562"/>
      <c r="L17" s="562"/>
      <c r="M17" s="612"/>
      <c r="N17" s="608" t="str">
        <f t="shared" si="0"/>
        <v>--</v>
      </c>
      <c r="O17" s="311"/>
      <c r="P17" s="306"/>
      <c r="Q17" s="271"/>
    </row>
    <row r="18" spans="2:17" s="597" customFormat="1" ht="16.5" thickBot="1">
      <c r="B18" s="668" t="str">
        <f>+'WP4.2'!E11</f>
        <v>WP 4.2</v>
      </c>
      <c r="C18" s="560">
        <f>+'WP4.2'!E9</f>
        <v>0</v>
      </c>
      <c r="D18" s="563">
        <f>+'WP4.2'!$G$5</f>
        <v>0</v>
      </c>
      <c r="E18" s="555">
        <f>+'WP4.2'!$E$29</f>
        <v>0</v>
      </c>
      <c r="F18" s="555">
        <f>+'WP4.2'!$J$67</f>
        <v>0</v>
      </c>
      <c r="G18" s="567">
        <f>+'WP4.2'!$I$67</f>
        <v>0</v>
      </c>
      <c r="H18" s="593">
        <f t="shared" si="1"/>
        <v>0</v>
      </c>
      <c r="I18" s="603"/>
      <c r="J18" s="613"/>
      <c r="K18" s="606"/>
      <c r="L18" s="606"/>
      <c r="M18" s="614"/>
      <c r="N18" s="609" t="str">
        <f t="shared" si="0"/>
        <v>--</v>
      </c>
      <c r="O18" s="594"/>
      <c r="P18" s="595"/>
      <c r="Q18" s="596"/>
    </row>
    <row r="19" spans="2:17" s="597" customFormat="1" ht="16.5" thickBot="1">
      <c r="B19" s="668" t="str">
        <f>+'WP4.3'!E11</f>
        <v>WP 4.3</v>
      </c>
      <c r="C19" s="560">
        <f>+'WP4.3'!E9</f>
        <v>0</v>
      </c>
      <c r="D19" s="563">
        <f>+'WP4.3'!$G$5</f>
        <v>0</v>
      </c>
      <c r="E19" s="555">
        <f>+'WP4.3'!$E$29</f>
        <v>0</v>
      </c>
      <c r="F19" s="555">
        <f>+'WP4.3'!$J$67</f>
        <v>0</v>
      </c>
      <c r="G19" s="567">
        <f>+'WP4.3'!$I$67</f>
        <v>0</v>
      </c>
      <c r="H19" s="593">
        <f t="shared" si="1"/>
        <v>0</v>
      </c>
      <c r="I19" s="603"/>
      <c r="J19" s="613"/>
      <c r="K19" s="606"/>
      <c r="L19" s="606"/>
      <c r="M19" s="614"/>
      <c r="N19" s="609" t="str">
        <f t="shared" si="0"/>
        <v>--</v>
      </c>
      <c r="O19" s="594"/>
      <c r="P19" s="595"/>
      <c r="Q19" s="596"/>
    </row>
    <row r="20" spans="2:17" s="597" customFormat="1" ht="16.5" thickBot="1">
      <c r="B20" s="668" t="str">
        <f>+'WP4.4'!E11</f>
        <v>WP 4.4</v>
      </c>
      <c r="C20" s="560">
        <f>+'WP4.4'!E9</f>
        <v>0</v>
      </c>
      <c r="D20" s="664">
        <f>+'WP4.4'!$G$5</f>
        <v>0</v>
      </c>
      <c r="E20" s="555">
        <f>+'WP4.4'!$E$29</f>
        <v>0</v>
      </c>
      <c r="F20" s="555">
        <f>+'WP4.4'!$J$67</f>
        <v>0</v>
      </c>
      <c r="G20" s="567">
        <f>+'WP4.4'!$I$67</f>
        <v>0</v>
      </c>
      <c r="H20" s="593">
        <f t="shared" si="1"/>
        <v>0</v>
      </c>
      <c r="I20" s="603"/>
      <c r="J20" s="613"/>
      <c r="K20" s="606"/>
      <c r="L20" s="606"/>
      <c r="M20" s="614"/>
      <c r="N20" s="609" t="str">
        <f t="shared" si="0"/>
        <v>--</v>
      </c>
      <c r="O20" s="594"/>
      <c r="P20" s="595"/>
      <c r="Q20" s="596"/>
    </row>
    <row r="21" spans="2:17" s="597" customFormat="1" ht="16.5" thickBot="1">
      <c r="B21" s="668" t="str">
        <f>+'WP4.5'!E11</f>
        <v>WP 4.5</v>
      </c>
      <c r="C21" s="560">
        <f>+'WP4.5'!E9</f>
        <v>0</v>
      </c>
      <c r="D21" s="664">
        <f>+'WP4.5'!$G$5</f>
        <v>0</v>
      </c>
      <c r="E21" s="555">
        <f>+'WP4.5'!$E$29</f>
        <v>0</v>
      </c>
      <c r="F21" s="555">
        <f>+'WP4.5'!$J$67</f>
        <v>0</v>
      </c>
      <c r="G21" s="567">
        <f>+'WP4.5'!$I$67</f>
        <v>0</v>
      </c>
      <c r="H21" s="593">
        <f t="shared" si="1"/>
        <v>0</v>
      </c>
      <c r="I21" s="603"/>
      <c r="J21" s="613"/>
      <c r="K21" s="606"/>
      <c r="L21" s="606"/>
      <c r="M21" s="614"/>
      <c r="N21" s="609" t="str">
        <f t="shared" si="0"/>
        <v>--</v>
      </c>
      <c r="O21" s="594"/>
      <c r="P21" s="595"/>
      <c r="Q21" s="596"/>
    </row>
    <row r="22" spans="2:17" s="597" customFormat="1" ht="16.5" thickBot="1">
      <c r="B22" s="668" t="str">
        <f>+'WP4.6'!E11</f>
        <v>WP 4.6</v>
      </c>
      <c r="C22" s="560">
        <f>+'WP4.6'!E9</f>
        <v>0</v>
      </c>
      <c r="D22" s="664">
        <f>+'WP4.6'!$G$5</f>
        <v>0</v>
      </c>
      <c r="E22" s="555">
        <f>+'WP4.6'!$E$29</f>
        <v>0</v>
      </c>
      <c r="F22" s="555">
        <f>+'WP4.6'!$J$67</f>
        <v>0</v>
      </c>
      <c r="G22" s="567">
        <f>+'WP4.6'!$I$67</f>
        <v>0</v>
      </c>
      <c r="H22" s="593">
        <f t="shared" si="1"/>
        <v>0</v>
      </c>
      <c r="I22" s="603"/>
      <c r="J22" s="613"/>
      <c r="K22" s="606"/>
      <c r="L22" s="606"/>
      <c r="M22" s="614"/>
      <c r="N22" s="609" t="str">
        <f t="shared" si="0"/>
        <v>--</v>
      </c>
      <c r="O22" s="594"/>
      <c r="P22" s="595"/>
      <c r="Q22" s="596"/>
    </row>
    <row r="23" spans="2:17" ht="16.5" thickBot="1">
      <c r="B23" s="668" t="str">
        <f>+'WP5.1'!E11</f>
        <v>WP 5.1</v>
      </c>
      <c r="C23" s="661">
        <f>+'WP5.1'!E9</f>
        <v>0</v>
      </c>
      <c r="D23" s="561" t="str">
        <f>+'WP5.1'!$G$5</f>
        <v>UNIVERSITA DI …….</v>
      </c>
      <c r="E23" s="523">
        <f>+'WP5.1'!$E$29</f>
        <v>0</v>
      </c>
      <c r="F23" s="523">
        <f>+'WP5.1'!$J$67</f>
        <v>0</v>
      </c>
      <c r="G23" s="566">
        <f>+'WP5.1'!$I$67</f>
        <v>0</v>
      </c>
      <c r="H23" s="553">
        <f t="shared" si="1"/>
        <v>0</v>
      </c>
      <c r="I23" s="601"/>
      <c r="J23" s="611"/>
      <c r="K23" s="562"/>
      <c r="L23" s="562"/>
      <c r="M23" s="612"/>
      <c r="N23" s="608" t="str">
        <f t="shared" si="0"/>
        <v>--</v>
      </c>
      <c r="O23" s="311"/>
      <c r="P23" s="306"/>
      <c r="Q23" s="271"/>
    </row>
    <row r="24" spans="2:17" s="597" customFormat="1" ht="16.5" thickBot="1">
      <c r="B24" s="668" t="str">
        <f>+'WP5.2'!E11</f>
        <v>WP 5.2</v>
      </c>
      <c r="C24" s="560">
        <f>+'WP5.2'!E9</f>
        <v>0</v>
      </c>
      <c r="D24" s="563">
        <f>+'WP5.2'!$G$5</f>
        <v>0</v>
      </c>
      <c r="E24" s="555">
        <f>+'WP5.2'!$E$29</f>
        <v>0</v>
      </c>
      <c r="F24" s="555">
        <f>+'WP5.2'!$J$67</f>
        <v>0</v>
      </c>
      <c r="G24" s="567">
        <f>+'WP5.2'!$I$67</f>
        <v>0</v>
      </c>
      <c r="H24" s="593">
        <f t="shared" si="1"/>
        <v>0</v>
      </c>
      <c r="I24" s="603"/>
      <c r="J24" s="613"/>
      <c r="K24" s="606"/>
      <c r="L24" s="606"/>
      <c r="M24" s="614"/>
      <c r="N24" s="609" t="str">
        <f t="shared" si="0"/>
        <v>--</v>
      </c>
      <c r="O24" s="594"/>
      <c r="P24" s="595"/>
      <c r="Q24" s="596"/>
    </row>
    <row r="25" spans="2:17" s="597" customFormat="1" ht="16.5" thickBot="1">
      <c r="B25" s="668" t="str">
        <f>+'WP5.3'!E11</f>
        <v>WP 5.3</v>
      </c>
      <c r="C25" s="560">
        <f>+'WP5.3'!E9</f>
        <v>0</v>
      </c>
      <c r="D25" s="563">
        <f>+'WP5.3'!$G$5</f>
        <v>0</v>
      </c>
      <c r="E25" s="555">
        <f>+'WP5.3'!$E$29</f>
        <v>0</v>
      </c>
      <c r="F25" s="555">
        <f>+'WP5.3'!$J$67</f>
        <v>0</v>
      </c>
      <c r="G25" s="567">
        <f>+'WP5.3'!$I$67</f>
        <v>0</v>
      </c>
      <c r="H25" s="593">
        <f t="shared" si="1"/>
        <v>0</v>
      </c>
      <c r="I25" s="603"/>
      <c r="J25" s="613"/>
      <c r="K25" s="606"/>
      <c r="L25" s="606"/>
      <c r="M25" s="614"/>
      <c r="N25" s="609" t="str">
        <f t="shared" si="0"/>
        <v>--</v>
      </c>
      <c r="O25" s="594"/>
      <c r="P25" s="595"/>
      <c r="Q25" s="596"/>
    </row>
    <row r="26" spans="2:17" s="597" customFormat="1" ht="15.75">
      <c r="B26" s="668" t="str">
        <f>+'WP5.4'!E11</f>
        <v>WP 5.4</v>
      </c>
      <c r="C26" s="560">
        <f>+'WP5.4'!E9</f>
        <v>0</v>
      </c>
      <c r="D26" s="664">
        <f>+'WP5.4'!$G$5</f>
        <v>0</v>
      </c>
      <c r="E26" s="555">
        <f>+'WP5.4'!$E$29</f>
        <v>0</v>
      </c>
      <c r="F26" s="555">
        <f>+'WP5.4'!$J$67</f>
        <v>0</v>
      </c>
      <c r="G26" s="567">
        <f>+'WP5.4'!$I$67</f>
        <v>0</v>
      </c>
      <c r="H26" s="593">
        <f t="shared" si="1"/>
        <v>0</v>
      </c>
      <c r="I26" s="603"/>
      <c r="J26" s="613"/>
      <c r="K26" s="606"/>
      <c r="L26" s="606"/>
      <c r="M26" s="614"/>
      <c r="N26" s="609" t="str">
        <f t="shared" si="0"/>
        <v>--</v>
      </c>
      <c r="O26" s="594"/>
      <c r="P26" s="595"/>
      <c r="Q26" s="596"/>
    </row>
    <row r="27" spans="2:17" s="597" customFormat="1" ht="15.75">
      <c r="B27" s="668" t="str">
        <f>+'WP5.5'!E11</f>
        <v>WP 5.5</v>
      </c>
      <c r="C27" s="560">
        <f>+'WP5.5'!E9</f>
        <v>0</v>
      </c>
      <c r="D27" s="664">
        <f>+'WP5.5'!$G$5</f>
        <v>0</v>
      </c>
      <c r="E27" s="555">
        <f>+'WP5.5'!$E$29</f>
        <v>0</v>
      </c>
      <c r="F27" s="555">
        <f>+'WP5.5'!$J$67</f>
        <v>0</v>
      </c>
      <c r="G27" s="567">
        <f>+'WP5.5'!$I$67</f>
        <v>0</v>
      </c>
      <c r="H27" s="593">
        <f t="shared" si="1"/>
        <v>0</v>
      </c>
      <c r="I27" s="603"/>
      <c r="J27" s="613"/>
      <c r="K27" s="606"/>
      <c r="L27" s="606"/>
      <c r="M27" s="614"/>
      <c r="N27" s="609" t="str">
        <f t="shared" si="0"/>
        <v>--</v>
      </c>
      <c r="O27" s="657"/>
      <c r="P27" s="658"/>
      <c r="Q27" s="659"/>
    </row>
    <row r="28" spans="2:17" s="597" customFormat="1" ht="16.5" thickBot="1">
      <c r="B28" s="669" t="str">
        <f>+'WP5.6'!E11</f>
        <v>WP5.6</v>
      </c>
      <c r="C28" s="660">
        <f>+'WP5.6'!E9</f>
        <v>0</v>
      </c>
      <c r="D28" s="564">
        <f>+'WP5.6'!$G$5</f>
        <v>0</v>
      </c>
      <c r="E28" s="556">
        <f>+'WP5.6'!$E$29</f>
        <v>0</v>
      </c>
      <c r="F28" s="556">
        <f>+'WP5.6'!$J$67</f>
        <v>0</v>
      </c>
      <c r="G28" s="568">
        <f>+'WP5.6'!$I$67</f>
        <v>0</v>
      </c>
      <c r="H28" s="665">
        <f t="shared" si="1"/>
        <v>0</v>
      </c>
      <c r="I28" s="605"/>
      <c r="J28" s="615"/>
      <c r="K28" s="616"/>
      <c r="L28" s="616"/>
      <c r="M28" s="617"/>
      <c r="N28" s="666" t="str">
        <f t="shared" si="0"/>
        <v>--</v>
      </c>
      <c r="O28" s="657"/>
      <c r="P28" s="658"/>
      <c r="Q28" s="659"/>
    </row>
    <row r="29" spans="2:17" s="308" customFormat="1" ht="23.25" customHeight="1" thickBot="1">
      <c r="B29" s="670"/>
      <c r="C29" s="309"/>
      <c r="I29" s="310"/>
      <c r="J29" s="304"/>
      <c r="K29" s="304"/>
      <c r="L29" s="304"/>
      <c r="M29" s="304"/>
      <c r="N29" s="304"/>
      <c r="O29" s="304"/>
      <c r="P29" s="304"/>
      <c r="Q29" s="304"/>
    </row>
    <row r="30" spans="2:17" ht="16.5" customHeight="1" thickBot="1">
      <c r="D30" s="662" t="s">
        <v>176</v>
      </c>
      <c r="E30" s="618">
        <f>+E4+E5+E11+E17+E23</f>
        <v>0</v>
      </c>
      <c r="F30" s="618">
        <f>+F4+F5+F11+F17+F23</f>
        <v>0</v>
      </c>
      <c r="G30" s="619">
        <f>+G4+G5+G11+G17+G23</f>
        <v>0</v>
      </c>
      <c r="H30" s="618">
        <f>+H4+H5+H11+H17+H23</f>
        <v>0</v>
      </c>
    </row>
    <row r="31" spans="2:17" s="307" customFormat="1" ht="15.95" customHeight="1" thickBot="1">
      <c r="B31" s="399"/>
      <c r="C31" s="400"/>
      <c r="D31" s="663" t="s">
        <v>177</v>
      </c>
      <c r="E31" s="621">
        <f>+E6+E7+E8+E9+E10+E14+E15+E16+E20+E21+E22+E26+E27+E28+E12+E13+E18+E19+E24+E25</f>
        <v>0</v>
      </c>
      <c r="F31" s="621">
        <f>+F6+F7+F8+F9+F10+F14+F15+F16+F20+F21+F22+F26+F27+F28+F12+F13+F18+F19+F24+F25</f>
        <v>0</v>
      </c>
      <c r="G31" s="619">
        <f>+G6+G7+G8+G9+G10+G14+G15+G16+G20+G21+G22+G26+G27+G28+G12+G13+G18+G19+G24+G25</f>
        <v>0</v>
      </c>
      <c r="H31" s="621">
        <f>+H6+H7+H8+H9+H10+H14+H15+H16+H20+H21+H22+H26+H27+H28+H12+H13+H18+H19+H24+H25</f>
        <v>0</v>
      </c>
      <c r="I31" s="540"/>
      <c r="J31" s="540"/>
      <c r="K31" s="540"/>
      <c r="L31" s="540"/>
      <c r="M31" s="540"/>
      <c r="N31" s="540"/>
      <c r="O31" s="401"/>
      <c r="P31" s="402"/>
      <c r="Q31" s="403"/>
    </row>
    <row r="32" spans="2:17" s="308" customFormat="1" ht="23.25" customHeight="1" thickBot="1">
      <c r="B32" s="309"/>
      <c r="C32" s="309"/>
      <c r="D32" s="620" t="s">
        <v>69</v>
      </c>
      <c r="E32" s="590">
        <f>SUM(E4:E28)</f>
        <v>0</v>
      </c>
      <c r="F32" s="590">
        <f>SUM(F4:F28)</f>
        <v>0</v>
      </c>
      <c r="G32" s="599">
        <f>SUM(G4:G28)</f>
        <v>0</v>
      </c>
      <c r="H32" s="590">
        <f>SUM(H4:H28)</f>
        <v>0</v>
      </c>
      <c r="I32" s="310"/>
      <c r="J32" s="304"/>
      <c r="K32" s="304"/>
      <c r="L32" s="304"/>
      <c r="M32" s="304"/>
      <c r="N32" s="304"/>
      <c r="O32" s="304"/>
      <c r="P32" s="304"/>
      <c r="Q32" s="304"/>
    </row>
    <row r="33" spans="3:3" ht="15.95" customHeight="1"/>
    <row r="35" spans="3:3">
      <c r="C35" s="589" t="s">
        <v>55</v>
      </c>
    </row>
  </sheetData>
  <sheetProtection password="DDCB" sheet="1"/>
  <mergeCells count="1">
    <mergeCell ref="J2:M2"/>
  </mergeCells>
  <phoneticPr fontId="0" type="noConversion"/>
  <hyperlinks>
    <hyperlink ref="B4" location="WP1.1!A1" display="WP1.1!A1"/>
    <hyperlink ref="B5" location="WP2.1!A1" display="WP2.1!A1"/>
    <hyperlink ref="B6" location="WP2.2!A1" display="WP2.2!A1"/>
    <hyperlink ref="B7" location="WP2.3!A1" display="WP2.3!A1"/>
    <hyperlink ref="B8" location="WP2.4!A1" display="WP2.4!A1"/>
    <hyperlink ref="B9" location="WP2.5!A1" display="WP2.5!A1"/>
    <hyperlink ref="B10" location="WP2.6!A1" display="WP2.6!A1"/>
    <hyperlink ref="B11" location="WP3.1!A1" display="WP3.1!A1"/>
    <hyperlink ref="B12" location="WP3.2!A1" display="WP3.2!A1"/>
    <hyperlink ref="B13" location="WP3.3!A1" display="WP3.3!A1"/>
    <hyperlink ref="B14" location="WP3.4!A1" display="WP3.4!A1"/>
    <hyperlink ref="B15" location="WP3.5!A1" display="WP3.5!A1"/>
    <hyperlink ref="B16" location="WP3.6!A1" display="WP3.6!A1"/>
    <hyperlink ref="B17" location="WP4.1!A1" display="WP4.1!A1"/>
    <hyperlink ref="B18" location="WP4.2!A1" display="WP4.2!A1"/>
    <hyperlink ref="B19" location="WP4.3!A1" display="WP4.3!A1"/>
    <hyperlink ref="B20" location="WP4.4!A1" display="WP4.4!A1"/>
    <hyperlink ref="B21" location="WP4.5!A1" display="WP4.5!A1"/>
    <hyperlink ref="B22" location="WP4.6!A1" display="WP4.6!A1"/>
    <hyperlink ref="B23" location="WP5.1!A1" display="WP5.1!A1"/>
    <hyperlink ref="B24" location="WP5.2!A1" display="WP5.2!A1"/>
    <hyperlink ref="B25" location="WP5.3!A1" display="WP5.3!A1"/>
    <hyperlink ref="B26" location="WP5.4!A1" display="WP5.4!A1"/>
    <hyperlink ref="B27" location="WP5.5!A1" display="WP5.5!A1"/>
    <hyperlink ref="B28" location="WP5.6!A1" display="WP5.6!A1"/>
  </hyperlinks>
  <printOptions horizontalCentered="1"/>
  <pageMargins left="0.31" right="0.23622047244094491" top="0.55000000000000004" bottom="0.41" header="0.35" footer="0.26"/>
  <pageSetup paperSize="9" scale="63" orientation="landscape" horizontalDpi="1200" verticalDpi="1200" r:id="rId1"/>
  <headerFooter alignWithMargins="0">
    <oddHeader>&amp;C&amp;12&amp;A</oddHeader>
    <oddFooter>Pagina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H71"/>
  <sheetViews>
    <sheetView zoomScale="75" workbookViewId="0">
      <selection activeCell="M24" sqref="M24"/>
    </sheetView>
  </sheetViews>
  <sheetFormatPr defaultColWidth="11.42578125" defaultRowHeight="15"/>
  <cols>
    <col min="1" max="1" width="4.140625" style="409" customWidth="1"/>
    <col min="2" max="2" width="11.140625" style="409" customWidth="1"/>
    <col min="3" max="3" width="39.7109375" style="409" customWidth="1"/>
    <col min="4" max="4" width="81.42578125" style="409" customWidth="1"/>
    <col min="5" max="5" width="40.42578125" style="409" customWidth="1"/>
    <col min="6" max="6" width="16" style="409" customWidth="1"/>
    <col min="7" max="7" width="25.140625" style="409" customWidth="1"/>
    <col min="8" max="8" width="27.7109375" style="409" customWidth="1"/>
    <col min="9" max="16384" width="11.42578125" style="409"/>
  </cols>
  <sheetData>
    <row r="1" spans="2:8" ht="16.5" thickBot="1">
      <c r="F1" s="410"/>
      <c r="G1" s="410"/>
      <c r="H1" s="410"/>
    </row>
    <row r="2" spans="2:8" ht="27.75" customHeight="1" thickBot="1">
      <c r="B2" s="778" t="s">
        <v>108</v>
      </c>
      <c r="C2" s="779"/>
      <c r="D2" s="779"/>
      <c r="E2" s="779"/>
      <c r="F2" s="779"/>
      <c r="G2" s="779"/>
      <c r="H2" s="780"/>
    </row>
    <row r="3" spans="2:8" ht="12.75" customHeight="1" thickBot="1">
      <c r="D3" s="4"/>
      <c r="E3" s="4"/>
      <c r="F3" s="411"/>
      <c r="G3" s="412"/>
      <c r="H3" s="412"/>
    </row>
    <row r="4" spans="2:8" s="413" customFormat="1" ht="32.25" thickBot="1">
      <c r="B4" s="414" t="s">
        <v>59</v>
      </c>
      <c r="C4" s="415" t="s">
        <v>144</v>
      </c>
      <c r="D4" s="415" t="s">
        <v>109</v>
      </c>
      <c r="E4" s="415" t="s">
        <v>110</v>
      </c>
      <c r="F4" s="415" t="s">
        <v>111</v>
      </c>
      <c r="G4" s="415" t="s">
        <v>112</v>
      </c>
      <c r="H4" s="416" t="s">
        <v>68</v>
      </c>
    </row>
    <row r="5" spans="2:8" s="417" customFormat="1" ht="17.25" customHeight="1">
      <c r="B5" s="418"/>
      <c r="C5" s="507"/>
      <c r="D5" s="508"/>
      <c r="E5" s="420"/>
      <c r="F5" s="421"/>
      <c r="G5" s="422"/>
      <c r="H5" s="423">
        <f t="shared" ref="H5:H67" si="0">+F5*G5</f>
        <v>0</v>
      </c>
    </row>
    <row r="6" spans="2:8" ht="15.95" customHeight="1">
      <c r="B6" s="424"/>
      <c r="C6" s="507"/>
      <c r="D6" s="509"/>
      <c r="E6" s="425"/>
      <c r="F6" s="426"/>
      <c r="G6" s="427"/>
      <c r="H6" s="423">
        <f t="shared" si="0"/>
        <v>0</v>
      </c>
    </row>
    <row r="7" spans="2:8" ht="15.95" customHeight="1">
      <c r="B7" s="424"/>
      <c r="C7" s="507"/>
      <c r="D7" s="509"/>
      <c r="E7" s="425"/>
      <c r="F7" s="426"/>
      <c r="G7" s="427"/>
      <c r="H7" s="423">
        <f t="shared" si="0"/>
        <v>0</v>
      </c>
    </row>
    <row r="8" spans="2:8" ht="15.95" customHeight="1">
      <c r="B8" s="424"/>
      <c r="C8" s="507"/>
      <c r="D8" s="509"/>
      <c r="E8" s="425"/>
      <c r="F8" s="426"/>
      <c r="G8" s="427"/>
      <c r="H8" s="423">
        <f t="shared" si="0"/>
        <v>0</v>
      </c>
    </row>
    <row r="9" spans="2:8" ht="15.95" customHeight="1">
      <c r="B9" s="424"/>
      <c r="C9" s="507"/>
      <c r="D9" s="509"/>
      <c r="E9" s="425"/>
      <c r="F9" s="426"/>
      <c r="G9" s="427"/>
      <c r="H9" s="423">
        <f t="shared" si="0"/>
        <v>0</v>
      </c>
    </row>
    <row r="10" spans="2:8" ht="15.95" customHeight="1">
      <c r="B10" s="424"/>
      <c r="C10" s="507"/>
      <c r="D10" s="509"/>
      <c r="E10" s="425"/>
      <c r="F10" s="426"/>
      <c r="G10" s="427"/>
      <c r="H10" s="423">
        <f t="shared" si="0"/>
        <v>0</v>
      </c>
    </row>
    <row r="11" spans="2:8" ht="15.95" customHeight="1">
      <c r="B11" s="424"/>
      <c r="C11" s="507"/>
      <c r="D11" s="509"/>
      <c r="E11" s="425"/>
      <c r="F11" s="426"/>
      <c r="G11" s="427"/>
      <c r="H11" s="423">
        <f t="shared" si="0"/>
        <v>0</v>
      </c>
    </row>
    <row r="12" spans="2:8" ht="15.95" customHeight="1">
      <c r="B12" s="424"/>
      <c r="C12" s="507"/>
      <c r="D12" s="509"/>
      <c r="E12" s="425"/>
      <c r="F12" s="426"/>
      <c r="G12" s="427"/>
      <c r="H12" s="423">
        <f t="shared" si="0"/>
        <v>0</v>
      </c>
    </row>
    <row r="13" spans="2:8" ht="15.95" customHeight="1">
      <c r="B13" s="424"/>
      <c r="C13" s="507"/>
      <c r="D13" s="509"/>
      <c r="E13" s="425"/>
      <c r="F13" s="426"/>
      <c r="G13" s="427"/>
      <c r="H13" s="423">
        <f t="shared" si="0"/>
        <v>0</v>
      </c>
    </row>
    <row r="14" spans="2:8" ht="15.95" customHeight="1">
      <c r="B14" s="424"/>
      <c r="C14" s="507"/>
      <c r="D14" s="509"/>
      <c r="E14" s="425"/>
      <c r="F14" s="426"/>
      <c r="G14" s="427"/>
      <c r="H14" s="423">
        <f t="shared" si="0"/>
        <v>0</v>
      </c>
    </row>
    <row r="15" spans="2:8" ht="15.95" customHeight="1">
      <c r="B15" s="424"/>
      <c r="C15" s="507"/>
      <c r="D15" s="509"/>
      <c r="E15" s="425"/>
      <c r="F15" s="426"/>
      <c r="G15" s="427"/>
      <c r="H15" s="423">
        <f t="shared" si="0"/>
        <v>0</v>
      </c>
    </row>
    <row r="16" spans="2:8" ht="15.95" customHeight="1">
      <c r="B16" s="424"/>
      <c r="C16" s="507"/>
      <c r="D16" s="509"/>
      <c r="E16" s="425"/>
      <c r="F16" s="426"/>
      <c r="G16" s="427"/>
      <c r="H16" s="423">
        <f t="shared" si="0"/>
        <v>0</v>
      </c>
    </row>
    <row r="17" spans="2:8" ht="15.95" customHeight="1">
      <c r="B17" s="424"/>
      <c r="C17" s="507"/>
      <c r="D17" s="509"/>
      <c r="E17" s="425"/>
      <c r="F17" s="426"/>
      <c r="G17" s="427"/>
      <c r="H17" s="423">
        <f t="shared" si="0"/>
        <v>0</v>
      </c>
    </row>
    <row r="18" spans="2:8" ht="15.95" customHeight="1">
      <c r="B18" s="424"/>
      <c r="C18" s="507"/>
      <c r="D18" s="509"/>
      <c r="E18" s="425"/>
      <c r="F18" s="426"/>
      <c r="G18" s="427"/>
      <c r="H18" s="423">
        <f t="shared" si="0"/>
        <v>0</v>
      </c>
    </row>
    <row r="19" spans="2:8" ht="15.95" customHeight="1">
      <c r="B19" s="424"/>
      <c r="C19" s="507"/>
      <c r="D19" s="509"/>
      <c r="E19" s="425"/>
      <c r="F19" s="426"/>
      <c r="G19" s="427"/>
      <c r="H19" s="423">
        <f t="shared" si="0"/>
        <v>0</v>
      </c>
    </row>
    <row r="20" spans="2:8" ht="15.95" customHeight="1">
      <c r="B20" s="424"/>
      <c r="C20" s="507"/>
      <c r="D20" s="509"/>
      <c r="E20" s="425"/>
      <c r="F20" s="426"/>
      <c r="G20" s="427"/>
      <c r="H20" s="423">
        <f t="shared" si="0"/>
        <v>0</v>
      </c>
    </row>
    <row r="21" spans="2:8" ht="15.95" customHeight="1">
      <c r="B21" s="424"/>
      <c r="C21" s="507"/>
      <c r="D21" s="509"/>
      <c r="E21" s="425"/>
      <c r="F21" s="426"/>
      <c r="G21" s="427"/>
      <c r="H21" s="423">
        <f t="shared" si="0"/>
        <v>0</v>
      </c>
    </row>
    <row r="22" spans="2:8" ht="15.95" customHeight="1">
      <c r="B22" s="424"/>
      <c r="C22" s="507"/>
      <c r="D22" s="509"/>
      <c r="E22" s="425"/>
      <c r="F22" s="426"/>
      <c r="G22" s="427"/>
      <c r="H22" s="423">
        <f t="shared" si="0"/>
        <v>0</v>
      </c>
    </row>
    <row r="23" spans="2:8" ht="15.95" customHeight="1">
      <c r="B23" s="424"/>
      <c r="C23" s="507"/>
      <c r="D23" s="509"/>
      <c r="E23" s="425"/>
      <c r="F23" s="426"/>
      <c r="G23" s="427"/>
      <c r="H23" s="423">
        <f t="shared" si="0"/>
        <v>0</v>
      </c>
    </row>
    <row r="24" spans="2:8" ht="15.95" customHeight="1">
      <c r="B24" s="424"/>
      <c r="C24" s="507"/>
      <c r="D24" s="509"/>
      <c r="E24" s="425"/>
      <c r="F24" s="426"/>
      <c r="G24" s="427"/>
      <c r="H24" s="423">
        <f t="shared" si="0"/>
        <v>0</v>
      </c>
    </row>
    <row r="25" spans="2:8" ht="15.95" customHeight="1">
      <c r="B25" s="424"/>
      <c r="C25" s="507"/>
      <c r="D25" s="509"/>
      <c r="E25" s="425"/>
      <c r="F25" s="426"/>
      <c r="G25" s="427"/>
      <c r="H25" s="423">
        <f t="shared" si="0"/>
        <v>0</v>
      </c>
    </row>
    <row r="26" spans="2:8" ht="15.95" customHeight="1">
      <c r="B26" s="424"/>
      <c r="C26" s="507"/>
      <c r="D26" s="509"/>
      <c r="E26" s="425"/>
      <c r="F26" s="426"/>
      <c r="G26" s="427"/>
      <c r="H26" s="423">
        <f t="shared" si="0"/>
        <v>0</v>
      </c>
    </row>
    <row r="27" spans="2:8" ht="15.95" customHeight="1">
      <c r="B27" s="424"/>
      <c r="C27" s="507"/>
      <c r="D27" s="509" t="s">
        <v>55</v>
      </c>
      <c r="E27" s="425"/>
      <c r="F27" s="426"/>
      <c r="G27" s="427"/>
      <c r="H27" s="423">
        <f t="shared" si="0"/>
        <v>0</v>
      </c>
    </row>
    <row r="28" spans="2:8" ht="15.95" customHeight="1">
      <c r="B28" s="424"/>
      <c r="C28" s="507"/>
      <c r="D28" s="509"/>
      <c r="E28" s="425"/>
      <c r="F28" s="426"/>
      <c r="G28" s="427"/>
      <c r="H28" s="423">
        <f t="shared" si="0"/>
        <v>0</v>
      </c>
    </row>
    <row r="29" spans="2:8" ht="15.95" customHeight="1">
      <c r="B29" s="424"/>
      <c r="C29" s="507"/>
      <c r="D29" s="509"/>
      <c r="E29" s="425"/>
      <c r="F29" s="426"/>
      <c r="G29" s="427"/>
      <c r="H29" s="423">
        <f t="shared" si="0"/>
        <v>0</v>
      </c>
    </row>
    <row r="30" spans="2:8" ht="15.95" customHeight="1">
      <c r="B30" s="424"/>
      <c r="C30" s="507"/>
      <c r="D30" s="509"/>
      <c r="E30" s="425"/>
      <c r="F30" s="426"/>
      <c r="G30" s="427"/>
      <c r="H30" s="423">
        <f t="shared" si="0"/>
        <v>0</v>
      </c>
    </row>
    <row r="31" spans="2:8" ht="15.95" customHeight="1">
      <c r="B31" s="424"/>
      <c r="C31" s="507"/>
      <c r="D31" s="509"/>
      <c r="E31" s="425"/>
      <c r="F31" s="426"/>
      <c r="G31" s="427"/>
      <c r="H31" s="423">
        <f t="shared" si="0"/>
        <v>0</v>
      </c>
    </row>
    <row r="32" spans="2:8" ht="15.95" customHeight="1">
      <c r="B32" s="424"/>
      <c r="C32" s="507"/>
      <c r="D32" s="509"/>
      <c r="E32" s="425"/>
      <c r="F32" s="426"/>
      <c r="G32" s="427"/>
      <c r="H32" s="423">
        <f t="shared" si="0"/>
        <v>0</v>
      </c>
    </row>
    <row r="33" spans="2:8" ht="15.95" customHeight="1">
      <c r="B33" s="424"/>
      <c r="C33" s="507"/>
      <c r="D33" s="509"/>
      <c r="E33" s="425"/>
      <c r="F33" s="426"/>
      <c r="G33" s="427"/>
      <c r="H33" s="423">
        <f t="shared" si="0"/>
        <v>0</v>
      </c>
    </row>
    <row r="34" spans="2:8" ht="15.95" customHeight="1">
      <c r="B34" s="424"/>
      <c r="C34" s="507"/>
      <c r="D34" s="509"/>
      <c r="E34" s="425"/>
      <c r="F34" s="426"/>
      <c r="G34" s="427"/>
      <c r="H34" s="423">
        <f t="shared" si="0"/>
        <v>0</v>
      </c>
    </row>
    <row r="35" spans="2:8" ht="15.95" customHeight="1">
      <c r="B35" s="424"/>
      <c r="C35" s="507"/>
      <c r="D35" s="509"/>
      <c r="E35" s="425"/>
      <c r="F35" s="426"/>
      <c r="G35" s="427"/>
      <c r="H35" s="423">
        <f t="shared" si="0"/>
        <v>0</v>
      </c>
    </row>
    <row r="36" spans="2:8" ht="15.95" customHeight="1">
      <c r="B36" s="424"/>
      <c r="C36" s="507"/>
      <c r="D36" s="509"/>
      <c r="E36" s="425"/>
      <c r="F36" s="426"/>
      <c r="G36" s="427"/>
      <c r="H36" s="423">
        <f t="shared" si="0"/>
        <v>0</v>
      </c>
    </row>
    <row r="37" spans="2:8" ht="15.95" customHeight="1">
      <c r="B37" s="424"/>
      <c r="C37" s="507"/>
      <c r="D37" s="509"/>
      <c r="E37" s="425"/>
      <c r="F37" s="426"/>
      <c r="G37" s="427"/>
      <c r="H37" s="423">
        <f t="shared" si="0"/>
        <v>0</v>
      </c>
    </row>
    <row r="38" spans="2:8" ht="15.95" customHeight="1">
      <c r="B38" s="424"/>
      <c r="C38" s="507"/>
      <c r="D38" s="509"/>
      <c r="E38" s="425"/>
      <c r="F38" s="426"/>
      <c r="G38" s="427"/>
      <c r="H38" s="423">
        <f t="shared" si="0"/>
        <v>0</v>
      </c>
    </row>
    <row r="39" spans="2:8" ht="15.95" customHeight="1">
      <c r="B39" s="424"/>
      <c r="C39" s="507"/>
      <c r="D39" s="509"/>
      <c r="E39" s="425"/>
      <c r="F39" s="426"/>
      <c r="G39" s="427"/>
      <c r="H39" s="423">
        <f t="shared" si="0"/>
        <v>0</v>
      </c>
    </row>
    <row r="40" spans="2:8" ht="15.95" customHeight="1">
      <c r="B40" s="424"/>
      <c r="C40" s="507"/>
      <c r="D40" s="509"/>
      <c r="E40" s="425"/>
      <c r="F40" s="426"/>
      <c r="G40" s="427"/>
      <c r="H40" s="423">
        <f t="shared" si="0"/>
        <v>0</v>
      </c>
    </row>
    <row r="41" spans="2:8" ht="15.95" customHeight="1">
      <c r="B41" s="424"/>
      <c r="C41" s="507"/>
      <c r="D41" s="509"/>
      <c r="E41" s="425"/>
      <c r="F41" s="426"/>
      <c r="G41" s="427"/>
      <c r="H41" s="423">
        <f t="shared" si="0"/>
        <v>0</v>
      </c>
    </row>
    <row r="42" spans="2:8" ht="15.95" customHeight="1">
      <c r="B42" s="424"/>
      <c r="C42" s="507"/>
      <c r="D42" s="509"/>
      <c r="E42" s="425"/>
      <c r="F42" s="426"/>
      <c r="G42" s="427"/>
      <c r="H42" s="423">
        <f t="shared" si="0"/>
        <v>0</v>
      </c>
    </row>
    <row r="43" spans="2:8" ht="15.95" customHeight="1">
      <c r="B43" s="424"/>
      <c r="C43" s="507"/>
      <c r="D43" s="509"/>
      <c r="E43" s="425"/>
      <c r="F43" s="426"/>
      <c r="G43" s="427"/>
      <c r="H43" s="423">
        <f t="shared" si="0"/>
        <v>0</v>
      </c>
    </row>
    <row r="44" spans="2:8" ht="15.95" customHeight="1">
      <c r="B44" s="424"/>
      <c r="C44" s="507"/>
      <c r="D44" s="509"/>
      <c r="E44" s="425"/>
      <c r="F44" s="426"/>
      <c r="G44" s="427"/>
      <c r="H44" s="423">
        <f t="shared" si="0"/>
        <v>0</v>
      </c>
    </row>
    <row r="45" spans="2:8" ht="15.95" customHeight="1">
      <c r="B45" s="424"/>
      <c r="C45" s="507"/>
      <c r="D45" s="509"/>
      <c r="E45" s="425"/>
      <c r="F45" s="426"/>
      <c r="G45" s="427"/>
      <c r="H45" s="423">
        <f t="shared" si="0"/>
        <v>0</v>
      </c>
    </row>
    <row r="46" spans="2:8" ht="15.95" customHeight="1">
      <c r="B46" s="424"/>
      <c r="C46" s="507"/>
      <c r="D46" s="509"/>
      <c r="E46" s="425"/>
      <c r="F46" s="426"/>
      <c r="G46" s="427"/>
      <c r="H46" s="423">
        <f t="shared" si="0"/>
        <v>0</v>
      </c>
    </row>
    <row r="47" spans="2:8" ht="15.95" customHeight="1">
      <c r="B47" s="424"/>
      <c r="C47" s="507"/>
      <c r="D47" s="509"/>
      <c r="E47" s="425"/>
      <c r="F47" s="426"/>
      <c r="G47" s="427"/>
      <c r="H47" s="423">
        <f t="shared" si="0"/>
        <v>0</v>
      </c>
    </row>
    <row r="48" spans="2:8" ht="15.95" customHeight="1">
      <c r="B48" s="424"/>
      <c r="C48" s="507"/>
      <c r="D48" s="509"/>
      <c r="E48" s="425"/>
      <c r="F48" s="426"/>
      <c r="G48" s="427"/>
      <c r="H48" s="423">
        <f t="shared" si="0"/>
        <v>0</v>
      </c>
    </row>
    <row r="49" spans="2:8" ht="15.95" customHeight="1">
      <c r="B49" s="424"/>
      <c r="C49" s="507"/>
      <c r="D49" s="509"/>
      <c r="E49" s="425"/>
      <c r="F49" s="426"/>
      <c r="G49" s="427"/>
      <c r="H49" s="423">
        <f t="shared" si="0"/>
        <v>0</v>
      </c>
    </row>
    <row r="50" spans="2:8" ht="15.95" customHeight="1">
      <c r="B50" s="424"/>
      <c r="C50" s="507"/>
      <c r="D50" s="509"/>
      <c r="E50" s="425"/>
      <c r="F50" s="426"/>
      <c r="G50" s="427"/>
      <c r="H50" s="423">
        <f t="shared" si="0"/>
        <v>0</v>
      </c>
    </row>
    <row r="51" spans="2:8" ht="15.95" customHeight="1">
      <c r="B51" s="424"/>
      <c r="C51" s="507"/>
      <c r="D51" s="509"/>
      <c r="E51" s="425"/>
      <c r="F51" s="426"/>
      <c r="G51" s="427"/>
      <c r="H51" s="423">
        <f t="shared" si="0"/>
        <v>0</v>
      </c>
    </row>
    <row r="52" spans="2:8" ht="15.95" customHeight="1">
      <c r="B52" s="424"/>
      <c r="C52" s="507"/>
      <c r="D52" s="509"/>
      <c r="E52" s="425"/>
      <c r="F52" s="426"/>
      <c r="G52" s="427"/>
      <c r="H52" s="423">
        <f t="shared" si="0"/>
        <v>0</v>
      </c>
    </row>
    <row r="53" spans="2:8" ht="15.95" customHeight="1">
      <c r="B53" s="424"/>
      <c r="C53" s="507"/>
      <c r="D53" s="509"/>
      <c r="E53" s="425"/>
      <c r="F53" s="426"/>
      <c r="G53" s="427"/>
      <c r="H53" s="423">
        <f t="shared" si="0"/>
        <v>0</v>
      </c>
    </row>
    <row r="54" spans="2:8" ht="15.95" customHeight="1">
      <c r="B54" s="424"/>
      <c r="C54" s="507"/>
      <c r="D54" s="509"/>
      <c r="E54" s="425"/>
      <c r="F54" s="426"/>
      <c r="G54" s="427"/>
      <c r="H54" s="423">
        <f t="shared" si="0"/>
        <v>0</v>
      </c>
    </row>
    <row r="55" spans="2:8" ht="15.95" customHeight="1">
      <c r="B55" s="424"/>
      <c r="C55" s="507"/>
      <c r="D55" s="509"/>
      <c r="E55" s="425"/>
      <c r="F55" s="426"/>
      <c r="G55" s="427"/>
      <c r="H55" s="423">
        <f t="shared" si="0"/>
        <v>0</v>
      </c>
    </row>
    <row r="56" spans="2:8" ht="15.95" customHeight="1">
      <c r="B56" s="424"/>
      <c r="C56" s="507"/>
      <c r="D56" s="509"/>
      <c r="E56" s="425"/>
      <c r="F56" s="426"/>
      <c r="G56" s="427"/>
      <c r="H56" s="423">
        <f t="shared" si="0"/>
        <v>0</v>
      </c>
    </row>
    <row r="57" spans="2:8" ht="15.95" customHeight="1">
      <c r="B57" s="424"/>
      <c r="C57" s="507"/>
      <c r="D57" s="509"/>
      <c r="E57" s="425"/>
      <c r="F57" s="426"/>
      <c r="G57" s="427"/>
      <c r="H57" s="423">
        <f t="shared" si="0"/>
        <v>0</v>
      </c>
    </row>
    <row r="58" spans="2:8" ht="15.95" customHeight="1">
      <c r="B58" s="424"/>
      <c r="C58" s="507"/>
      <c r="D58" s="509"/>
      <c r="E58" s="425"/>
      <c r="F58" s="426"/>
      <c r="G58" s="427"/>
      <c r="H58" s="423">
        <f t="shared" si="0"/>
        <v>0</v>
      </c>
    </row>
    <row r="59" spans="2:8" ht="15.95" customHeight="1">
      <c r="B59" s="424"/>
      <c r="C59" s="507"/>
      <c r="D59" s="509"/>
      <c r="E59" s="425"/>
      <c r="F59" s="426"/>
      <c r="G59" s="427"/>
      <c r="H59" s="423">
        <f t="shared" si="0"/>
        <v>0</v>
      </c>
    </row>
    <row r="60" spans="2:8" ht="15.95" customHeight="1">
      <c r="B60" s="428"/>
      <c r="C60" s="507"/>
      <c r="D60" s="510"/>
      <c r="E60" s="419"/>
      <c r="F60" s="429"/>
      <c r="G60" s="419"/>
      <c r="H60" s="423">
        <f t="shared" si="0"/>
        <v>0</v>
      </c>
    </row>
    <row r="61" spans="2:8" ht="15.95" customHeight="1">
      <c r="B61" s="428"/>
      <c r="C61" s="507"/>
      <c r="D61" s="510"/>
      <c r="E61" s="419"/>
      <c r="F61" s="429"/>
      <c r="G61" s="419"/>
      <c r="H61" s="423">
        <f t="shared" si="0"/>
        <v>0</v>
      </c>
    </row>
    <row r="62" spans="2:8" ht="15.95" customHeight="1">
      <c r="B62" s="428"/>
      <c r="C62" s="507"/>
      <c r="D62" s="510"/>
      <c r="E62" s="419"/>
      <c r="F62" s="429"/>
      <c r="G62" s="419"/>
      <c r="H62" s="423">
        <f t="shared" si="0"/>
        <v>0</v>
      </c>
    </row>
    <row r="63" spans="2:8" ht="15.95" customHeight="1">
      <c r="B63" s="428"/>
      <c r="C63" s="507"/>
      <c r="D63" s="510"/>
      <c r="E63" s="419"/>
      <c r="F63" s="429"/>
      <c r="G63" s="419"/>
      <c r="H63" s="423">
        <f t="shared" si="0"/>
        <v>0</v>
      </c>
    </row>
    <row r="64" spans="2:8" ht="15.95" customHeight="1">
      <c r="B64" s="428"/>
      <c r="C64" s="507"/>
      <c r="D64" s="510"/>
      <c r="E64" s="419"/>
      <c r="F64" s="429"/>
      <c r="G64" s="419"/>
      <c r="H64" s="423">
        <f t="shared" si="0"/>
        <v>0</v>
      </c>
    </row>
    <row r="65" spans="2:8" ht="15.95" customHeight="1">
      <c r="B65" s="428"/>
      <c r="C65" s="507"/>
      <c r="D65" s="510"/>
      <c r="E65" s="419"/>
      <c r="F65" s="429"/>
      <c r="G65" s="419"/>
      <c r="H65" s="423">
        <f t="shared" si="0"/>
        <v>0</v>
      </c>
    </row>
    <row r="66" spans="2:8" ht="15.95" customHeight="1">
      <c r="B66" s="428"/>
      <c r="C66" s="507"/>
      <c r="D66" s="510"/>
      <c r="E66" s="419"/>
      <c r="F66" s="429"/>
      <c r="G66" s="419"/>
      <c r="H66" s="423">
        <f t="shared" si="0"/>
        <v>0</v>
      </c>
    </row>
    <row r="67" spans="2:8" ht="15.95" customHeight="1" thickBot="1">
      <c r="B67" s="430"/>
      <c r="C67" s="511"/>
      <c r="D67" s="512"/>
      <c r="E67" s="431"/>
      <c r="F67" s="432"/>
      <c r="G67" s="431"/>
      <c r="H67" s="433">
        <f t="shared" si="0"/>
        <v>0</v>
      </c>
    </row>
    <row r="68" spans="2:8" s="1" customFormat="1" ht="23.25" customHeight="1" thickBot="1">
      <c r="G68" s="434" t="s">
        <v>69</v>
      </c>
      <c r="H68" s="435">
        <f>SUM(H5:H67)</f>
        <v>0</v>
      </c>
    </row>
    <row r="71" spans="2:8" ht="20.25">
      <c r="B71" s="199"/>
    </row>
  </sheetData>
  <sheetProtection sheet="1" objects="1" scenarios="1"/>
  <mergeCells count="1">
    <mergeCell ref="B2:H2"/>
  </mergeCells>
  <phoneticPr fontId="51" type="noConversion"/>
  <printOptions horizontalCentered="1"/>
  <pageMargins left="0.36" right="0.32" top="0.49" bottom="0.5" header="0.33" footer="0.36"/>
  <pageSetup paperSize="9" scale="49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70" zoomScaleNormal="70" workbookViewId="0">
      <selection activeCell="M6" sqref="M6"/>
    </sheetView>
  </sheetViews>
  <sheetFormatPr defaultRowHeight="15.75"/>
  <cols>
    <col min="1" max="1" width="2.7109375" style="1" customWidth="1"/>
    <col min="2" max="2" width="11.42578125" style="2" customWidth="1"/>
    <col min="3" max="3" width="9.140625" style="1"/>
    <col min="4" max="4" width="10.85546875" style="1" customWidth="1"/>
    <col min="5" max="5" width="12" style="1" customWidth="1"/>
    <col min="6" max="6" width="38.42578125" style="1" customWidth="1"/>
    <col min="7" max="7" width="24.28515625" style="1" customWidth="1"/>
    <col min="8" max="8" width="22.42578125" style="1" customWidth="1"/>
    <col min="9" max="9" width="19.28515625" style="1" customWidth="1"/>
    <col min="10" max="10" width="13.7109375" style="1" customWidth="1"/>
    <col min="11" max="11" width="11.7109375" style="1" customWidth="1"/>
    <col min="12" max="12" width="11" style="1" customWidth="1"/>
    <col min="13" max="13" width="15.140625" style="3" customWidth="1"/>
    <col min="14" max="14" width="22.28515625" style="1" customWidth="1"/>
    <col min="15" max="17" width="9.140625" style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778" t="s">
        <v>58</v>
      </c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794"/>
    </row>
    <row r="3" spans="2:19" ht="16.5" thickBot="1">
      <c r="G3" s="4"/>
      <c r="H3" s="5"/>
      <c r="I3" s="5"/>
      <c r="J3" s="5"/>
      <c r="P3" s="5"/>
    </row>
    <row r="4" spans="2:19" s="6" customFormat="1" ht="55.5" customHeight="1" thickBot="1">
      <c r="B4" s="226" t="s">
        <v>59</v>
      </c>
      <c r="C4" s="787" t="s">
        <v>60</v>
      </c>
      <c r="D4" s="788"/>
      <c r="E4" s="788"/>
      <c r="F4" s="789"/>
      <c r="G4" s="227" t="s">
        <v>61</v>
      </c>
      <c r="H4" s="227" t="s">
        <v>62</v>
      </c>
      <c r="I4" s="227" t="s">
        <v>63</v>
      </c>
      <c r="J4" s="227" t="s">
        <v>64</v>
      </c>
      <c r="K4" s="227" t="s">
        <v>65</v>
      </c>
      <c r="L4" s="227" t="s">
        <v>66</v>
      </c>
      <c r="M4" s="228" t="s">
        <v>67</v>
      </c>
      <c r="N4" s="588" t="s">
        <v>68</v>
      </c>
      <c r="O4" s="1"/>
      <c r="S4" s="7"/>
    </row>
    <row r="5" spans="2:19" s="8" customFormat="1">
      <c r="B5" s="132"/>
      <c r="C5" s="790"/>
      <c r="D5" s="791"/>
      <c r="E5" s="791"/>
      <c r="F5" s="792"/>
      <c r="G5" s="133"/>
      <c r="H5" s="133"/>
      <c r="I5" s="134"/>
      <c r="J5" s="134"/>
      <c r="K5" s="134"/>
      <c r="L5" s="142"/>
      <c r="M5" s="582">
        <f>+J5*K5*L5</f>
        <v>0</v>
      </c>
      <c r="N5" s="587">
        <v>0</v>
      </c>
      <c r="O5" s="1"/>
      <c r="S5" s="9"/>
    </row>
    <row r="6" spans="2:19">
      <c r="B6" s="135"/>
      <c r="C6" s="781"/>
      <c r="D6" s="782"/>
      <c r="E6" s="782"/>
      <c r="F6" s="783"/>
      <c r="G6" s="137"/>
      <c r="H6" s="138"/>
      <c r="I6" s="137"/>
      <c r="J6" s="137"/>
      <c r="K6" s="137"/>
      <c r="L6" s="136"/>
      <c r="M6" s="583">
        <f t="shared" ref="M6:M70" si="0">+J6*K6*L6</f>
        <v>0</v>
      </c>
      <c r="N6" s="585">
        <v>0</v>
      </c>
      <c r="S6" s="10"/>
    </row>
    <row r="7" spans="2:19">
      <c r="B7" s="135"/>
      <c r="C7" s="781"/>
      <c r="D7" s="782"/>
      <c r="E7" s="782"/>
      <c r="F7" s="783"/>
      <c r="G7" s="137"/>
      <c r="H7" s="138"/>
      <c r="I7" s="137"/>
      <c r="J7" s="137"/>
      <c r="K7" s="137"/>
      <c r="L7" s="136"/>
      <c r="M7" s="583">
        <f t="shared" si="0"/>
        <v>0</v>
      </c>
      <c r="N7" s="585">
        <v>0</v>
      </c>
      <c r="S7" s="10"/>
    </row>
    <row r="8" spans="2:19">
      <c r="B8" s="135"/>
      <c r="C8" s="781"/>
      <c r="D8" s="782"/>
      <c r="E8" s="782"/>
      <c r="F8" s="783"/>
      <c r="G8" s="137"/>
      <c r="H8" s="138"/>
      <c r="I8" s="137"/>
      <c r="J8" s="137"/>
      <c r="K8" s="137"/>
      <c r="L8" s="136"/>
      <c r="M8" s="583">
        <f t="shared" si="0"/>
        <v>0</v>
      </c>
      <c r="N8" s="585">
        <v>0</v>
      </c>
      <c r="S8" s="10"/>
    </row>
    <row r="9" spans="2:19">
      <c r="B9" s="135"/>
      <c r="C9" s="781"/>
      <c r="D9" s="782"/>
      <c r="E9" s="782"/>
      <c r="F9" s="783"/>
      <c r="G9" s="137"/>
      <c r="H9" s="138"/>
      <c r="I9" s="137"/>
      <c r="J9" s="137"/>
      <c r="K9" s="137"/>
      <c r="L9" s="136"/>
      <c r="M9" s="583">
        <f t="shared" si="0"/>
        <v>0</v>
      </c>
      <c r="N9" s="585">
        <v>0</v>
      </c>
      <c r="S9" s="10"/>
    </row>
    <row r="10" spans="2:19">
      <c r="B10" s="135"/>
      <c r="C10" s="781"/>
      <c r="D10" s="782"/>
      <c r="E10" s="782"/>
      <c r="F10" s="783"/>
      <c r="G10" s="137"/>
      <c r="H10" s="138"/>
      <c r="I10" s="137"/>
      <c r="J10" s="137"/>
      <c r="K10" s="137"/>
      <c r="L10" s="136"/>
      <c r="M10" s="583">
        <f t="shared" si="0"/>
        <v>0</v>
      </c>
      <c r="N10" s="585">
        <v>0</v>
      </c>
      <c r="S10" s="10"/>
    </row>
    <row r="11" spans="2:19">
      <c r="B11" s="135"/>
      <c r="C11" s="781"/>
      <c r="D11" s="782"/>
      <c r="E11" s="782"/>
      <c r="F11" s="783"/>
      <c r="G11" s="137"/>
      <c r="H11" s="138"/>
      <c r="I11" s="137"/>
      <c r="J11" s="137"/>
      <c r="K11" s="137"/>
      <c r="L11" s="136"/>
      <c r="M11" s="583">
        <f t="shared" si="0"/>
        <v>0</v>
      </c>
      <c r="N11" s="585">
        <v>0</v>
      </c>
      <c r="S11" s="10"/>
    </row>
    <row r="12" spans="2:19">
      <c r="B12" s="135"/>
      <c r="C12" s="781"/>
      <c r="D12" s="782"/>
      <c r="E12" s="782"/>
      <c r="F12" s="783"/>
      <c r="G12" s="137"/>
      <c r="H12" s="138"/>
      <c r="I12" s="137"/>
      <c r="J12" s="137"/>
      <c r="K12" s="137"/>
      <c r="L12" s="136"/>
      <c r="M12" s="583">
        <f t="shared" si="0"/>
        <v>0</v>
      </c>
      <c r="N12" s="585">
        <v>0</v>
      </c>
      <c r="S12" s="10"/>
    </row>
    <row r="13" spans="2:19">
      <c r="B13" s="135"/>
      <c r="C13" s="781"/>
      <c r="D13" s="782"/>
      <c r="E13" s="782"/>
      <c r="F13" s="783"/>
      <c r="G13" s="137"/>
      <c r="H13" s="138"/>
      <c r="I13" s="137"/>
      <c r="J13" s="137"/>
      <c r="K13" s="137"/>
      <c r="L13" s="136"/>
      <c r="M13" s="583">
        <f t="shared" si="0"/>
        <v>0</v>
      </c>
      <c r="N13" s="585">
        <v>0</v>
      </c>
      <c r="S13" s="10"/>
    </row>
    <row r="14" spans="2:19">
      <c r="B14" s="135"/>
      <c r="C14" s="781"/>
      <c r="D14" s="782"/>
      <c r="E14" s="782"/>
      <c r="F14" s="783"/>
      <c r="G14" s="137"/>
      <c r="H14" s="138"/>
      <c r="I14" s="137"/>
      <c r="J14" s="137"/>
      <c r="K14" s="137"/>
      <c r="L14" s="136"/>
      <c r="M14" s="583">
        <f t="shared" si="0"/>
        <v>0</v>
      </c>
      <c r="N14" s="585">
        <v>0</v>
      </c>
      <c r="S14" s="10"/>
    </row>
    <row r="15" spans="2:19">
      <c r="B15" s="135"/>
      <c r="C15" s="781"/>
      <c r="D15" s="782"/>
      <c r="E15" s="782"/>
      <c r="F15" s="783"/>
      <c r="G15" s="137"/>
      <c r="H15" s="138"/>
      <c r="I15" s="137"/>
      <c r="J15" s="137"/>
      <c r="K15" s="137"/>
      <c r="L15" s="136"/>
      <c r="M15" s="583">
        <f t="shared" si="0"/>
        <v>0</v>
      </c>
      <c r="N15" s="585">
        <v>0</v>
      </c>
      <c r="S15" s="10"/>
    </row>
    <row r="16" spans="2:19">
      <c r="B16" s="135"/>
      <c r="C16" s="781"/>
      <c r="D16" s="782"/>
      <c r="E16" s="782"/>
      <c r="F16" s="783"/>
      <c r="G16" s="137"/>
      <c r="H16" s="138"/>
      <c r="I16" s="137"/>
      <c r="J16" s="137"/>
      <c r="K16" s="137"/>
      <c r="L16" s="136"/>
      <c r="M16" s="583">
        <f t="shared" si="0"/>
        <v>0</v>
      </c>
      <c r="N16" s="585">
        <v>0</v>
      </c>
      <c r="S16" s="10"/>
    </row>
    <row r="17" spans="2:19">
      <c r="B17" s="135"/>
      <c r="C17" s="781"/>
      <c r="D17" s="782"/>
      <c r="E17" s="782"/>
      <c r="F17" s="783"/>
      <c r="G17" s="137"/>
      <c r="H17" s="138"/>
      <c r="I17" s="137"/>
      <c r="J17" s="137"/>
      <c r="K17" s="137"/>
      <c r="L17" s="136"/>
      <c r="M17" s="583">
        <f t="shared" si="0"/>
        <v>0</v>
      </c>
      <c r="N17" s="585">
        <v>0</v>
      </c>
      <c r="S17" s="10"/>
    </row>
    <row r="18" spans="2:19">
      <c r="B18" s="135"/>
      <c r="C18" s="781"/>
      <c r="D18" s="782"/>
      <c r="E18" s="782"/>
      <c r="F18" s="783"/>
      <c r="G18" s="137"/>
      <c r="H18" s="138"/>
      <c r="I18" s="137"/>
      <c r="J18" s="137"/>
      <c r="K18" s="137"/>
      <c r="L18" s="136"/>
      <c r="M18" s="583">
        <f t="shared" si="0"/>
        <v>0</v>
      </c>
      <c r="N18" s="585">
        <v>0</v>
      </c>
      <c r="S18" s="10"/>
    </row>
    <row r="19" spans="2:19">
      <c r="B19" s="135"/>
      <c r="C19" s="781"/>
      <c r="D19" s="782"/>
      <c r="E19" s="782"/>
      <c r="F19" s="783"/>
      <c r="G19" s="137"/>
      <c r="H19" s="138"/>
      <c r="I19" s="137"/>
      <c r="J19" s="137"/>
      <c r="K19" s="137"/>
      <c r="L19" s="136"/>
      <c r="M19" s="583">
        <f t="shared" si="0"/>
        <v>0</v>
      </c>
      <c r="N19" s="585">
        <v>0</v>
      </c>
      <c r="S19" s="10"/>
    </row>
    <row r="20" spans="2:19">
      <c r="B20" s="135"/>
      <c r="C20" s="781"/>
      <c r="D20" s="782"/>
      <c r="E20" s="782"/>
      <c r="F20" s="783"/>
      <c r="G20" s="137"/>
      <c r="H20" s="138"/>
      <c r="I20" s="137"/>
      <c r="J20" s="137"/>
      <c r="K20" s="137"/>
      <c r="L20" s="136"/>
      <c r="M20" s="583">
        <f t="shared" si="0"/>
        <v>0</v>
      </c>
      <c r="N20" s="585">
        <v>0</v>
      </c>
      <c r="S20" s="10"/>
    </row>
    <row r="21" spans="2:19">
      <c r="B21" s="135"/>
      <c r="C21" s="781"/>
      <c r="D21" s="782"/>
      <c r="E21" s="782"/>
      <c r="F21" s="783"/>
      <c r="G21" s="137"/>
      <c r="H21" s="138"/>
      <c r="I21" s="137"/>
      <c r="J21" s="137"/>
      <c r="K21" s="137"/>
      <c r="L21" s="136"/>
      <c r="M21" s="583">
        <f t="shared" si="0"/>
        <v>0</v>
      </c>
      <c r="N21" s="585">
        <v>0</v>
      </c>
      <c r="S21" s="10"/>
    </row>
    <row r="22" spans="2:19">
      <c r="B22" s="135"/>
      <c r="C22" s="781"/>
      <c r="D22" s="782"/>
      <c r="E22" s="782"/>
      <c r="F22" s="783"/>
      <c r="G22" s="137"/>
      <c r="H22" s="138"/>
      <c r="I22" s="137"/>
      <c r="J22" s="137"/>
      <c r="K22" s="137"/>
      <c r="L22" s="136"/>
      <c r="M22" s="583">
        <f t="shared" si="0"/>
        <v>0</v>
      </c>
      <c r="N22" s="585">
        <v>0</v>
      </c>
      <c r="S22" s="10"/>
    </row>
    <row r="23" spans="2:19">
      <c r="B23" s="135"/>
      <c r="C23" s="781"/>
      <c r="D23" s="782"/>
      <c r="E23" s="782"/>
      <c r="F23" s="783"/>
      <c r="G23" s="137"/>
      <c r="H23" s="138"/>
      <c r="I23" s="137"/>
      <c r="J23" s="137"/>
      <c r="K23" s="137"/>
      <c r="L23" s="136"/>
      <c r="M23" s="583">
        <f t="shared" si="0"/>
        <v>0</v>
      </c>
      <c r="N23" s="585">
        <v>0</v>
      </c>
      <c r="S23" s="10"/>
    </row>
    <row r="24" spans="2:19">
      <c r="B24" s="135"/>
      <c r="C24" s="781"/>
      <c r="D24" s="782"/>
      <c r="E24" s="782"/>
      <c r="F24" s="783"/>
      <c r="G24" s="137"/>
      <c r="H24" s="138"/>
      <c r="I24" s="137"/>
      <c r="J24" s="137"/>
      <c r="K24" s="137"/>
      <c r="L24" s="136"/>
      <c r="M24" s="583">
        <f t="shared" si="0"/>
        <v>0</v>
      </c>
      <c r="N24" s="585">
        <v>0</v>
      </c>
      <c r="S24" s="10"/>
    </row>
    <row r="25" spans="2:19">
      <c r="B25" s="135"/>
      <c r="C25" s="781"/>
      <c r="D25" s="782"/>
      <c r="E25" s="782"/>
      <c r="F25" s="783"/>
      <c r="G25" s="137"/>
      <c r="H25" s="138"/>
      <c r="I25" s="137"/>
      <c r="J25" s="137"/>
      <c r="K25" s="137"/>
      <c r="L25" s="136"/>
      <c r="M25" s="583">
        <f t="shared" si="0"/>
        <v>0</v>
      </c>
      <c r="N25" s="585">
        <v>0</v>
      </c>
      <c r="S25" s="10"/>
    </row>
    <row r="26" spans="2:19">
      <c r="B26" s="135"/>
      <c r="C26" s="781"/>
      <c r="D26" s="782"/>
      <c r="E26" s="782"/>
      <c r="F26" s="783"/>
      <c r="G26" s="137"/>
      <c r="H26" s="138"/>
      <c r="I26" s="137"/>
      <c r="J26" s="137"/>
      <c r="K26" s="137"/>
      <c r="L26" s="136"/>
      <c r="M26" s="583">
        <f t="shared" si="0"/>
        <v>0</v>
      </c>
      <c r="N26" s="585">
        <v>0</v>
      </c>
      <c r="S26" s="10"/>
    </row>
    <row r="27" spans="2:19">
      <c r="B27" s="135"/>
      <c r="C27" s="781"/>
      <c r="D27" s="782"/>
      <c r="E27" s="782"/>
      <c r="F27" s="783"/>
      <c r="G27" s="137"/>
      <c r="H27" s="138"/>
      <c r="I27" s="137"/>
      <c r="J27" s="137"/>
      <c r="K27" s="137"/>
      <c r="L27" s="136"/>
      <c r="M27" s="583">
        <f t="shared" si="0"/>
        <v>0</v>
      </c>
      <c r="N27" s="585">
        <v>0</v>
      </c>
      <c r="S27" s="10"/>
    </row>
    <row r="28" spans="2:19">
      <c r="B28" s="135"/>
      <c r="C28" s="781"/>
      <c r="D28" s="782"/>
      <c r="E28" s="782"/>
      <c r="F28" s="783"/>
      <c r="G28" s="137"/>
      <c r="H28" s="138"/>
      <c r="I28" s="137"/>
      <c r="J28" s="137"/>
      <c r="K28" s="137"/>
      <c r="L28" s="136"/>
      <c r="M28" s="583">
        <f t="shared" si="0"/>
        <v>0</v>
      </c>
      <c r="N28" s="585">
        <v>0</v>
      </c>
      <c r="S28" s="10"/>
    </row>
    <row r="29" spans="2:19">
      <c r="B29" s="135"/>
      <c r="C29" s="781"/>
      <c r="D29" s="782"/>
      <c r="E29" s="782"/>
      <c r="F29" s="783"/>
      <c r="G29" s="137"/>
      <c r="H29" s="138"/>
      <c r="I29" s="137"/>
      <c r="J29" s="137"/>
      <c r="K29" s="137"/>
      <c r="L29" s="136"/>
      <c r="M29" s="583">
        <f t="shared" si="0"/>
        <v>0</v>
      </c>
      <c r="N29" s="585">
        <v>0</v>
      </c>
      <c r="S29" s="10"/>
    </row>
    <row r="30" spans="2:19">
      <c r="B30" s="135"/>
      <c r="C30" s="781"/>
      <c r="D30" s="782"/>
      <c r="E30" s="782"/>
      <c r="F30" s="783"/>
      <c r="G30" s="137"/>
      <c r="H30" s="138"/>
      <c r="I30" s="137"/>
      <c r="J30" s="137"/>
      <c r="K30" s="137"/>
      <c r="L30" s="136"/>
      <c r="M30" s="583">
        <f t="shared" si="0"/>
        <v>0</v>
      </c>
      <c r="N30" s="585">
        <v>0</v>
      </c>
      <c r="S30" s="10"/>
    </row>
    <row r="31" spans="2:19">
      <c r="B31" s="135"/>
      <c r="C31" s="781"/>
      <c r="D31" s="782"/>
      <c r="E31" s="782"/>
      <c r="F31" s="783"/>
      <c r="G31" s="137"/>
      <c r="H31" s="138"/>
      <c r="I31" s="137"/>
      <c r="J31" s="137"/>
      <c r="K31" s="137"/>
      <c r="L31" s="136"/>
      <c r="M31" s="583">
        <f t="shared" si="0"/>
        <v>0</v>
      </c>
      <c r="N31" s="585">
        <v>0</v>
      </c>
      <c r="S31" s="10"/>
    </row>
    <row r="32" spans="2:19">
      <c r="B32" s="135"/>
      <c r="C32" s="781"/>
      <c r="D32" s="782"/>
      <c r="E32" s="782"/>
      <c r="F32" s="783"/>
      <c r="G32" s="137"/>
      <c r="H32" s="138"/>
      <c r="I32" s="137"/>
      <c r="J32" s="137"/>
      <c r="K32" s="137"/>
      <c r="L32" s="136"/>
      <c r="M32" s="583">
        <f t="shared" si="0"/>
        <v>0</v>
      </c>
      <c r="N32" s="585">
        <v>0</v>
      </c>
      <c r="S32" s="10"/>
    </row>
    <row r="33" spans="2:19">
      <c r="B33" s="135"/>
      <c r="C33" s="781"/>
      <c r="D33" s="782"/>
      <c r="E33" s="782"/>
      <c r="F33" s="783"/>
      <c r="G33" s="137"/>
      <c r="H33" s="138"/>
      <c r="I33" s="137"/>
      <c r="J33" s="137"/>
      <c r="K33" s="137"/>
      <c r="L33" s="136"/>
      <c r="M33" s="583">
        <f t="shared" si="0"/>
        <v>0</v>
      </c>
      <c r="N33" s="585">
        <v>0</v>
      </c>
      <c r="S33" s="10"/>
    </row>
    <row r="34" spans="2:19">
      <c r="B34" s="135"/>
      <c r="C34" s="781"/>
      <c r="D34" s="782"/>
      <c r="E34" s="782"/>
      <c r="F34" s="783"/>
      <c r="G34" s="137"/>
      <c r="H34" s="138"/>
      <c r="I34" s="137"/>
      <c r="J34" s="137"/>
      <c r="K34" s="137"/>
      <c r="L34" s="136"/>
      <c r="M34" s="583">
        <f t="shared" si="0"/>
        <v>0</v>
      </c>
      <c r="N34" s="585">
        <v>0</v>
      </c>
      <c r="S34" s="10"/>
    </row>
    <row r="35" spans="2:19">
      <c r="B35" s="135"/>
      <c r="C35" s="781"/>
      <c r="D35" s="782"/>
      <c r="E35" s="782"/>
      <c r="F35" s="783"/>
      <c r="G35" s="137"/>
      <c r="H35" s="138"/>
      <c r="I35" s="137"/>
      <c r="J35" s="137"/>
      <c r="K35" s="137"/>
      <c r="L35" s="136"/>
      <c r="M35" s="583">
        <f t="shared" si="0"/>
        <v>0</v>
      </c>
      <c r="N35" s="585">
        <v>0</v>
      </c>
      <c r="S35" s="10"/>
    </row>
    <row r="36" spans="2:19">
      <c r="B36" s="135"/>
      <c r="C36" s="781"/>
      <c r="D36" s="782"/>
      <c r="E36" s="782"/>
      <c r="F36" s="783"/>
      <c r="G36" s="137"/>
      <c r="H36" s="138"/>
      <c r="I36" s="137"/>
      <c r="J36" s="137"/>
      <c r="K36" s="137"/>
      <c r="L36" s="136"/>
      <c r="M36" s="583">
        <f t="shared" si="0"/>
        <v>0</v>
      </c>
      <c r="N36" s="585">
        <v>0</v>
      </c>
      <c r="S36" s="10"/>
    </row>
    <row r="37" spans="2:19">
      <c r="B37" s="135"/>
      <c r="C37" s="781"/>
      <c r="D37" s="782"/>
      <c r="E37" s="782"/>
      <c r="F37" s="783"/>
      <c r="G37" s="137"/>
      <c r="H37" s="138"/>
      <c r="I37" s="137"/>
      <c r="J37" s="137"/>
      <c r="K37" s="137"/>
      <c r="L37" s="136"/>
      <c r="M37" s="583">
        <f t="shared" si="0"/>
        <v>0</v>
      </c>
      <c r="N37" s="585">
        <v>0</v>
      </c>
      <c r="S37" s="10"/>
    </row>
    <row r="38" spans="2:19">
      <c r="B38" s="135"/>
      <c r="C38" s="781"/>
      <c r="D38" s="782"/>
      <c r="E38" s="782"/>
      <c r="F38" s="783"/>
      <c r="G38" s="137"/>
      <c r="H38" s="138"/>
      <c r="I38" s="137"/>
      <c r="J38" s="137"/>
      <c r="K38" s="137"/>
      <c r="L38" s="136"/>
      <c r="M38" s="583">
        <f t="shared" si="0"/>
        <v>0</v>
      </c>
      <c r="N38" s="585">
        <v>0</v>
      </c>
      <c r="S38" s="10"/>
    </row>
    <row r="39" spans="2:19">
      <c r="B39" s="135"/>
      <c r="C39" s="781"/>
      <c r="D39" s="782"/>
      <c r="E39" s="782"/>
      <c r="F39" s="783"/>
      <c r="G39" s="137"/>
      <c r="H39" s="138"/>
      <c r="I39" s="137"/>
      <c r="J39" s="137"/>
      <c r="K39" s="137"/>
      <c r="L39" s="136"/>
      <c r="M39" s="583">
        <f t="shared" si="0"/>
        <v>0</v>
      </c>
      <c r="N39" s="585">
        <v>0</v>
      </c>
      <c r="S39" s="10"/>
    </row>
    <row r="40" spans="2:19">
      <c r="B40" s="135"/>
      <c r="C40" s="781"/>
      <c r="D40" s="782"/>
      <c r="E40" s="782"/>
      <c r="F40" s="783"/>
      <c r="G40" s="137"/>
      <c r="H40" s="138"/>
      <c r="I40" s="137"/>
      <c r="J40" s="137"/>
      <c r="K40" s="137"/>
      <c r="L40" s="136"/>
      <c r="M40" s="583">
        <f t="shared" si="0"/>
        <v>0</v>
      </c>
      <c r="N40" s="585">
        <v>0</v>
      </c>
      <c r="S40" s="10"/>
    </row>
    <row r="41" spans="2:19">
      <c r="B41" s="135"/>
      <c r="C41" s="781"/>
      <c r="D41" s="782"/>
      <c r="E41" s="782"/>
      <c r="F41" s="783"/>
      <c r="G41" s="137"/>
      <c r="H41" s="138"/>
      <c r="I41" s="137"/>
      <c r="J41" s="137"/>
      <c r="K41" s="137"/>
      <c r="L41" s="136"/>
      <c r="M41" s="583">
        <f t="shared" si="0"/>
        <v>0</v>
      </c>
      <c r="N41" s="585">
        <v>0</v>
      </c>
      <c r="S41" s="10"/>
    </row>
    <row r="42" spans="2:19">
      <c r="B42" s="135"/>
      <c r="C42" s="781"/>
      <c r="D42" s="782"/>
      <c r="E42" s="782"/>
      <c r="F42" s="783"/>
      <c r="G42" s="137"/>
      <c r="H42" s="138"/>
      <c r="I42" s="137"/>
      <c r="J42" s="137"/>
      <c r="K42" s="137"/>
      <c r="L42" s="136"/>
      <c r="M42" s="583">
        <f t="shared" si="0"/>
        <v>0</v>
      </c>
      <c r="N42" s="585">
        <v>0</v>
      </c>
      <c r="S42" s="10"/>
    </row>
    <row r="43" spans="2:19">
      <c r="B43" s="135"/>
      <c r="C43" s="781"/>
      <c r="D43" s="782"/>
      <c r="E43" s="782"/>
      <c r="F43" s="783"/>
      <c r="G43" s="137"/>
      <c r="H43" s="138"/>
      <c r="I43" s="137"/>
      <c r="J43" s="137"/>
      <c r="K43" s="137"/>
      <c r="L43" s="136"/>
      <c r="M43" s="583">
        <f t="shared" si="0"/>
        <v>0</v>
      </c>
      <c r="N43" s="585">
        <v>0</v>
      </c>
      <c r="S43" s="10"/>
    </row>
    <row r="44" spans="2:19">
      <c r="B44" s="135"/>
      <c r="C44" s="781"/>
      <c r="D44" s="782"/>
      <c r="E44" s="782"/>
      <c r="F44" s="783"/>
      <c r="G44" s="137"/>
      <c r="H44" s="138"/>
      <c r="I44" s="137"/>
      <c r="J44" s="137"/>
      <c r="K44" s="137"/>
      <c r="L44" s="136"/>
      <c r="M44" s="583">
        <f t="shared" si="0"/>
        <v>0</v>
      </c>
      <c r="N44" s="585">
        <v>0</v>
      </c>
      <c r="S44" s="10"/>
    </row>
    <row r="45" spans="2:19">
      <c r="B45" s="135"/>
      <c r="C45" s="781"/>
      <c r="D45" s="782"/>
      <c r="E45" s="782"/>
      <c r="F45" s="783"/>
      <c r="G45" s="137"/>
      <c r="H45" s="138"/>
      <c r="I45" s="137"/>
      <c r="J45" s="137"/>
      <c r="K45" s="137"/>
      <c r="L45" s="136"/>
      <c r="M45" s="583">
        <f t="shared" si="0"/>
        <v>0</v>
      </c>
      <c r="N45" s="585">
        <v>0</v>
      </c>
      <c r="S45" s="10"/>
    </row>
    <row r="46" spans="2:19">
      <c r="B46" s="135"/>
      <c r="C46" s="781"/>
      <c r="D46" s="782"/>
      <c r="E46" s="782"/>
      <c r="F46" s="783"/>
      <c r="G46" s="137"/>
      <c r="H46" s="138"/>
      <c r="I46" s="137"/>
      <c r="J46" s="137"/>
      <c r="K46" s="137"/>
      <c r="L46" s="136"/>
      <c r="M46" s="583">
        <f t="shared" si="0"/>
        <v>0</v>
      </c>
      <c r="N46" s="585">
        <v>0</v>
      </c>
      <c r="S46" s="10"/>
    </row>
    <row r="47" spans="2:19">
      <c r="B47" s="135"/>
      <c r="C47" s="781"/>
      <c r="D47" s="782"/>
      <c r="E47" s="782"/>
      <c r="F47" s="783"/>
      <c r="G47" s="137"/>
      <c r="H47" s="138"/>
      <c r="I47" s="137"/>
      <c r="J47" s="137"/>
      <c r="K47" s="137"/>
      <c r="L47" s="136"/>
      <c r="M47" s="583">
        <f t="shared" si="0"/>
        <v>0</v>
      </c>
      <c r="N47" s="585">
        <v>0</v>
      </c>
      <c r="S47" s="10"/>
    </row>
    <row r="48" spans="2:19">
      <c r="B48" s="135"/>
      <c r="C48" s="781"/>
      <c r="D48" s="782"/>
      <c r="E48" s="782"/>
      <c r="F48" s="783"/>
      <c r="G48" s="137"/>
      <c r="H48" s="138"/>
      <c r="I48" s="137"/>
      <c r="J48" s="137"/>
      <c r="K48" s="137"/>
      <c r="L48" s="136"/>
      <c r="M48" s="583">
        <f t="shared" si="0"/>
        <v>0</v>
      </c>
      <c r="N48" s="585">
        <v>0</v>
      </c>
      <c r="S48" s="10"/>
    </row>
    <row r="49" spans="2:19">
      <c r="B49" s="135"/>
      <c r="C49" s="781"/>
      <c r="D49" s="782"/>
      <c r="E49" s="782"/>
      <c r="F49" s="783"/>
      <c r="G49" s="137"/>
      <c r="H49" s="138"/>
      <c r="I49" s="137"/>
      <c r="J49" s="137"/>
      <c r="K49" s="137"/>
      <c r="L49" s="136"/>
      <c r="M49" s="583">
        <f t="shared" si="0"/>
        <v>0</v>
      </c>
      <c r="N49" s="585">
        <v>0</v>
      </c>
      <c r="S49" s="10"/>
    </row>
    <row r="50" spans="2:19">
      <c r="B50" s="135"/>
      <c r="C50" s="781"/>
      <c r="D50" s="782"/>
      <c r="E50" s="782"/>
      <c r="F50" s="783"/>
      <c r="G50" s="137"/>
      <c r="H50" s="138"/>
      <c r="I50" s="137"/>
      <c r="J50" s="137"/>
      <c r="K50" s="137"/>
      <c r="L50" s="136"/>
      <c r="M50" s="583">
        <f t="shared" si="0"/>
        <v>0</v>
      </c>
      <c r="N50" s="585">
        <v>0</v>
      </c>
      <c r="S50" s="10"/>
    </row>
    <row r="51" spans="2:19">
      <c r="B51" s="135"/>
      <c r="C51" s="781"/>
      <c r="D51" s="782"/>
      <c r="E51" s="782"/>
      <c r="F51" s="783"/>
      <c r="G51" s="137"/>
      <c r="H51" s="138"/>
      <c r="I51" s="137"/>
      <c r="J51" s="137"/>
      <c r="K51" s="137"/>
      <c r="L51" s="136"/>
      <c r="M51" s="583">
        <f t="shared" si="0"/>
        <v>0</v>
      </c>
      <c r="N51" s="585">
        <v>0</v>
      </c>
      <c r="S51" s="10"/>
    </row>
    <row r="52" spans="2:19">
      <c r="B52" s="135"/>
      <c r="C52" s="781"/>
      <c r="D52" s="782"/>
      <c r="E52" s="782"/>
      <c r="F52" s="783"/>
      <c r="G52" s="137"/>
      <c r="H52" s="138"/>
      <c r="I52" s="137"/>
      <c r="J52" s="137"/>
      <c r="K52" s="137"/>
      <c r="L52" s="136"/>
      <c r="M52" s="583">
        <f t="shared" si="0"/>
        <v>0</v>
      </c>
      <c r="N52" s="585">
        <v>0</v>
      </c>
      <c r="S52" s="10"/>
    </row>
    <row r="53" spans="2:19">
      <c r="B53" s="135"/>
      <c r="C53" s="781"/>
      <c r="D53" s="782"/>
      <c r="E53" s="782"/>
      <c r="F53" s="783"/>
      <c r="G53" s="137"/>
      <c r="H53" s="138"/>
      <c r="I53" s="137"/>
      <c r="J53" s="137"/>
      <c r="K53" s="137"/>
      <c r="L53" s="136"/>
      <c r="M53" s="583">
        <f t="shared" si="0"/>
        <v>0</v>
      </c>
      <c r="N53" s="585">
        <v>0</v>
      </c>
      <c r="S53" s="10"/>
    </row>
    <row r="54" spans="2:19">
      <c r="B54" s="135"/>
      <c r="C54" s="781"/>
      <c r="D54" s="782"/>
      <c r="E54" s="782"/>
      <c r="F54" s="783"/>
      <c r="G54" s="137"/>
      <c r="H54" s="138"/>
      <c r="I54" s="137"/>
      <c r="J54" s="137"/>
      <c r="K54" s="137"/>
      <c r="L54" s="136"/>
      <c r="M54" s="583">
        <f t="shared" si="0"/>
        <v>0</v>
      </c>
      <c r="N54" s="585">
        <v>0</v>
      </c>
      <c r="S54" s="10"/>
    </row>
    <row r="55" spans="2:19">
      <c r="B55" s="135"/>
      <c r="C55" s="781"/>
      <c r="D55" s="782"/>
      <c r="E55" s="782"/>
      <c r="F55" s="783"/>
      <c r="G55" s="137"/>
      <c r="H55" s="138"/>
      <c r="I55" s="137"/>
      <c r="J55" s="137"/>
      <c r="K55" s="137"/>
      <c r="L55" s="136"/>
      <c r="M55" s="583">
        <f t="shared" si="0"/>
        <v>0</v>
      </c>
      <c r="N55" s="585">
        <v>0</v>
      </c>
      <c r="S55" s="10"/>
    </row>
    <row r="56" spans="2:19">
      <c r="B56" s="135"/>
      <c r="C56" s="781"/>
      <c r="D56" s="782"/>
      <c r="E56" s="782"/>
      <c r="F56" s="783"/>
      <c r="G56" s="137"/>
      <c r="H56" s="138"/>
      <c r="I56" s="137"/>
      <c r="J56" s="137"/>
      <c r="K56" s="137"/>
      <c r="L56" s="136"/>
      <c r="M56" s="583">
        <f t="shared" si="0"/>
        <v>0</v>
      </c>
      <c r="N56" s="585">
        <v>0</v>
      </c>
      <c r="S56" s="10"/>
    </row>
    <row r="57" spans="2:19">
      <c r="B57" s="135"/>
      <c r="C57" s="781"/>
      <c r="D57" s="782"/>
      <c r="E57" s="782"/>
      <c r="F57" s="783"/>
      <c r="G57" s="137"/>
      <c r="H57" s="138"/>
      <c r="I57" s="137"/>
      <c r="J57" s="137"/>
      <c r="K57" s="137"/>
      <c r="L57" s="136"/>
      <c r="M57" s="583">
        <f t="shared" si="0"/>
        <v>0</v>
      </c>
      <c r="N57" s="585">
        <v>0</v>
      </c>
      <c r="S57" s="10"/>
    </row>
    <row r="58" spans="2:19">
      <c r="B58" s="135"/>
      <c r="C58" s="781"/>
      <c r="D58" s="782"/>
      <c r="E58" s="782"/>
      <c r="F58" s="783"/>
      <c r="G58" s="137"/>
      <c r="H58" s="138"/>
      <c r="I58" s="137"/>
      <c r="J58" s="137"/>
      <c r="K58" s="137"/>
      <c r="L58" s="136"/>
      <c r="M58" s="583">
        <f t="shared" si="0"/>
        <v>0</v>
      </c>
      <c r="N58" s="585">
        <v>0</v>
      </c>
      <c r="S58" s="10"/>
    </row>
    <row r="59" spans="2:19">
      <c r="B59" s="135"/>
      <c r="C59" s="781"/>
      <c r="D59" s="782"/>
      <c r="E59" s="782"/>
      <c r="F59" s="783"/>
      <c r="G59" s="137"/>
      <c r="H59" s="138"/>
      <c r="I59" s="137"/>
      <c r="J59" s="137"/>
      <c r="K59" s="137"/>
      <c r="L59" s="136"/>
      <c r="M59" s="583">
        <f t="shared" si="0"/>
        <v>0</v>
      </c>
      <c r="N59" s="585">
        <v>0</v>
      </c>
      <c r="S59" s="10"/>
    </row>
    <row r="60" spans="2:19">
      <c r="B60" s="135"/>
      <c r="C60" s="781"/>
      <c r="D60" s="782"/>
      <c r="E60" s="782"/>
      <c r="F60" s="783"/>
      <c r="G60" s="137"/>
      <c r="H60" s="138"/>
      <c r="I60" s="137"/>
      <c r="J60" s="137"/>
      <c r="K60" s="137"/>
      <c r="L60" s="136"/>
      <c r="M60" s="583">
        <f t="shared" si="0"/>
        <v>0</v>
      </c>
      <c r="N60" s="585">
        <v>0</v>
      </c>
      <c r="S60" s="10"/>
    </row>
    <row r="61" spans="2:19">
      <c r="B61" s="135"/>
      <c r="C61" s="781"/>
      <c r="D61" s="782"/>
      <c r="E61" s="782"/>
      <c r="F61" s="783"/>
      <c r="G61" s="137"/>
      <c r="H61" s="138"/>
      <c r="I61" s="137"/>
      <c r="J61" s="137"/>
      <c r="K61" s="137"/>
      <c r="L61" s="136"/>
      <c r="M61" s="583">
        <f t="shared" si="0"/>
        <v>0</v>
      </c>
      <c r="N61" s="585">
        <v>0</v>
      </c>
      <c r="S61" s="10"/>
    </row>
    <row r="62" spans="2:19">
      <c r="B62" s="135"/>
      <c r="C62" s="781"/>
      <c r="D62" s="782"/>
      <c r="E62" s="782"/>
      <c r="F62" s="783"/>
      <c r="G62" s="137"/>
      <c r="H62" s="138"/>
      <c r="I62" s="137"/>
      <c r="J62" s="137"/>
      <c r="K62" s="137"/>
      <c r="L62" s="136"/>
      <c r="M62" s="583">
        <f t="shared" si="0"/>
        <v>0</v>
      </c>
      <c r="N62" s="585">
        <v>0</v>
      </c>
      <c r="S62" s="10"/>
    </row>
    <row r="63" spans="2:19">
      <c r="B63" s="135"/>
      <c r="C63" s="781"/>
      <c r="D63" s="782"/>
      <c r="E63" s="782"/>
      <c r="F63" s="783"/>
      <c r="G63" s="137"/>
      <c r="H63" s="137"/>
      <c r="I63" s="137"/>
      <c r="J63" s="137"/>
      <c r="K63" s="137"/>
      <c r="L63" s="136"/>
      <c r="M63" s="583">
        <f t="shared" si="0"/>
        <v>0</v>
      </c>
      <c r="N63" s="585">
        <v>0</v>
      </c>
      <c r="S63" s="10"/>
    </row>
    <row r="64" spans="2:19">
      <c r="B64" s="135"/>
      <c r="C64" s="781"/>
      <c r="D64" s="782"/>
      <c r="E64" s="782"/>
      <c r="F64" s="783"/>
      <c r="G64" s="137"/>
      <c r="H64" s="137"/>
      <c r="I64" s="137"/>
      <c r="J64" s="137"/>
      <c r="K64" s="137"/>
      <c r="L64" s="136"/>
      <c r="M64" s="583">
        <f t="shared" si="0"/>
        <v>0</v>
      </c>
      <c r="N64" s="585">
        <v>0</v>
      </c>
      <c r="S64" s="10"/>
    </row>
    <row r="65" spans="2:19">
      <c r="B65" s="135"/>
      <c r="C65" s="781"/>
      <c r="D65" s="782"/>
      <c r="E65" s="782"/>
      <c r="F65" s="783"/>
      <c r="G65" s="137"/>
      <c r="H65" s="137"/>
      <c r="I65" s="137"/>
      <c r="J65" s="137"/>
      <c r="K65" s="137"/>
      <c r="L65" s="136"/>
      <c r="M65" s="583">
        <f t="shared" si="0"/>
        <v>0</v>
      </c>
      <c r="N65" s="585">
        <v>0</v>
      </c>
      <c r="S65" s="10"/>
    </row>
    <row r="66" spans="2:19">
      <c r="B66" s="135"/>
      <c r="C66" s="781"/>
      <c r="D66" s="782"/>
      <c r="E66" s="782"/>
      <c r="F66" s="783"/>
      <c r="G66" s="137"/>
      <c r="H66" s="137"/>
      <c r="I66" s="137"/>
      <c r="J66" s="137"/>
      <c r="K66" s="137"/>
      <c r="L66" s="136"/>
      <c r="M66" s="583">
        <f t="shared" si="0"/>
        <v>0</v>
      </c>
      <c r="N66" s="585">
        <v>0</v>
      </c>
      <c r="S66" s="10"/>
    </row>
    <row r="67" spans="2:19">
      <c r="B67" s="135"/>
      <c r="C67" s="781"/>
      <c r="D67" s="782"/>
      <c r="E67" s="782"/>
      <c r="F67" s="783"/>
      <c r="G67" s="137"/>
      <c r="H67" s="137"/>
      <c r="I67" s="137"/>
      <c r="J67" s="137"/>
      <c r="K67" s="137"/>
      <c r="L67" s="136"/>
      <c r="M67" s="583">
        <f t="shared" si="0"/>
        <v>0</v>
      </c>
      <c r="N67" s="585">
        <v>0</v>
      </c>
      <c r="S67" s="10"/>
    </row>
    <row r="68" spans="2:19">
      <c r="B68" s="135"/>
      <c r="C68" s="781"/>
      <c r="D68" s="782"/>
      <c r="E68" s="782"/>
      <c r="F68" s="783"/>
      <c r="G68" s="137"/>
      <c r="H68" s="137"/>
      <c r="I68" s="137"/>
      <c r="J68" s="137"/>
      <c r="K68" s="137"/>
      <c r="L68" s="136"/>
      <c r="M68" s="583">
        <f t="shared" si="0"/>
        <v>0</v>
      </c>
      <c r="N68" s="585">
        <v>0</v>
      </c>
      <c r="S68" s="10"/>
    </row>
    <row r="69" spans="2:19">
      <c r="B69" s="135"/>
      <c r="C69" s="781"/>
      <c r="D69" s="782"/>
      <c r="E69" s="782"/>
      <c r="F69" s="783"/>
      <c r="G69" s="137"/>
      <c r="H69" s="137"/>
      <c r="I69" s="137"/>
      <c r="J69" s="137"/>
      <c r="K69" s="137"/>
      <c r="L69" s="136"/>
      <c r="M69" s="583">
        <f t="shared" si="0"/>
        <v>0</v>
      </c>
      <c r="N69" s="585">
        <v>0</v>
      </c>
      <c r="S69" s="10"/>
    </row>
    <row r="70" spans="2:19" ht="16.5" thickBot="1">
      <c r="B70" s="139"/>
      <c r="C70" s="784"/>
      <c r="D70" s="785"/>
      <c r="E70" s="785"/>
      <c r="F70" s="786"/>
      <c r="G70" s="141"/>
      <c r="H70" s="141"/>
      <c r="I70" s="141"/>
      <c r="J70" s="141"/>
      <c r="K70" s="141"/>
      <c r="L70" s="140"/>
      <c r="M70" s="584">
        <f t="shared" si="0"/>
        <v>0</v>
      </c>
      <c r="N70" s="586">
        <v>0</v>
      </c>
      <c r="S70" s="10"/>
    </row>
    <row r="71" spans="2:19" ht="21.75" customHeight="1" thickBot="1">
      <c r="M71" s="11" t="s">
        <v>69</v>
      </c>
      <c r="N71" s="581">
        <f>SUM(N5:N70)</f>
        <v>0</v>
      </c>
      <c r="S71" s="10"/>
    </row>
    <row r="72" spans="2:19">
      <c r="K72" s="12"/>
      <c r="L72" s="13"/>
      <c r="M72" s="14"/>
      <c r="S72" s="10"/>
    </row>
    <row r="73" spans="2:19" ht="20.25">
      <c r="B73" s="199"/>
      <c r="K73" s="12"/>
      <c r="L73" s="13"/>
      <c r="M73" s="14"/>
      <c r="S73" s="10"/>
    </row>
    <row r="111" spans="13:13">
      <c r="M111" s="3" t="s">
        <v>55</v>
      </c>
    </row>
  </sheetData>
  <sheetProtection sheet="1" objects="1" scenarios="1"/>
  <mergeCells count="68">
    <mergeCell ref="C55:F55"/>
    <mergeCell ref="C56:F56"/>
    <mergeCell ref="C57:F57"/>
    <mergeCell ref="C58:F58"/>
    <mergeCell ref="C59:F59"/>
    <mergeCell ref="C60:F60"/>
    <mergeCell ref="C49:F49"/>
    <mergeCell ref="C50:F50"/>
    <mergeCell ref="C51:F51"/>
    <mergeCell ref="C52:F52"/>
    <mergeCell ref="C53:F53"/>
    <mergeCell ref="C54:F54"/>
    <mergeCell ref="C43:F43"/>
    <mergeCell ref="C44:F44"/>
    <mergeCell ref="C45:F45"/>
    <mergeCell ref="C46:F46"/>
    <mergeCell ref="C47:F47"/>
    <mergeCell ref="C48:F48"/>
    <mergeCell ref="C37:F37"/>
    <mergeCell ref="C38:F38"/>
    <mergeCell ref="C39:F39"/>
    <mergeCell ref="C40:F40"/>
    <mergeCell ref="C41:F41"/>
    <mergeCell ref="C42:F42"/>
    <mergeCell ref="C31:F31"/>
    <mergeCell ref="C32:F32"/>
    <mergeCell ref="C33:F33"/>
    <mergeCell ref="C34:F34"/>
    <mergeCell ref="C35:F35"/>
    <mergeCell ref="C36:F36"/>
    <mergeCell ref="C25:F25"/>
    <mergeCell ref="C26:F26"/>
    <mergeCell ref="C27:F27"/>
    <mergeCell ref="C28:F28"/>
    <mergeCell ref="C29:F29"/>
    <mergeCell ref="C30:F30"/>
    <mergeCell ref="C19:F19"/>
    <mergeCell ref="C20:F20"/>
    <mergeCell ref="C21:F21"/>
    <mergeCell ref="C22:F22"/>
    <mergeCell ref="C23:F23"/>
    <mergeCell ref="C24:F24"/>
    <mergeCell ref="C13:F13"/>
    <mergeCell ref="C14:F14"/>
    <mergeCell ref="C15:F15"/>
    <mergeCell ref="C16:F16"/>
    <mergeCell ref="C17:F17"/>
    <mergeCell ref="C18:F18"/>
    <mergeCell ref="B2:N2"/>
    <mergeCell ref="C65:F65"/>
    <mergeCell ref="C66:F66"/>
    <mergeCell ref="C67:F67"/>
    <mergeCell ref="C62:F62"/>
    <mergeCell ref="C63:F63"/>
    <mergeCell ref="C64:F64"/>
    <mergeCell ref="C7:F7"/>
    <mergeCell ref="C8:F8"/>
    <mergeCell ref="C9:F9"/>
    <mergeCell ref="C69:F69"/>
    <mergeCell ref="C70:F70"/>
    <mergeCell ref="C68:F68"/>
    <mergeCell ref="C4:F4"/>
    <mergeCell ref="C5:F5"/>
    <mergeCell ref="C6:F6"/>
    <mergeCell ref="C61:F61"/>
    <mergeCell ref="C10:F10"/>
    <mergeCell ref="C11:F11"/>
    <mergeCell ref="C12:F12"/>
  </mergeCells>
  <phoneticPr fontId="0" type="noConversion"/>
  <printOptions horizontalCentered="1"/>
  <pageMargins left="0.27" right="0.19" top="0.41" bottom="0.37" header="0.25" footer="0.22"/>
  <pageSetup paperSize="9" scale="48" orientation="landscape" r:id="rId1"/>
  <headerFooter alignWithMargins="0">
    <oddHeader>&amp;C&amp;12&amp;A</oddHeader>
    <oddFooter>Pagina &amp;P di &amp;N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">
    <pageSetUpPr fitToPage="1"/>
  </sheetPr>
  <dimension ref="B1:L1672"/>
  <sheetViews>
    <sheetView zoomScale="60" zoomScaleNormal="60" workbookViewId="0">
      <selection activeCell="B2" sqref="B2"/>
    </sheetView>
  </sheetViews>
  <sheetFormatPr defaultRowHeight="12.75"/>
  <cols>
    <col min="1" max="1" width="2.7109375" style="111" customWidth="1"/>
    <col min="2" max="2" width="23.5703125" style="111" customWidth="1"/>
    <col min="3" max="3" width="53.85546875" style="111" customWidth="1"/>
    <col min="4" max="4" width="35.28515625" style="111" customWidth="1"/>
    <col min="5" max="5" width="27.140625" style="112" customWidth="1"/>
    <col min="6" max="6" width="22.28515625" style="112" customWidth="1"/>
    <col min="7" max="7" width="23.28515625" style="112" customWidth="1"/>
    <col min="8" max="8" width="20.85546875" style="112" customWidth="1"/>
    <col min="9" max="9" width="27.28515625" style="113" customWidth="1"/>
    <col min="10" max="10" width="21.42578125" style="111" customWidth="1"/>
    <col min="11" max="11" width="16.28515625" style="113" customWidth="1"/>
    <col min="12" max="12" width="70.28515625" style="111" customWidth="1"/>
    <col min="13" max="16384" width="9.140625" style="111"/>
  </cols>
  <sheetData>
    <row r="1" spans="2:12" ht="33.75" customHeight="1" thickBot="1">
      <c r="B1" s="552" t="s">
        <v>114</v>
      </c>
      <c r="C1" s="550"/>
      <c r="D1" s="551"/>
    </row>
    <row r="2" spans="2:12" ht="18.75" customHeight="1" thickBot="1"/>
    <row r="3" spans="2:12" s="114" customFormat="1" ht="51.75" customHeight="1" thickBot="1">
      <c r="B3" s="795" t="s">
        <v>70</v>
      </c>
      <c r="C3" s="796"/>
      <c r="D3" s="796"/>
      <c r="E3" s="796"/>
      <c r="F3" s="796"/>
      <c r="G3" s="796"/>
      <c r="H3" s="796"/>
      <c r="I3" s="796"/>
      <c r="J3" s="796"/>
      <c r="K3" s="796"/>
      <c r="L3" s="797"/>
    </row>
    <row r="4" spans="2:12" s="114" customFormat="1" ht="15" customHeight="1" thickBot="1">
      <c r="B4" s="115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2:12" s="117" customFormat="1" ht="87" customHeight="1" thickBot="1">
      <c r="B5" s="222" t="s">
        <v>71</v>
      </c>
      <c r="C5" s="224" t="s">
        <v>72</v>
      </c>
      <c r="D5" s="222" t="s">
        <v>73</v>
      </c>
      <c r="E5" s="223" t="s">
        <v>74</v>
      </c>
      <c r="F5" s="223" t="s">
        <v>75</v>
      </c>
      <c r="G5" s="223" t="s">
        <v>90</v>
      </c>
      <c r="H5" s="223" t="s">
        <v>76</v>
      </c>
      <c r="I5" s="222" t="s">
        <v>77</v>
      </c>
      <c r="J5" s="224" t="s">
        <v>78</v>
      </c>
      <c r="K5" s="222" t="s">
        <v>79</v>
      </c>
      <c r="L5" s="225" t="s">
        <v>80</v>
      </c>
    </row>
    <row r="6" spans="2:12" s="119" customFormat="1" ht="21.95" customHeight="1">
      <c r="B6" s="125" t="s">
        <v>129</v>
      </c>
      <c r="C6" s="505" t="s">
        <v>105</v>
      </c>
      <c r="D6" s="504" t="s">
        <v>99</v>
      </c>
      <c r="E6" s="16">
        <v>13638.47</v>
      </c>
      <c r="F6" s="126">
        <v>2339</v>
      </c>
      <c r="G6" s="17"/>
      <c r="H6" s="126"/>
      <c r="I6" s="118">
        <f>SUM(E6:H6)</f>
        <v>15977.47</v>
      </c>
      <c r="J6" s="622">
        <v>1600</v>
      </c>
      <c r="K6" s="22">
        <f>+I6/J6</f>
        <v>9.9859187499999997</v>
      </c>
      <c r="L6" s="28" t="s">
        <v>91</v>
      </c>
    </row>
    <row r="7" spans="2:12" s="119" customFormat="1" ht="21.95" customHeight="1">
      <c r="B7" s="127" t="s">
        <v>129</v>
      </c>
      <c r="C7" s="502" t="s">
        <v>106</v>
      </c>
      <c r="D7" s="502" t="s">
        <v>100</v>
      </c>
      <c r="E7" s="18">
        <f>13638.47+3409.18</f>
        <v>17047.649999999998</v>
      </c>
      <c r="F7" s="128">
        <f>2339+584.67</f>
        <v>2923.67</v>
      </c>
      <c r="G7" s="19"/>
      <c r="H7" s="128"/>
      <c r="I7" s="120">
        <f t="shared" ref="I7:I45" si="0">SUM(E7:H7)</f>
        <v>19971.32</v>
      </c>
      <c r="J7" s="623">
        <v>1600</v>
      </c>
      <c r="K7" s="23">
        <f>+I7/J7</f>
        <v>12.482075</v>
      </c>
      <c r="L7" s="29" t="s">
        <v>81</v>
      </c>
    </row>
    <row r="8" spans="2:12" s="119" customFormat="1" ht="21.95" customHeight="1">
      <c r="B8" s="127" t="s">
        <v>128</v>
      </c>
      <c r="C8" s="502" t="s">
        <v>103</v>
      </c>
      <c r="D8" s="502" t="s">
        <v>102</v>
      </c>
      <c r="E8" s="18">
        <v>16138</v>
      </c>
      <c r="F8" s="128"/>
      <c r="G8" s="19"/>
      <c r="H8" s="128"/>
      <c r="I8" s="120">
        <f t="shared" si="0"/>
        <v>16138</v>
      </c>
      <c r="J8" s="623">
        <v>1600</v>
      </c>
      <c r="K8" s="23">
        <f t="shared" ref="K8:K45" si="1">+I8/J8</f>
        <v>10.08625</v>
      </c>
      <c r="L8" s="30"/>
    </row>
    <row r="9" spans="2:12" s="119" customFormat="1" ht="21.95" customHeight="1">
      <c r="B9" s="127" t="s">
        <v>127</v>
      </c>
      <c r="C9" s="502" t="s">
        <v>104</v>
      </c>
      <c r="D9" s="502" t="s">
        <v>101</v>
      </c>
      <c r="E9" s="18">
        <v>19367</v>
      </c>
      <c r="F9" s="128"/>
      <c r="G9" s="19"/>
      <c r="H9" s="128"/>
      <c r="I9" s="120">
        <f t="shared" si="0"/>
        <v>19367</v>
      </c>
      <c r="J9" s="623">
        <v>1600</v>
      </c>
      <c r="K9" s="23">
        <f t="shared" si="1"/>
        <v>12.104374999999999</v>
      </c>
      <c r="L9" s="30"/>
    </row>
    <row r="10" spans="2:12" s="119" customFormat="1" ht="21.95" customHeight="1">
      <c r="B10" s="127"/>
      <c r="C10" s="502"/>
      <c r="D10" s="502"/>
      <c r="E10" s="18"/>
      <c r="F10" s="128"/>
      <c r="G10" s="19"/>
      <c r="H10" s="128"/>
      <c r="I10" s="120">
        <f t="shared" si="0"/>
        <v>0</v>
      </c>
      <c r="J10" s="623">
        <v>1600</v>
      </c>
      <c r="K10" s="23">
        <f t="shared" si="1"/>
        <v>0</v>
      </c>
      <c r="L10" s="30"/>
    </row>
    <row r="11" spans="2:12" s="119" customFormat="1" ht="21.95" customHeight="1">
      <c r="B11" s="127"/>
      <c r="C11" s="502"/>
      <c r="D11" s="502"/>
      <c r="E11" s="18"/>
      <c r="F11" s="128"/>
      <c r="G11" s="19"/>
      <c r="H11" s="128"/>
      <c r="I11" s="120">
        <f t="shared" si="0"/>
        <v>0</v>
      </c>
      <c r="J11" s="623">
        <v>1600</v>
      </c>
      <c r="K11" s="23">
        <f t="shared" si="1"/>
        <v>0</v>
      </c>
      <c r="L11" s="30"/>
    </row>
    <row r="12" spans="2:12" s="119" customFormat="1" ht="21.95" customHeight="1">
      <c r="B12" s="127"/>
      <c r="C12" s="502"/>
      <c r="D12" s="502"/>
      <c r="E12" s="18"/>
      <c r="F12" s="128"/>
      <c r="G12" s="19"/>
      <c r="H12" s="128"/>
      <c r="I12" s="120">
        <f t="shared" si="0"/>
        <v>0</v>
      </c>
      <c r="J12" s="623">
        <v>1600</v>
      </c>
      <c r="K12" s="23">
        <f t="shared" si="1"/>
        <v>0</v>
      </c>
      <c r="L12" s="30"/>
    </row>
    <row r="13" spans="2:12" s="119" customFormat="1" ht="21.95" customHeight="1">
      <c r="B13" s="127"/>
      <c r="C13" s="502"/>
      <c r="D13" s="502"/>
      <c r="E13" s="18"/>
      <c r="F13" s="128"/>
      <c r="G13" s="19"/>
      <c r="H13" s="128"/>
      <c r="I13" s="120">
        <f t="shared" si="0"/>
        <v>0</v>
      </c>
      <c r="J13" s="623">
        <v>1600</v>
      </c>
      <c r="K13" s="23">
        <f t="shared" si="1"/>
        <v>0</v>
      </c>
      <c r="L13" s="30"/>
    </row>
    <row r="14" spans="2:12" s="119" customFormat="1" ht="21.95" customHeight="1">
      <c r="B14" s="127"/>
      <c r="C14" s="502"/>
      <c r="D14" s="502"/>
      <c r="E14" s="18"/>
      <c r="F14" s="128"/>
      <c r="G14" s="19"/>
      <c r="H14" s="128"/>
      <c r="I14" s="120">
        <f t="shared" si="0"/>
        <v>0</v>
      </c>
      <c r="J14" s="623">
        <v>1600</v>
      </c>
      <c r="K14" s="23">
        <f t="shared" si="1"/>
        <v>0</v>
      </c>
      <c r="L14" s="30"/>
    </row>
    <row r="15" spans="2:12" s="119" customFormat="1" ht="21.95" customHeight="1">
      <c r="B15" s="127"/>
      <c r="C15" s="502"/>
      <c r="D15" s="502"/>
      <c r="E15" s="18"/>
      <c r="F15" s="128"/>
      <c r="G15" s="19"/>
      <c r="H15" s="128"/>
      <c r="I15" s="120">
        <f t="shared" si="0"/>
        <v>0</v>
      </c>
      <c r="J15" s="623">
        <v>1600</v>
      </c>
      <c r="K15" s="23">
        <f t="shared" si="1"/>
        <v>0</v>
      </c>
      <c r="L15" s="30"/>
    </row>
    <row r="16" spans="2:12" s="119" customFormat="1" ht="21.95" customHeight="1">
      <c r="B16" s="127"/>
      <c r="C16" s="502"/>
      <c r="D16" s="502"/>
      <c r="E16" s="18"/>
      <c r="F16" s="128"/>
      <c r="G16" s="19"/>
      <c r="H16" s="128"/>
      <c r="I16" s="120">
        <f t="shared" si="0"/>
        <v>0</v>
      </c>
      <c r="J16" s="623">
        <v>1600</v>
      </c>
      <c r="K16" s="23">
        <f t="shared" si="1"/>
        <v>0</v>
      </c>
      <c r="L16" s="30"/>
    </row>
    <row r="17" spans="2:12" s="119" customFormat="1" ht="21.95" customHeight="1">
      <c r="B17" s="127"/>
      <c r="C17" s="502"/>
      <c r="D17" s="502"/>
      <c r="E17" s="18"/>
      <c r="F17" s="128"/>
      <c r="G17" s="19"/>
      <c r="H17" s="128"/>
      <c r="I17" s="120">
        <f t="shared" si="0"/>
        <v>0</v>
      </c>
      <c r="J17" s="623">
        <v>1600</v>
      </c>
      <c r="K17" s="23">
        <f t="shared" si="1"/>
        <v>0</v>
      </c>
      <c r="L17" s="30"/>
    </row>
    <row r="18" spans="2:12" s="119" customFormat="1" ht="21.95" customHeight="1">
      <c r="B18" s="127"/>
      <c r="C18" s="502"/>
      <c r="D18" s="502"/>
      <c r="E18" s="18"/>
      <c r="F18" s="128"/>
      <c r="G18" s="19"/>
      <c r="H18" s="128"/>
      <c r="I18" s="120">
        <f t="shared" si="0"/>
        <v>0</v>
      </c>
      <c r="J18" s="623">
        <v>1600</v>
      </c>
      <c r="K18" s="23">
        <f t="shared" si="1"/>
        <v>0</v>
      </c>
      <c r="L18" s="30"/>
    </row>
    <row r="19" spans="2:12" s="119" customFormat="1" ht="21.95" customHeight="1">
      <c r="B19" s="127"/>
      <c r="C19" s="502"/>
      <c r="D19" s="502"/>
      <c r="E19" s="18"/>
      <c r="F19" s="128"/>
      <c r="G19" s="19"/>
      <c r="H19" s="128"/>
      <c r="I19" s="120">
        <f t="shared" si="0"/>
        <v>0</v>
      </c>
      <c r="J19" s="623">
        <v>1600</v>
      </c>
      <c r="K19" s="23">
        <f t="shared" si="1"/>
        <v>0</v>
      </c>
      <c r="L19" s="30"/>
    </row>
    <row r="20" spans="2:12" s="119" customFormat="1" ht="21.95" customHeight="1">
      <c r="B20" s="127"/>
      <c r="C20" s="502"/>
      <c r="D20" s="502"/>
      <c r="E20" s="18"/>
      <c r="F20" s="128"/>
      <c r="G20" s="19"/>
      <c r="H20" s="128"/>
      <c r="I20" s="120">
        <f t="shared" si="0"/>
        <v>0</v>
      </c>
      <c r="J20" s="623">
        <v>1600</v>
      </c>
      <c r="K20" s="23">
        <f t="shared" si="1"/>
        <v>0</v>
      </c>
      <c r="L20" s="30"/>
    </row>
    <row r="21" spans="2:12" s="119" customFormat="1" ht="21.95" customHeight="1">
      <c r="B21" s="127"/>
      <c r="C21" s="502"/>
      <c r="D21" s="502"/>
      <c r="E21" s="18"/>
      <c r="F21" s="128"/>
      <c r="G21" s="19"/>
      <c r="H21" s="128"/>
      <c r="I21" s="120">
        <f t="shared" si="0"/>
        <v>0</v>
      </c>
      <c r="J21" s="623">
        <v>1600</v>
      </c>
      <c r="K21" s="23">
        <f t="shared" si="1"/>
        <v>0</v>
      </c>
      <c r="L21" s="30"/>
    </row>
    <row r="22" spans="2:12" s="119" customFormat="1" ht="21.95" customHeight="1">
      <c r="B22" s="127"/>
      <c r="C22" s="502"/>
      <c r="D22" s="502"/>
      <c r="E22" s="18"/>
      <c r="F22" s="128"/>
      <c r="G22" s="19"/>
      <c r="H22" s="128"/>
      <c r="I22" s="120">
        <f t="shared" si="0"/>
        <v>0</v>
      </c>
      <c r="J22" s="623">
        <v>1600</v>
      </c>
      <c r="K22" s="23">
        <f t="shared" si="1"/>
        <v>0</v>
      </c>
      <c r="L22" s="30"/>
    </row>
    <row r="23" spans="2:12" s="119" customFormat="1" ht="21.95" customHeight="1">
      <c r="B23" s="127"/>
      <c r="C23" s="502"/>
      <c r="D23" s="502"/>
      <c r="E23" s="18"/>
      <c r="F23" s="128"/>
      <c r="G23" s="19"/>
      <c r="H23" s="128"/>
      <c r="I23" s="120">
        <f t="shared" si="0"/>
        <v>0</v>
      </c>
      <c r="J23" s="623">
        <v>1600</v>
      </c>
      <c r="K23" s="23">
        <f t="shared" si="1"/>
        <v>0</v>
      </c>
      <c r="L23" s="30"/>
    </row>
    <row r="24" spans="2:12" s="119" customFormat="1" ht="21.95" customHeight="1">
      <c r="B24" s="127"/>
      <c r="C24" s="502"/>
      <c r="D24" s="502"/>
      <c r="E24" s="18"/>
      <c r="F24" s="128"/>
      <c r="G24" s="19"/>
      <c r="H24" s="128"/>
      <c r="I24" s="120">
        <f t="shared" si="0"/>
        <v>0</v>
      </c>
      <c r="J24" s="623">
        <v>1600</v>
      </c>
      <c r="K24" s="23">
        <f t="shared" si="1"/>
        <v>0</v>
      </c>
      <c r="L24" s="30"/>
    </row>
    <row r="25" spans="2:12" s="119" customFormat="1" ht="21.95" customHeight="1">
      <c r="B25" s="127"/>
      <c r="C25" s="502"/>
      <c r="D25" s="502"/>
      <c r="E25" s="18"/>
      <c r="F25" s="128"/>
      <c r="G25" s="19"/>
      <c r="H25" s="128"/>
      <c r="I25" s="120">
        <f t="shared" si="0"/>
        <v>0</v>
      </c>
      <c r="J25" s="623">
        <v>1600</v>
      </c>
      <c r="K25" s="23">
        <f t="shared" si="1"/>
        <v>0</v>
      </c>
      <c r="L25" s="30"/>
    </row>
    <row r="26" spans="2:12" s="119" customFormat="1" ht="21.95" customHeight="1">
      <c r="B26" s="127"/>
      <c r="C26" s="502"/>
      <c r="D26" s="502"/>
      <c r="E26" s="18"/>
      <c r="F26" s="128"/>
      <c r="G26" s="19"/>
      <c r="H26" s="128"/>
      <c r="I26" s="120">
        <f t="shared" si="0"/>
        <v>0</v>
      </c>
      <c r="J26" s="623">
        <v>1600</v>
      </c>
      <c r="K26" s="23">
        <f t="shared" si="1"/>
        <v>0</v>
      </c>
      <c r="L26" s="30"/>
    </row>
    <row r="27" spans="2:12" s="119" customFormat="1" ht="21.95" customHeight="1">
      <c r="B27" s="127"/>
      <c r="C27" s="502"/>
      <c r="D27" s="502"/>
      <c r="E27" s="18"/>
      <c r="F27" s="128"/>
      <c r="G27" s="19"/>
      <c r="H27" s="128"/>
      <c r="I27" s="120">
        <f t="shared" si="0"/>
        <v>0</v>
      </c>
      <c r="J27" s="623">
        <v>1600</v>
      </c>
      <c r="K27" s="23">
        <f t="shared" si="1"/>
        <v>0</v>
      </c>
      <c r="L27" s="30"/>
    </row>
    <row r="28" spans="2:12" s="119" customFormat="1" ht="21.95" customHeight="1">
      <c r="B28" s="127"/>
      <c r="C28" s="502"/>
      <c r="D28" s="502"/>
      <c r="E28" s="18"/>
      <c r="F28" s="128"/>
      <c r="G28" s="19"/>
      <c r="H28" s="128"/>
      <c r="I28" s="120">
        <f t="shared" si="0"/>
        <v>0</v>
      </c>
      <c r="J28" s="623">
        <v>1600</v>
      </c>
      <c r="K28" s="23">
        <f t="shared" si="1"/>
        <v>0</v>
      </c>
      <c r="L28" s="30"/>
    </row>
    <row r="29" spans="2:12" s="119" customFormat="1" ht="21.95" customHeight="1">
      <c r="B29" s="127"/>
      <c r="C29" s="502"/>
      <c r="D29" s="502"/>
      <c r="E29" s="18"/>
      <c r="F29" s="128"/>
      <c r="G29" s="19"/>
      <c r="H29" s="128"/>
      <c r="I29" s="120">
        <f t="shared" si="0"/>
        <v>0</v>
      </c>
      <c r="J29" s="623">
        <v>1600</v>
      </c>
      <c r="K29" s="23">
        <f t="shared" si="1"/>
        <v>0</v>
      </c>
      <c r="L29" s="30"/>
    </row>
    <row r="30" spans="2:12" s="119" customFormat="1" ht="21.95" customHeight="1">
      <c r="B30" s="127"/>
      <c r="C30" s="502"/>
      <c r="D30" s="502"/>
      <c r="E30" s="18"/>
      <c r="F30" s="128"/>
      <c r="G30" s="19"/>
      <c r="H30" s="128"/>
      <c r="I30" s="120">
        <f t="shared" si="0"/>
        <v>0</v>
      </c>
      <c r="J30" s="623">
        <v>1600</v>
      </c>
      <c r="K30" s="23">
        <f t="shared" si="1"/>
        <v>0</v>
      </c>
      <c r="L30" s="30"/>
    </row>
    <row r="31" spans="2:12" s="119" customFormat="1" ht="21.95" customHeight="1">
      <c r="B31" s="127"/>
      <c r="C31" s="502"/>
      <c r="D31" s="502"/>
      <c r="E31" s="18"/>
      <c r="F31" s="128"/>
      <c r="G31" s="19"/>
      <c r="H31" s="128"/>
      <c r="I31" s="120">
        <f t="shared" si="0"/>
        <v>0</v>
      </c>
      <c r="J31" s="623">
        <v>1600</v>
      </c>
      <c r="K31" s="23">
        <f t="shared" si="1"/>
        <v>0</v>
      </c>
      <c r="L31" s="30"/>
    </row>
    <row r="32" spans="2:12" s="119" customFormat="1" ht="21.95" customHeight="1">
      <c r="B32" s="127"/>
      <c r="C32" s="502"/>
      <c r="D32" s="502"/>
      <c r="E32" s="18"/>
      <c r="F32" s="128"/>
      <c r="G32" s="19"/>
      <c r="H32" s="128"/>
      <c r="I32" s="120">
        <f t="shared" si="0"/>
        <v>0</v>
      </c>
      <c r="J32" s="623">
        <v>1600</v>
      </c>
      <c r="K32" s="23">
        <f t="shared" si="1"/>
        <v>0</v>
      </c>
      <c r="L32" s="30"/>
    </row>
    <row r="33" spans="2:12" s="119" customFormat="1" ht="21.95" customHeight="1">
      <c r="B33" s="127"/>
      <c r="C33" s="502"/>
      <c r="D33" s="502"/>
      <c r="E33" s="18"/>
      <c r="F33" s="128"/>
      <c r="G33" s="19"/>
      <c r="H33" s="128"/>
      <c r="I33" s="120">
        <f t="shared" si="0"/>
        <v>0</v>
      </c>
      <c r="J33" s="623">
        <v>1600</v>
      </c>
      <c r="K33" s="23">
        <f t="shared" si="1"/>
        <v>0</v>
      </c>
      <c r="L33" s="30"/>
    </row>
    <row r="34" spans="2:12" s="119" customFormat="1" ht="21.95" customHeight="1">
      <c r="B34" s="127"/>
      <c r="C34" s="502"/>
      <c r="D34" s="502"/>
      <c r="E34" s="18"/>
      <c r="F34" s="128"/>
      <c r="G34" s="19"/>
      <c r="H34" s="128"/>
      <c r="I34" s="120">
        <f t="shared" si="0"/>
        <v>0</v>
      </c>
      <c r="J34" s="623">
        <v>1600</v>
      </c>
      <c r="K34" s="23">
        <f t="shared" si="1"/>
        <v>0</v>
      </c>
      <c r="L34" s="30"/>
    </row>
    <row r="35" spans="2:12" s="119" customFormat="1" ht="21.95" customHeight="1">
      <c r="B35" s="127"/>
      <c r="C35" s="502"/>
      <c r="D35" s="502"/>
      <c r="E35" s="18"/>
      <c r="F35" s="128"/>
      <c r="G35" s="19" t="s">
        <v>55</v>
      </c>
      <c r="H35" s="128"/>
      <c r="I35" s="120">
        <f t="shared" si="0"/>
        <v>0</v>
      </c>
      <c r="J35" s="623">
        <v>1600</v>
      </c>
      <c r="K35" s="23">
        <f t="shared" si="1"/>
        <v>0</v>
      </c>
      <c r="L35" s="30"/>
    </row>
    <row r="36" spans="2:12" s="119" customFormat="1" ht="21.95" customHeight="1">
      <c r="B36" s="127"/>
      <c r="C36" s="502"/>
      <c r="D36" s="502"/>
      <c r="E36" s="18"/>
      <c r="F36" s="128"/>
      <c r="G36" s="19"/>
      <c r="H36" s="128"/>
      <c r="I36" s="120">
        <f t="shared" si="0"/>
        <v>0</v>
      </c>
      <c r="J36" s="623">
        <v>1600</v>
      </c>
      <c r="K36" s="23">
        <f t="shared" si="1"/>
        <v>0</v>
      </c>
      <c r="L36" s="30"/>
    </row>
    <row r="37" spans="2:12" s="119" customFormat="1" ht="21.95" customHeight="1">
      <c r="B37" s="127"/>
      <c r="C37" s="502"/>
      <c r="D37" s="502"/>
      <c r="E37" s="18"/>
      <c r="F37" s="128"/>
      <c r="G37" s="19"/>
      <c r="H37" s="128"/>
      <c r="I37" s="120">
        <f t="shared" si="0"/>
        <v>0</v>
      </c>
      <c r="J37" s="623">
        <v>1600</v>
      </c>
      <c r="K37" s="23">
        <f t="shared" si="1"/>
        <v>0</v>
      </c>
      <c r="L37" s="30"/>
    </row>
    <row r="38" spans="2:12" s="119" customFormat="1" ht="21.95" customHeight="1">
      <c r="B38" s="127"/>
      <c r="C38" s="502"/>
      <c r="D38" s="502"/>
      <c r="E38" s="18"/>
      <c r="F38" s="128"/>
      <c r="G38" s="19"/>
      <c r="H38" s="128"/>
      <c r="I38" s="120">
        <f t="shared" si="0"/>
        <v>0</v>
      </c>
      <c r="J38" s="623">
        <v>1600</v>
      </c>
      <c r="K38" s="23">
        <f t="shared" si="1"/>
        <v>0</v>
      </c>
      <c r="L38" s="30"/>
    </row>
    <row r="39" spans="2:12" s="119" customFormat="1" ht="21.95" customHeight="1">
      <c r="B39" s="127"/>
      <c r="C39" s="502"/>
      <c r="D39" s="502"/>
      <c r="E39" s="18"/>
      <c r="F39" s="128"/>
      <c r="G39" s="19"/>
      <c r="H39" s="128"/>
      <c r="I39" s="120">
        <f t="shared" si="0"/>
        <v>0</v>
      </c>
      <c r="J39" s="623">
        <v>1600</v>
      </c>
      <c r="K39" s="23">
        <f t="shared" si="1"/>
        <v>0</v>
      </c>
      <c r="L39" s="30"/>
    </row>
    <row r="40" spans="2:12" s="119" customFormat="1" ht="21.95" customHeight="1">
      <c r="B40" s="127"/>
      <c r="C40" s="502"/>
      <c r="D40" s="502"/>
      <c r="E40" s="18"/>
      <c r="F40" s="128"/>
      <c r="G40" s="19"/>
      <c r="H40" s="128"/>
      <c r="I40" s="120">
        <f t="shared" si="0"/>
        <v>0</v>
      </c>
      <c r="J40" s="623">
        <v>1600</v>
      </c>
      <c r="K40" s="23">
        <f t="shared" si="1"/>
        <v>0</v>
      </c>
      <c r="L40" s="30"/>
    </row>
    <row r="41" spans="2:12" s="119" customFormat="1" ht="21.95" customHeight="1">
      <c r="B41" s="127"/>
      <c r="C41" s="502"/>
      <c r="D41" s="502"/>
      <c r="E41" s="18"/>
      <c r="F41" s="128"/>
      <c r="G41" s="19"/>
      <c r="H41" s="128"/>
      <c r="I41" s="120">
        <f t="shared" si="0"/>
        <v>0</v>
      </c>
      <c r="J41" s="623">
        <v>1600</v>
      </c>
      <c r="K41" s="23">
        <f t="shared" si="1"/>
        <v>0</v>
      </c>
      <c r="L41" s="30"/>
    </row>
    <row r="42" spans="2:12" s="119" customFormat="1" ht="21.95" customHeight="1">
      <c r="B42" s="127"/>
      <c r="C42" s="502"/>
      <c r="D42" s="502"/>
      <c r="E42" s="18"/>
      <c r="F42" s="128"/>
      <c r="G42" s="19"/>
      <c r="H42" s="128"/>
      <c r="I42" s="120">
        <f t="shared" si="0"/>
        <v>0</v>
      </c>
      <c r="J42" s="623">
        <v>1600</v>
      </c>
      <c r="K42" s="23">
        <f t="shared" si="1"/>
        <v>0</v>
      </c>
      <c r="L42" s="30"/>
    </row>
    <row r="43" spans="2:12" s="119" customFormat="1" ht="21.95" customHeight="1">
      <c r="B43" s="127"/>
      <c r="C43" s="502"/>
      <c r="D43" s="502"/>
      <c r="E43" s="18"/>
      <c r="F43" s="128"/>
      <c r="G43" s="19"/>
      <c r="H43" s="128"/>
      <c r="I43" s="120">
        <f t="shared" si="0"/>
        <v>0</v>
      </c>
      <c r="J43" s="623">
        <v>1600</v>
      </c>
      <c r="K43" s="23">
        <f t="shared" si="1"/>
        <v>0</v>
      </c>
      <c r="L43" s="30"/>
    </row>
    <row r="44" spans="2:12" s="119" customFormat="1" ht="21.95" customHeight="1">
      <c r="B44" s="127"/>
      <c r="C44" s="502"/>
      <c r="D44" s="502"/>
      <c r="E44" s="18"/>
      <c r="F44" s="128"/>
      <c r="G44" s="19"/>
      <c r="H44" s="128"/>
      <c r="I44" s="120">
        <f t="shared" si="0"/>
        <v>0</v>
      </c>
      <c r="J44" s="623">
        <v>1600</v>
      </c>
      <c r="K44" s="23">
        <f t="shared" si="1"/>
        <v>0</v>
      </c>
      <c r="L44" s="30"/>
    </row>
    <row r="45" spans="2:12" s="119" customFormat="1" ht="21.95" customHeight="1" thickBot="1">
      <c r="B45" s="129"/>
      <c r="C45" s="503"/>
      <c r="D45" s="503"/>
      <c r="E45" s="20"/>
      <c r="F45" s="130"/>
      <c r="G45" s="21"/>
      <c r="H45" s="130"/>
      <c r="I45" s="121">
        <f t="shared" si="0"/>
        <v>0</v>
      </c>
      <c r="J45" s="624">
        <v>1600</v>
      </c>
      <c r="K45" s="131">
        <f t="shared" si="1"/>
        <v>0</v>
      </c>
      <c r="L45" s="31"/>
    </row>
    <row r="46" spans="2:12" ht="20.100000000000001" customHeight="1">
      <c r="E46" s="122"/>
      <c r="J46" s="123"/>
      <c r="K46" s="124"/>
    </row>
    <row r="47" spans="2:12" ht="20.100000000000001" customHeight="1">
      <c r="B47" s="198" t="s">
        <v>82</v>
      </c>
      <c r="E47" s="122"/>
      <c r="J47" s="123"/>
      <c r="K47" s="124"/>
    </row>
    <row r="48" spans="2:12" ht="23.25">
      <c r="B48" s="198" t="s">
        <v>113</v>
      </c>
      <c r="E48" s="122"/>
      <c r="J48" s="123"/>
      <c r="K48" s="124"/>
    </row>
    <row r="49" spans="3:11">
      <c r="E49" s="122"/>
      <c r="J49" s="123"/>
      <c r="K49" s="124"/>
    </row>
    <row r="50" spans="3:11">
      <c r="E50" s="122"/>
      <c r="J50" s="123"/>
      <c r="K50" s="124"/>
    </row>
    <row r="51" spans="3:11">
      <c r="C51" s="111" t="s">
        <v>55</v>
      </c>
      <c r="E51" s="122"/>
      <c r="J51" s="123"/>
      <c r="K51" s="124"/>
    </row>
    <row r="52" spans="3:11">
      <c r="E52" s="122"/>
      <c r="J52" s="123"/>
      <c r="K52" s="124"/>
    </row>
    <row r="53" spans="3:11">
      <c r="E53" s="122"/>
      <c r="J53" s="123"/>
      <c r="K53" s="124"/>
    </row>
    <row r="54" spans="3:11">
      <c r="E54" s="122"/>
      <c r="J54" s="123"/>
      <c r="K54" s="124"/>
    </row>
    <row r="55" spans="3:11">
      <c r="E55" s="122"/>
      <c r="J55" s="123"/>
      <c r="K55" s="124"/>
    </row>
    <row r="56" spans="3:11">
      <c r="E56" s="122"/>
      <c r="J56" s="123"/>
      <c r="K56" s="124"/>
    </row>
    <row r="57" spans="3:11">
      <c r="E57" s="122"/>
      <c r="J57" s="123"/>
      <c r="K57" s="124"/>
    </row>
    <row r="58" spans="3:11">
      <c r="E58" s="122"/>
      <c r="J58" s="123"/>
      <c r="K58" s="124"/>
    </row>
    <row r="59" spans="3:11">
      <c r="E59" s="122"/>
      <c r="J59" s="123"/>
      <c r="K59" s="124"/>
    </row>
    <row r="60" spans="3:11">
      <c r="E60" s="122"/>
      <c r="J60" s="123"/>
      <c r="K60" s="124"/>
    </row>
    <row r="61" spans="3:11">
      <c r="E61" s="122"/>
      <c r="J61" s="123"/>
      <c r="K61" s="124"/>
    </row>
    <row r="62" spans="3:11">
      <c r="E62" s="122"/>
      <c r="J62" s="123"/>
      <c r="K62" s="124"/>
    </row>
    <row r="63" spans="3:11">
      <c r="E63" s="122"/>
      <c r="J63" s="123"/>
      <c r="K63" s="124"/>
    </row>
    <row r="64" spans="3:11">
      <c r="E64" s="122"/>
      <c r="J64" s="123"/>
      <c r="K64" s="124"/>
    </row>
    <row r="65" spans="5:11">
      <c r="E65" s="122"/>
      <c r="J65" s="123"/>
      <c r="K65" s="124"/>
    </row>
    <row r="66" spans="5:11">
      <c r="E66" s="122"/>
      <c r="J66" s="123"/>
      <c r="K66" s="124"/>
    </row>
    <row r="67" spans="5:11">
      <c r="E67" s="122"/>
      <c r="J67" s="123"/>
      <c r="K67" s="124"/>
    </row>
    <row r="68" spans="5:11">
      <c r="E68" s="122"/>
      <c r="J68" s="123"/>
      <c r="K68" s="124"/>
    </row>
    <row r="69" spans="5:11">
      <c r="E69" s="122"/>
      <c r="J69" s="123"/>
      <c r="K69" s="124"/>
    </row>
    <row r="70" spans="5:11">
      <c r="E70" s="122"/>
      <c r="J70" s="123"/>
      <c r="K70" s="124"/>
    </row>
    <row r="71" spans="5:11">
      <c r="E71" s="122"/>
      <c r="J71" s="123"/>
      <c r="K71" s="124"/>
    </row>
    <row r="72" spans="5:11">
      <c r="E72" s="122"/>
      <c r="J72" s="123"/>
      <c r="K72" s="124"/>
    </row>
    <row r="73" spans="5:11">
      <c r="E73" s="122"/>
      <c r="J73" s="123"/>
      <c r="K73" s="124"/>
    </row>
    <row r="74" spans="5:11">
      <c r="J74" s="123"/>
      <c r="K74" s="124"/>
    </row>
    <row r="75" spans="5:11">
      <c r="J75" s="123"/>
      <c r="K75" s="124"/>
    </row>
    <row r="76" spans="5:11">
      <c r="J76" s="123"/>
      <c r="K76" s="124"/>
    </row>
    <row r="77" spans="5:11">
      <c r="J77" s="123"/>
      <c r="K77" s="124"/>
    </row>
    <row r="78" spans="5:11">
      <c r="J78" s="123"/>
      <c r="K78" s="124"/>
    </row>
    <row r="79" spans="5:11">
      <c r="J79" s="123"/>
      <c r="K79" s="124"/>
    </row>
    <row r="80" spans="5:11">
      <c r="J80" s="123"/>
      <c r="K80" s="124"/>
    </row>
    <row r="81" spans="10:11">
      <c r="J81" s="123"/>
      <c r="K81" s="124"/>
    </row>
    <row r="82" spans="10:11">
      <c r="J82" s="123"/>
      <c r="K82" s="124"/>
    </row>
    <row r="83" spans="10:11">
      <c r="J83" s="123"/>
      <c r="K83" s="124"/>
    </row>
    <row r="84" spans="10:11">
      <c r="J84" s="123"/>
      <c r="K84" s="124"/>
    </row>
    <row r="85" spans="10:11">
      <c r="J85" s="123"/>
      <c r="K85" s="124"/>
    </row>
    <row r="86" spans="10:11">
      <c r="J86" s="123"/>
      <c r="K86" s="124"/>
    </row>
    <row r="87" spans="10:11">
      <c r="J87" s="123"/>
      <c r="K87" s="124"/>
    </row>
    <row r="88" spans="10:11">
      <c r="J88" s="123"/>
      <c r="K88" s="124"/>
    </row>
    <row r="89" spans="10:11">
      <c r="J89" s="123"/>
      <c r="K89" s="124"/>
    </row>
    <row r="90" spans="10:11">
      <c r="J90" s="123"/>
      <c r="K90" s="124"/>
    </row>
    <row r="91" spans="10:11">
      <c r="J91" s="123"/>
      <c r="K91" s="124"/>
    </row>
    <row r="92" spans="10:11">
      <c r="J92" s="123"/>
      <c r="K92" s="124"/>
    </row>
    <row r="93" spans="10:11">
      <c r="J93" s="123"/>
      <c r="K93" s="124"/>
    </row>
    <row r="94" spans="10:11">
      <c r="J94" s="123"/>
      <c r="K94" s="124"/>
    </row>
    <row r="95" spans="10:11">
      <c r="J95" s="123"/>
      <c r="K95" s="124"/>
    </row>
    <row r="96" spans="10:11">
      <c r="J96" s="123"/>
      <c r="K96" s="124"/>
    </row>
    <row r="97" spans="10:11">
      <c r="J97" s="123"/>
      <c r="K97" s="124"/>
    </row>
    <row r="98" spans="10:11">
      <c r="J98" s="123"/>
      <c r="K98" s="124"/>
    </row>
    <row r="99" spans="10:11">
      <c r="J99" s="123"/>
      <c r="K99" s="124"/>
    </row>
    <row r="100" spans="10:11">
      <c r="J100" s="123"/>
      <c r="K100" s="124"/>
    </row>
    <row r="101" spans="10:11">
      <c r="J101" s="123"/>
      <c r="K101" s="124"/>
    </row>
    <row r="102" spans="10:11">
      <c r="J102" s="123"/>
      <c r="K102" s="124"/>
    </row>
    <row r="103" spans="10:11">
      <c r="J103" s="123"/>
      <c r="K103" s="124"/>
    </row>
    <row r="104" spans="10:11">
      <c r="J104" s="123"/>
      <c r="K104" s="124"/>
    </row>
    <row r="105" spans="10:11">
      <c r="J105" s="123"/>
      <c r="K105" s="124"/>
    </row>
    <row r="106" spans="10:11">
      <c r="J106" s="123"/>
      <c r="K106" s="124"/>
    </row>
    <row r="107" spans="10:11">
      <c r="J107" s="123"/>
      <c r="K107" s="124"/>
    </row>
    <row r="108" spans="10:11">
      <c r="J108" s="123"/>
      <c r="K108" s="124"/>
    </row>
    <row r="109" spans="10:11">
      <c r="J109" s="123"/>
      <c r="K109" s="124"/>
    </row>
    <row r="110" spans="10:11">
      <c r="J110" s="123"/>
      <c r="K110" s="124"/>
    </row>
    <row r="111" spans="10:11">
      <c r="J111" s="123"/>
      <c r="K111" s="124"/>
    </row>
    <row r="112" spans="10:11">
      <c r="J112" s="123"/>
      <c r="K112" s="124"/>
    </row>
    <row r="113" spans="10:11">
      <c r="J113" s="123"/>
      <c r="K113" s="124"/>
    </row>
    <row r="114" spans="10:11">
      <c r="J114" s="123"/>
      <c r="K114" s="124"/>
    </row>
    <row r="115" spans="10:11">
      <c r="J115" s="123"/>
      <c r="K115" s="124"/>
    </row>
    <row r="116" spans="10:11">
      <c r="J116" s="123"/>
      <c r="K116" s="124"/>
    </row>
    <row r="117" spans="10:11">
      <c r="J117" s="123"/>
      <c r="K117" s="124"/>
    </row>
    <row r="118" spans="10:11">
      <c r="J118" s="123"/>
      <c r="K118" s="124"/>
    </row>
    <row r="119" spans="10:11">
      <c r="J119" s="123"/>
      <c r="K119" s="124"/>
    </row>
    <row r="120" spans="10:11">
      <c r="J120" s="123"/>
      <c r="K120" s="124"/>
    </row>
    <row r="121" spans="10:11">
      <c r="J121" s="123"/>
      <c r="K121" s="124"/>
    </row>
    <row r="122" spans="10:11">
      <c r="J122" s="123"/>
      <c r="K122" s="124"/>
    </row>
    <row r="123" spans="10:11">
      <c r="J123" s="123"/>
      <c r="K123" s="124"/>
    </row>
    <row r="124" spans="10:11">
      <c r="J124" s="123"/>
      <c r="K124" s="124"/>
    </row>
    <row r="125" spans="10:11">
      <c r="J125" s="123"/>
      <c r="K125" s="124"/>
    </row>
    <row r="126" spans="10:11">
      <c r="J126" s="123"/>
      <c r="K126" s="124"/>
    </row>
    <row r="127" spans="10:11">
      <c r="J127" s="123"/>
      <c r="K127" s="124"/>
    </row>
    <row r="128" spans="10:11">
      <c r="J128" s="123"/>
      <c r="K128" s="124"/>
    </row>
    <row r="129" spans="10:11">
      <c r="J129" s="123"/>
      <c r="K129" s="124"/>
    </row>
    <row r="130" spans="10:11">
      <c r="J130" s="123"/>
      <c r="K130" s="124"/>
    </row>
    <row r="131" spans="10:11">
      <c r="J131" s="123"/>
      <c r="K131" s="124"/>
    </row>
    <row r="132" spans="10:11">
      <c r="J132" s="123"/>
      <c r="K132" s="124"/>
    </row>
    <row r="133" spans="10:11">
      <c r="J133" s="123"/>
      <c r="K133" s="124"/>
    </row>
    <row r="134" spans="10:11">
      <c r="J134" s="123"/>
      <c r="K134" s="124"/>
    </row>
    <row r="135" spans="10:11">
      <c r="J135" s="123"/>
      <c r="K135" s="124"/>
    </row>
    <row r="136" spans="10:11">
      <c r="J136" s="123"/>
      <c r="K136" s="124"/>
    </row>
    <row r="137" spans="10:11">
      <c r="J137" s="123"/>
      <c r="K137" s="124"/>
    </row>
    <row r="138" spans="10:11">
      <c r="J138" s="123"/>
      <c r="K138" s="124"/>
    </row>
    <row r="139" spans="10:11">
      <c r="J139" s="123"/>
      <c r="K139" s="124"/>
    </row>
    <row r="140" spans="10:11">
      <c r="J140" s="123"/>
      <c r="K140" s="124"/>
    </row>
    <row r="141" spans="10:11">
      <c r="J141" s="123"/>
      <c r="K141" s="124"/>
    </row>
    <row r="142" spans="10:11">
      <c r="J142" s="123"/>
      <c r="K142" s="124"/>
    </row>
    <row r="143" spans="10:11">
      <c r="J143" s="123"/>
      <c r="K143" s="124"/>
    </row>
    <row r="144" spans="10:11">
      <c r="J144" s="123"/>
      <c r="K144" s="124"/>
    </row>
    <row r="145" spans="10:11">
      <c r="J145" s="123"/>
      <c r="K145" s="124"/>
    </row>
    <row r="146" spans="10:11">
      <c r="J146" s="123"/>
      <c r="K146" s="124"/>
    </row>
    <row r="147" spans="10:11">
      <c r="J147" s="123"/>
      <c r="K147" s="124"/>
    </row>
    <row r="148" spans="10:11">
      <c r="J148" s="123"/>
      <c r="K148" s="124"/>
    </row>
    <row r="149" spans="10:11">
      <c r="J149" s="123"/>
      <c r="K149" s="124"/>
    </row>
    <row r="150" spans="10:11">
      <c r="J150" s="123"/>
      <c r="K150" s="124"/>
    </row>
    <row r="151" spans="10:11">
      <c r="J151" s="123"/>
      <c r="K151" s="124"/>
    </row>
    <row r="152" spans="10:11">
      <c r="J152" s="123"/>
      <c r="K152" s="124"/>
    </row>
    <row r="153" spans="10:11">
      <c r="J153" s="123"/>
      <c r="K153" s="124"/>
    </row>
    <row r="154" spans="10:11">
      <c r="J154" s="123"/>
      <c r="K154" s="124"/>
    </row>
    <row r="155" spans="10:11">
      <c r="J155" s="123"/>
      <c r="K155" s="124"/>
    </row>
    <row r="156" spans="10:11">
      <c r="J156" s="123"/>
      <c r="K156" s="124"/>
    </row>
    <row r="157" spans="10:11">
      <c r="J157" s="123"/>
      <c r="K157" s="124"/>
    </row>
    <row r="158" spans="10:11">
      <c r="J158" s="123"/>
      <c r="K158" s="124"/>
    </row>
    <row r="159" spans="10:11">
      <c r="J159" s="123"/>
      <c r="K159" s="124"/>
    </row>
    <row r="160" spans="10:11">
      <c r="J160" s="123"/>
      <c r="K160" s="124"/>
    </row>
    <row r="161" spans="10:11">
      <c r="J161" s="123"/>
      <c r="K161" s="124"/>
    </row>
    <row r="162" spans="10:11">
      <c r="J162" s="123"/>
      <c r="K162" s="124"/>
    </row>
    <row r="163" spans="10:11">
      <c r="J163" s="123"/>
      <c r="K163" s="124"/>
    </row>
    <row r="164" spans="10:11">
      <c r="J164" s="123"/>
      <c r="K164" s="124"/>
    </row>
    <row r="165" spans="10:11">
      <c r="J165" s="123"/>
      <c r="K165" s="124"/>
    </row>
    <row r="166" spans="10:11">
      <c r="J166" s="123"/>
      <c r="K166" s="124"/>
    </row>
    <row r="167" spans="10:11">
      <c r="J167" s="123"/>
      <c r="K167" s="124"/>
    </row>
    <row r="168" spans="10:11">
      <c r="J168" s="123"/>
      <c r="K168" s="124"/>
    </row>
    <row r="169" spans="10:11">
      <c r="J169" s="123"/>
      <c r="K169" s="124"/>
    </row>
    <row r="170" spans="10:11">
      <c r="J170" s="123"/>
      <c r="K170" s="124"/>
    </row>
    <row r="171" spans="10:11">
      <c r="J171" s="123"/>
      <c r="K171" s="124"/>
    </row>
    <row r="172" spans="10:11">
      <c r="J172" s="123"/>
      <c r="K172" s="124"/>
    </row>
    <row r="173" spans="10:11">
      <c r="J173" s="123"/>
      <c r="K173" s="124"/>
    </row>
    <row r="174" spans="10:11">
      <c r="J174" s="123"/>
      <c r="K174" s="124"/>
    </row>
    <row r="175" spans="10:11">
      <c r="J175" s="123"/>
      <c r="K175" s="124"/>
    </row>
    <row r="176" spans="10:11">
      <c r="J176" s="123"/>
      <c r="K176" s="124"/>
    </row>
    <row r="177" spans="10:11">
      <c r="J177" s="123"/>
      <c r="K177" s="124"/>
    </row>
    <row r="178" spans="10:11">
      <c r="J178" s="123"/>
      <c r="K178" s="124"/>
    </row>
    <row r="179" spans="10:11">
      <c r="J179" s="123"/>
      <c r="K179" s="124"/>
    </row>
    <row r="180" spans="10:11">
      <c r="J180" s="123"/>
      <c r="K180" s="124"/>
    </row>
    <row r="181" spans="10:11">
      <c r="J181" s="123"/>
      <c r="K181" s="124"/>
    </row>
    <row r="182" spans="10:11">
      <c r="J182" s="123"/>
      <c r="K182" s="124"/>
    </row>
    <row r="183" spans="10:11">
      <c r="J183" s="123"/>
      <c r="K183" s="124"/>
    </row>
    <row r="184" spans="10:11">
      <c r="J184" s="123"/>
      <c r="K184" s="124"/>
    </row>
    <row r="185" spans="10:11">
      <c r="J185" s="123"/>
      <c r="K185" s="124"/>
    </row>
    <row r="186" spans="10:11">
      <c r="J186" s="123"/>
      <c r="K186" s="124"/>
    </row>
    <row r="187" spans="10:11">
      <c r="J187" s="123"/>
      <c r="K187" s="124"/>
    </row>
    <row r="188" spans="10:11">
      <c r="J188" s="123"/>
      <c r="K188" s="124"/>
    </row>
    <row r="189" spans="10:11">
      <c r="J189" s="123"/>
      <c r="K189" s="124"/>
    </row>
    <row r="190" spans="10:11">
      <c r="J190" s="123"/>
      <c r="K190" s="124"/>
    </row>
    <row r="191" spans="10:11">
      <c r="J191" s="123"/>
      <c r="K191" s="124"/>
    </row>
    <row r="192" spans="10:11">
      <c r="J192" s="123"/>
      <c r="K192" s="124"/>
    </row>
    <row r="193" spans="10:11">
      <c r="J193" s="123"/>
      <c r="K193" s="124"/>
    </row>
    <row r="194" spans="10:11">
      <c r="J194" s="123"/>
      <c r="K194" s="124"/>
    </row>
    <row r="195" spans="10:11">
      <c r="J195" s="123"/>
      <c r="K195" s="124"/>
    </row>
    <row r="196" spans="10:11">
      <c r="J196" s="123"/>
      <c r="K196" s="124"/>
    </row>
    <row r="197" spans="10:11">
      <c r="J197" s="123"/>
      <c r="K197" s="124"/>
    </row>
    <row r="198" spans="10:11">
      <c r="J198" s="123"/>
      <c r="K198" s="124"/>
    </row>
    <row r="199" spans="10:11">
      <c r="J199" s="123"/>
      <c r="K199" s="124"/>
    </row>
    <row r="200" spans="10:11">
      <c r="J200" s="123"/>
      <c r="K200" s="124"/>
    </row>
    <row r="201" spans="10:11">
      <c r="J201" s="123"/>
      <c r="K201" s="124"/>
    </row>
    <row r="202" spans="10:11">
      <c r="J202" s="123"/>
      <c r="K202" s="124"/>
    </row>
    <row r="203" spans="10:11">
      <c r="J203" s="123"/>
      <c r="K203" s="124"/>
    </row>
    <row r="204" spans="10:11">
      <c r="J204" s="123"/>
      <c r="K204" s="124"/>
    </row>
    <row r="205" spans="10:11">
      <c r="J205" s="123"/>
      <c r="K205" s="124"/>
    </row>
    <row r="206" spans="10:11">
      <c r="J206" s="123"/>
      <c r="K206" s="124"/>
    </row>
    <row r="207" spans="10:11">
      <c r="J207" s="123"/>
      <c r="K207" s="124"/>
    </row>
    <row r="208" spans="10:11">
      <c r="J208" s="123"/>
      <c r="K208" s="124"/>
    </row>
    <row r="209" spans="10:11">
      <c r="J209" s="123"/>
      <c r="K209" s="124"/>
    </row>
    <row r="210" spans="10:11">
      <c r="J210" s="123"/>
      <c r="K210" s="124"/>
    </row>
    <row r="211" spans="10:11">
      <c r="J211" s="123"/>
      <c r="K211" s="124"/>
    </row>
    <row r="212" spans="10:11">
      <c r="J212" s="123"/>
      <c r="K212" s="124"/>
    </row>
    <row r="213" spans="10:11">
      <c r="J213" s="123"/>
      <c r="K213" s="124"/>
    </row>
    <row r="214" spans="10:11">
      <c r="J214" s="123"/>
      <c r="K214" s="124"/>
    </row>
    <row r="215" spans="10:11">
      <c r="J215" s="123"/>
      <c r="K215" s="124"/>
    </row>
    <row r="216" spans="10:11">
      <c r="J216" s="123"/>
      <c r="K216" s="124"/>
    </row>
    <row r="217" spans="10:11">
      <c r="J217" s="123"/>
      <c r="K217" s="124"/>
    </row>
    <row r="218" spans="10:11">
      <c r="J218" s="123"/>
      <c r="K218" s="124"/>
    </row>
    <row r="219" spans="10:11">
      <c r="J219" s="123"/>
      <c r="K219" s="124"/>
    </row>
    <row r="220" spans="10:11">
      <c r="J220" s="123"/>
      <c r="K220" s="124"/>
    </row>
    <row r="221" spans="10:11">
      <c r="J221" s="123"/>
      <c r="K221" s="124"/>
    </row>
    <row r="222" spans="10:11">
      <c r="J222" s="123"/>
      <c r="K222" s="124"/>
    </row>
    <row r="223" spans="10:11">
      <c r="J223" s="123"/>
      <c r="K223" s="124"/>
    </row>
    <row r="224" spans="10:11">
      <c r="J224" s="123"/>
      <c r="K224" s="124"/>
    </row>
    <row r="225" spans="10:11">
      <c r="J225" s="123"/>
      <c r="K225" s="124"/>
    </row>
    <row r="226" spans="10:11">
      <c r="J226" s="123"/>
      <c r="K226" s="124"/>
    </row>
    <row r="227" spans="10:11">
      <c r="J227" s="123"/>
      <c r="K227" s="124"/>
    </row>
    <row r="228" spans="10:11">
      <c r="J228" s="123"/>
      <c r="K228" s="124"/>
    </row>
    <row r="229" spans="10:11">
      <c r="J229" s="123"/>
      <c r="K229" s="124"/>
    </row>
    <row r="230" spans="10:11">
      <c r="J230" s="123"/>
      <c r="K230" s="124"/>
    </row>
    <row r="231" spans="10:11">
      <c r="J231" s="123"/>
      <c r="K231" s="124"/>
    </row>
    <row r="232" spans="10:11">
      <c r="J232" s="123"/>
      <c r="K232" s="124"/>
    </row>
    <row r="233" spans="10:11">
      <c r="J233" s="123"/>
      <c r="K233" s="124"/>
    </row>
    <row r="234" spans="10:11">
      <c r="J234" s="123"/>
      <c r="K234" s="124"/>
    </row>
    <row r="235" spans="10:11">
      <c r="J235" s="123"/>
      <c r="K235" s="124"/>
    </row>
    <row r="236" spans="10:11">
      <c r="J236" s="123"/>
      <c r="K236" s="124"/>
    </row>
    <row r="237" spans="10:11">
      <c r="J237" s="123"/>
      <c r="K237" s="124"/>
    </row>
    <row r="238" spans="10:11">
      <c r="J238" s="123"/>
      <c r="K238" s="124"/>
    </row>
    <row r="239" spans="10:11">
      <c r="J239" s="123"/>
      <c r="K239" s="124"/>
    </row>
    <row r="240" spans="10:11">
      <c r="J240" s="123"/>
      <c r="K240" s="124"/>
    </row>
    <row r="241" spans="10:11">
      <c r="J241" s="123"/>
      <c r="K241" s="124"/>
    </row>
    <row r="242" spans="10:11">
      <c r="J242" s="123"/>
      <c r="K242" s="124"/>
    </row>
    <row r="243" spans="10:11">
      <c r="J243" s="123"/>
      <c r="K243" s="124"/>
    </row>
    <row r="244" spans="10:11">
      <c r="J244" s="123"/>
      <c r="K244" s="124"/>
    </row>
    <row r="245" spans="10:11">
      <c r="J245" s="123"/>
      <c r="K245" s="124"/>
    </row>
    <row r="246" spans="10:11">
      <c r="J246" s="123"/>
      <c r="K246" s="124"/>
    </row>
    <row r="247" spans="10:11">
      <c r="J247" s="123"/>
      <c r="K247" s="124"/>
    </row>
    <row r="248" spans="10:11">
      <c r="J248" s="123"/>
      <c r="K248" s="124"/>
    </row>
    <row r="249" spans="10:11">
      <c r="J249" s="123"/>
      <c r="K249" s="124"/>
    </row>
    <row r="250" spans="10:11">
      <c r="J250" s="123"/>
      <c r="K250" s="124"/>
    </row>
    <row r="251" spans="10:11">
      <c r="J251" s="123"/>
      <c r="K251" s="124"/>
    </row>
    <row r="252" spans="10:11">
      <c r="J252" s="123"/>
      <c r="K252" s="124"/>
    </row>
    <row r="253" spans="10:11">
      <c r="J253" s="123"/>
      <c r="K253" s="124"/>
    </row>
    <row r="254" spans="10:11">
      <c r="J254" s="123"/>
      <c r="K254" s="124"/>
    </row>
    <row r="255" spans="10:11">
      <c r="J255" s="123"/>
      <c r="K255" s="124"/>
    </row>
    <row r="256" spans="10:11">
      <c r="J256" s="123"/>
      <c r="K256" s="124"/>
    </row>
    <row r="257" spans="10:11">
      <c r="J257" s="123"/>
      <c r="K257" s="124"/>
    </row>
    <row r="258" spans="10:11">
      <c r="J258" s="123"/>
      <c r="K258" s="124"/>
    </row>
    <row r="259" spans="10:11">
      <c r="J259" s="123"/>
      <c r="K259" s="124"/>
    </row>
    <row r="260" spans="10:11">
      <c r="J260" s="123"/>
      <c r="K260" s="124"/>
    </row>
    <row r="261" spans="10:11">
      <c r="J261" s="123"/>
      <c r="K261" s="124"/>
    </row>
    <row r="262" spans="10:11">
      <c r="J262" s="123"/>
      <c r="K262" s="124"/>
    </row>
    <row r="263" spans="10:11">
      <c r="J263" s="123"/>
      <c r="K263" s="124"/>
    </row>
    <row r="264" spans="10:11">
      <c r="J264" s="123"/>
      <c r="K264" s="124"/>
    </row>
    <row r="265" spans="10:11">
      <c r="J265" s="123"/>
      <c r="K265" s="124"/>
    </row>
    <row r="266" spans="10:11">
      <c r="J266" s="123"/>
      <c r="K266" s="124"/>
    </row>
    <row r="267" spans="10:11">
      <c r="J267" s="123"/>
      <c r="K267" s="124"/>
    </row>
    <row r="268" spans="10:11">
      <c r="J268" s="123"/>
      <c r="K268" s="124"/>
    </row>
    <row r="269" spans="10:11">
      <c r="J269" s="123"/>
      <c r="K269" s="124"/>
    </row>
    <row r="270" spans="10:11">
      <c r="J270" s="123"/>
      <c r="K270" s="124"/>
    </row>
    <row r="271" spans="10:11">
      <c r="J271" s="123"/>
      <c r="K271" s="124"/>
    </row>
    <row r="272" spans="10:11">
      <c r="J272" s="123"/>
      <c r="K272" s="124"/>
    </row>
    <row r="273" spans="10:11">
      <c r="J273" s="123"/>
      <c r="K273" s="124"/>
    </row>
    <row r="274" spans="10:11">
      <c r="J274" s="123"/>
      <c r="K274" s="124"/>
    </row>
    <row r="275" spans="10:11">
      <c r="J275" s="123"/>
      <c r="K275" s="124"/>
    </row>
    <row r="276" spans="10:11">
      <c r="J276" s="123"/>
      <c r="K276" s="124"/>
    </row>
    <row r="277" spans="10:11">
      <c r="J277" s="123"/>
      <c r="K277" s="124"/>
    </row>
    <row r="278" spans="10:11">
      <c r="J278" s="123"/>
      <c r="K278" s="124"/>
    </row>
    <row r="279" spans="10:11">
      <c r="J279" s="123"/>
      <c r="K279" s="124"/>
    </row>
    <row r="280" spans="10:11">
      <c r="J280" s="123"/>
      <c r="K280" s="124"/>
    </row>
    <row r="281" spans="10:11">
      <c r="J281" s="123"/>
      <c r="K281" s="124"/>
    </row>
    <row r="282" spans="10:11">
      <c r="J282" s="123"/>
      <c r="K282" s="124"/>
    </row>
    <row r="283" spans="10:11">
      <c r="J283" s="123"/>
      <c r="K283" s="124"/>
    </row>
    <row r="284" spans="10:11">
      <c r="J284" s="123"/>
      <c r="K284" s="124"/>
    </row>
    <row r="285" spans="10:11">
      <c r="J285" s="123"/>
      <c r="K285" s="124"/>
    </row>
    <row r="286" spans="10:11">
      <c r="J286" s="123"/>
      <c r="K286" s="124"/>
    </row>
    <row r="287" spans="10:11">
      <c r="J287" s="123"/>
      <c r="K287" s="124"/>
    </row>
    <row r="288" spans="10:11">
      <c r="J288" s="123"/>
      <c r="K288" s="124"/>
    </row>
    <row r="289" spans="10:11">
      <c r="J289" s="123"/>
      <c r="K289" s="124"/>
    </row>
    <row r="290" spans="10:11">
      <c r="J290" s="123"/>
      <c r="K290" s="124"/>
    </row>
    <row r="291" spans="10:11">
      <c r="J291" s="123"/>
      <c r="K291" s="124"/>
    </row>
    <row r="292" spans="10:11">
      <c r="J292" s="123"/>
      <c r="K292" s="124"/>
    </row>
    <row r="293" spans="10:11">
      <c r="J293" s="123"/>
      <c r="K293" s="124"/>
    </row>
    <row r="294" spans="10:11">
      <c r="J294" s="123"/>
      <c r="K294" s="124"/>
    </row>
    <row r="295" spans="10:11">
      <c r="J295" s="123"/>
      <c r="K295" s="124"/>
    </row>
    <row r="296" spans="10:11">
      <c r="J296" s="123"/>
      <c r="K296" s="124"/>
    </row>
    <row r="297" spans="10:11">
      <c r="J297" s="123"/>
      <c r="K297" s="124"/>
    </row>
    <row r="298" spans="10:11">
      <c r="J298" s="123"/>
      <c r="K298" s="124"/>
    </row>
    <row r="299" spans="10:11">
      <c r="J299" s="123"/>
      <c r="K299" s="124"/>
    </row>
    <row r="300" spans="10:11">
      <c r="J300" s="123"/>
      <c r="K300" s="124"/>
    </row>
    <row r="301" spans="10:11">
      <c r="J301" s="123"/>
      <c r="K301" s="124"/>
    </row>
    <row r="302" spans="10:11">
      <c r="J302" s="123"/>
      <c r="K302" s="124"/>
    </row>
    <row r="303" spans="10:11">
      <c r="J303" s="123"/>
      <c r="K303" s="124"/>
    </row>
    <row r="304" spans="10:11">
      <c r="J304" s="123"/>
      <c r="K304" s="124"/>
    </row>
    <row r="305" spans="10:11">
      <c r="J305" s="123"/>
      <c r="K305" s="124"/>
    </row>
    <row r="306" spans="10:11">
      <c r="J306" s="123"/>
      <c r="K306" s="124"/>
    </row>
    <row r="307" spans="10:11">
      <c r="J307" s="123"/>
      <c r="K307" s="124"/>
    </row>
    <row r="308" spans="10:11">
      <c r="J308" s="123"/>
      <c r="K308" s="124"/>
    </row>
    <row r="309" spans="10:11">
      <c r="J309" s="123"/>
      <c r="K309" s="124"/>
    </row>
    <row r="310" spans="10:11">
      <c r="J310" s="123"/>
      <c r="K310" s="124"/>
    </row>
    <row r="311" spans="10:11">
      <c r="J311" s="123"/>
      <c r="K311" s="124"/>
    </row>
    <row r="312" spans="10:11">
      <c r="J312" s="123"/>
      <c r="K312" s="124"/>
    </row>
    <row r="313" spans="10:11">
      <c r="J313" s="123"/>
      <c r="K313" s="124"/>
    </row>
    <row r="314" spans="10:11">
      <c r="J314" s="123"/>
      <c r="K314" s="124"/>
    </row>
    <row r="315" spans="10:11">
      <c r="J315" s="123"/>
      <c r="K315" s="124"/>
    </row>
    <row r="316" spans="10:11">
      <c r="J316" s="123"/>
      <c r="K316" s="124"/>
    </row>
    <row r="317" spans="10:11">
      <c r="J317" s="123"/>
      <c r="K317" s="124"/>
    </row>
    <row r="318" spans="10:11">
      <c r="J318" s="123"/>
      <c r="K318" s="124"/>
    </row>
    <row r="319" spans="10:11">
      <c r="J319" s="123"/>
      <c r="K319" s="124"/>
    </row>
    <row r="320" spans="10:11">
      <c r="J320" s="123"/>
      <c r="K320" s="124"/>
    </row>
    <row r="321" spans="10:11">
      <c r="J321" s="123"/>
      <c r="K321" s="124"/>
    </row>
    <row r="322" spans="10:11">
      <c r="J322" s="123"/>
      <c r="K322" s="124"/>
    </row>
    <row r="323" spans="10:11">
      <c r="J323" s="123"/>
      <c r="K323" s="124"/>
    </row>
    <row r="324" spans="10:11">
      <c r="J324" s="123"/>
      <c r="K324" s="124"/>
    </row>
    <row r="325" spans="10:11">
      <c r="J325" s="123"/>
      <c r="K325" s="124"/>
    </row>
    <row r="326" spans="10:11">
      <c r="J326" s="123"/>
      <c r="K326" s="124"/>
    </row>
    <row r="327" spans="10:11">
      <c r="J327" s="123"/>
      <c r="K327" s="124"/>
    </row>
    <row r="328" spans="10:11">
      <c r="J328" s="123"/>
      <c r="K328" s="124"/>
    </row>
    <row r="329" spans="10:11">
      <c r="J329" s="123"/>
      <c r="K329" s="124"/>
    </row>
    <row r="330" spans="10:11">
      <c r="J330" s="123"/>
      <c r="K330" s="124"/>
    </row>
    <row r="331" spans="10:11">
      <c r="J331" s="123"/>
      <c r="K331" s="124"/>
    </row>
    <row r="332" spans="10:11">
      <c r="J332" s="123"/>
      <c r="K332" s="124"/>
    </row>
    <row r="333" spans="10:11">
      <c r="J333" s="123"/>
      <c r="K333" s="124"/>
    </row>
    <row r="334" spans="10:11">
      <c r="J334" s="123"/>
      <c r="K334" s="124"/>
    </row>
    <row r="335" spans="10:11">
      <c r="J335" s="123"/>
      <c r="K335" s="124"/>
    </row>
    <row r="336" spans="10:11">
      <c r="J336" s="123"/>
      <c r="K336" s="124"/>
    </row>
    <row r="337" spans="10:11">
      <c r="J337" s="123"/>
      <c r="K337" s="124"/>
    </row>
    <row r="338" spans="10:11">
      <c r="J338" s="123"/>
      <c r="K338" s="124"/>
    </row>
    <row r="339" spans="10:11">
      <c r="J339" s="123"/>
      <c r="K339" s="124"/>
    </row>
    <row r="340" spans="10:11">
      <c r="J340" s="123"/>
      <c r="K340" s="124"/>
    </row>
    <row r="341" spans="10:11">
      <c r="J341" s="123"/>
      <c r="K341" s="124"/>
    </row>
    <row r="342" spans="10:11">
      <c r="J342" s="123"/>
      <c r="K342" s="124"/>
    </row>
    <row r="343" spans="10:11">
      <c r="J343" s="123"/>
      <c r="K343" s="124"/>
    </row>
    <row r="344" spans="10:11">
      <c r="J344" s="123"/>
      <c r="K344" s="124"/>
    </row>
    <row r="345" spans="10:11">
      <c r="J345" s="123"/>
      <c r="K345" s="124"/>
    </row>
    <row r="346" spans="10:11">
      <c r="J346" s="123"/>
      <c r="K346" s="124"/>
    </row>
    <row r="347" spans="10:11">
      <c r="J347" s="123"/>
      <c r="K347" s="124"/>
    </row>
    <row r="348" spans="10:11">
      <c r="J348" s="123"/>
      <c r="K348" s="124"/>
    </row>
    <row r="349" spans="10:11">
      <c r="J349" s="123"/>
      <c r="K349" s="124"/>
    </row>
    <row r="350" spans="10:11">
      <c r="J350" s="123"/>
      <c r="K350" s="124"/>
    </row>
    <row r="351" spans="10:11">
      <c r="J351" s="123"/>
      <c r="K351" s="124"/>
    </row>
    <row r="352" spans="10:11">
      <c r="J352" s="123"/>
      <c r="K352" s="124"/>
    </row>
    <row r="353" spans="10:11">
      <c r="J353" s="123"/>
      <c r="K353" s="124"/>
    </row>
    <row r="354" spans="10:11">
      <c r="J354" s="123"/>
      <c r="K354" s="124"/>
    </row>
    <row r="355" spans="10:11">
      <c r="J355" s="123"/>
      <c r="K355" s="124"/>
    </row>
    <row r="356" spans="10:11">
      <c r="J356" s="123"/>
      <c r="K356" s="124"/>
    </row>
    <row r="357" spans="10:11">
      <c r="J357" s="123"/>
      <c r="K357" s="124"/>
    </row>
    <row r="358" spans="10:11">
      <c r="J358" s="123"/>
      <c r="K358" s="124"/>
    </row>
    <row r="359" spans="10:11">
      <c r="J359" s="123"/>
      <c r="K359" s="124"/>
    </row>
    <row r="360" spans="10:11">
      <c r="J360" s="123"/>
      <c r="K360" s="124"/>
    </row>
    <row r="361" spans="10:11">
      <c r="J361" s="123"/>
      <c r="K361" s="124"/>
    </row>
    <row r="362" spans="10:11">
      <c r="J362" s="123"/>
      <c r="K362" s="124"/>
    </row>
    <row r="363" spans="10:11">
      <c r="J363" s="123"/>
      <c r="K363" s="124"/>
    </row>
    <row r="364" spans="10:11">
      <c r="J364" s="123"/>
      <c r="K364" s="124"/>
    </row>
    <row r="365" spans="10:11">
      <c r="J365" s="123"/>
      <c r="K365" s="124"/>
    </row>
    <row r="366" spans="10:11">
      <c r="J366" s="123"/>
      <c r="K366" s="124"/>
    </row>
    <row r="367" spans="10:11">
      <c r="J367" s="123"/>
      <c r="K367" s="124"/>
    </row>
    <row r="368" spans="10:11">
      <c r="J368" s="123"/>
      <c r="K368" s="124"/>
    </row>
    <row r="369" spans="10:11">
      <c r="J369" s="123"/>
      <c r="K369" s="124"/>
    </row>
    <row r="370" spans="10:11">
      <c r="J370" s="123"/>
      <c r="K370" s="124"/>
    </row>
    <row r="371" spans="10:11">
      <c r="J371" s="123"/>
      <c r="K371" s="124"/>
    </row>
    <row r="372" spans="10:11">
      <c r="J372" s="123"/>
      <c r="K372" s="124"/>
    </row>
    <row r="373" spans="10:11">
      <c r="J373" s="123"/>
      <c r="K373" s="124"/>
    </row>
    <row r="374" spans="10:11">
      <c r="J374" s="123"/>
      <c r="K374" s="124"/>
    </row>
    <row r="375" spans="10:11">
      <c r="J375" s="123"/>
      <c r="K375" s="124"/>
    </row>
    <row r="376" spans="10:11">
      <c r="J376" s="123"/>
      <c r="K376" s="124"/>
    </row>
    <row r="377" spans="10:11">
      <c r="J377" s="123"/>
      <c r="K377" s="124"/>
    </row>
    <row r="378" spans="10:11">
      <c r="J378" s="123"/>
      <c r="K378" s="124"/>
    </row>
    <row r="379" spans="10:11">
      <c r="J379" s="123"/>
      <c r="K379" s="124"/>
    </row>
    <row r="380" spans="10:11">
      <c r="J380" s="123"/>
      <c r="K380" s="124"/>
    </row>
    <row r="381" spans="10:11">
      <c r="J381" s="123"/>
      <c r="K381" s="124"/>
    </row>
    <row r="382" spans="10:11">
      <c r="J382" s="123"/>
      <c r="K382" s="124"/>
    </row>
    <row r="383" spans="10:11">
      <c r="J383" s="123"/>
      <c r="K383" s="124"/>
    </row>
    <row r="384" spans="10:11">
      <c r="J384" s="123"/>
      <c r="K384" s="124"/>
    </row>
    <row r="385" spans="10:11">
      <c r="J385" s="123"/>
      <c r="K385" s="124"/>
    </row>
    <row r="386" spans="10:11">
      <c r="J386" s="123"/>
      <c r="K386" s="124"/>
    </row>
    <row r="387" spans="10:11">
      <c r="J387" s="123"/>
      <c r="K387" s="124"/>
    </row>
    <row r="388" spans="10:11">
      <c r="J388" s="123"/>
      <c r="K388" s="124"/>
    </row>
    <row r="389" spans="10:11">
      <c r="J389" s="123"/>
      <c r="K389" s="124"/>
    </row>
    <row r="390" spans="10:11">
      <c r="J390" s="123"/>
      <c r="K390" s="124"/>
    </row>
    <row r="391" spans="10:11">
      <c r="J391" s="123"/>
      <c r="K391" s="124"/>
    </row>
    <row r="392" spans="10:11">
      <c r="J392" s="123"/>
      <c r="K392" s="124"/>
    </row>
    <row r="393" spans="10:11">
      <c r="J393" s="123"/>
      <c r="K393" s="124"/>
    </row>
    <row r="394" spans="10:11">
      <c r="J394" s="123"/>
      <c r="K394" s="124"/>
    </row>
    <row r="395" spans="10:11">
      <c r="J395" s="123"/>
      <c r="K395" s="124"/>
    </row>
    <row r="396" spans="10:11">
      <c r="J396" s="123"/>
      <c r="K396" s="124"/>
    </row>
    <row r="397" spans="10:11">
      <c r="J397" s="123"/>
      <c r="K397" s="124"/>
    </row>
    <row r="398" spans="10:11">
      <c r="J398" s="123"/>
      <c r="K398" s="124"/>
    </row>
    <row r="399" spans="10:11">
      <c r="J399" s="123"/>
      <c r="K399" s="124"/>
    </row>
    <row r="400" spans="10:11">
      <c r="J400" s="123"/>
      <c r="K400" s="124"/>
    </row>
    <row r="401" spans="10:11">
      <c r="J401" s="123"/>
      <c r="K401" s="124"/>
    </row>
    <row r="402" spans="10:11">
      <c r="J402" s="123"/>
      <c r="K402" s="124"/>
    </row>
    <row r="403" spans="10:11">
      <c r="J403" s="123"/>
      <c r="K403" s="124"/>
    </row>
    <row r="404" spans="10:11">
      <c r="J404" s="123"/>
      <c r="K404" s="124"/>
    </row>
    <row r="405" spans="10:11">
      <c r="J405" s="123"/>
      <c r="K405" s="124"/>
    </row>
    <row r="406" spans="10:11">
      <c r="J406" s="123"/>
      <c r="K406" s="124"/>
    </row>
    <row r="407" spans="10:11">
      <c r="J407" s="123"/>
      <c r="K407" s="124"/>
    </row>
    <row r="408" spans="10:11">
      <c r="J408" s="123"/>
      <c r="K408" s="124"/>
    </row>
    <row r="409" spans="10:11">
      <c r="J409" s="123"/>
      <c r="K409" s="124"/>
    </row>
    <row r="410" spans="10:11">
      <c r="J410" s="123"/>
      <c r="K410" s="124"/>
    </row>
    <row r="411" spans="10:11">
      <c r="J411" s="123"/>
      <c r="K411" s="124"/>
    </row>
    <row r="412" spans="10:11">
      <c r="J412" s="123"/>
      <c r="K412" s="124"/>
    </row>
    <row r="413" spans="10:11">
      <c r="J413" s="123"/>
      <c r="K413" s="124"/>
    </row>
    <row r="414" spans="10:11">
      <c r="J414" s="123"/>
      <c r="K414" s="124"/>
    </row>
    <row r="415" spans="10:11">
      <c r="J415" s="123"/>
      <c r="K415" s="124"/>
    </row>
    <row r="416" spans="10:11">
      <c r="J416" s="123"/>
      <c r="K416" s="124"/>
    </row>
    <row r="417" spans="10:11">
      <c r="J417" s="123"/>
      <c r="K417" s="124"/>
    </row>
    <row r="418" spans="10:11">
      <c r="J418" s="123"/>
      <c r="K418" s="124"/>
    </row>
    <row r="419" spans="10:11">
      <c r="J419" s="123"/>
      <c r="K419" s="124"/>
    </row>
    <row r="420" spans="10:11">
      <c r="J420" s="123"/>
      <c r="K420" s="124"/>
    </row>
    <row r="421" spans="10:11">
      <c r="J421" s="123"/>
      <c r="K421" s="124"/>
    </row>
    <row r="422" spans="10:11">
      <c r="J422" s="123"/>
      <c r="K422" s="124"/>
    </row>
    <row r="423" spans="10:11">
      <c r="J423" s="123"/>
      <c r="K423" s="124"/>
    </row>
    <row r="424" spans="10:11">
      <c r="J424" s="123"/>
      <c r="K424" s="124"/>
    </row>
    <row r="425" spans="10:11">
      <c r="J425" s="123"/>
      <c r="K425" s="124"/>
    </row>
    <row r="426" spans="10:11">
      <c r="J426" s="123"/>
      <c r="K426" s="124"/>
    </row>
    <row r="427" spans="10:11">
      <c r="J427" s="123"/>
      <c r="K427" s="124"/>
    </row>
    <row r="428" spans="10:11">
      <c r="J428" s="123"/>
      <c r="K428" s="124"/>
    </row>
    <row r="429" spans="10:11">
      <c r="J429" s="123"/>
      <c r="K429" s="124"/>
    </row>
    <row r="430" spans="10:11">
      <c r="J430" s="123"/>
      <c r="K430" s="124"/>
    </row>
    <row r="431" spans="10:11">
      <c r="J431" s="123"/>
      <c r="K431" s="124"/>
    </row>
    <row r="432" spans="10:11">
      <c r="J432" s="123"/>
      <c r="K432" s="124"/>
    </row>
    <row r="433" spans="10:11">
      <c r="J433" s="123"/>
      <c r="K433" s="124"/>
    </row>
    <row r="434" spans="10:11">
      <c r="J434" s="123"/>
      <c r="K434" s="124"/>
    </row>
    <row r="435" spans="10:11">
      <c r="J435" s="123"/>
      <c r="K435" s="124"/>
    </row>
    <row r="436" spans="10:11">
      <c r="J436" s="123"/>
      <c r="K436" s="124"/>
    </row>
    <row r="437" spans="10:11">
      <c r="J437" s="123"/>
      <c r="K437" s="124"/>
    </row>
    <row r="438" spans="10:11">
      <c r="J438" s="123"/>
      <c r="K438" s="124"/>
    </row>
    <row r="439" spans="10:11">
      <c r="J439" s="123"/>
      <c r="K439" s="124"/>
    </row>
    <row r="440" spans="10:11">
      <c r="J440" s="123"/>
      <c r="K440" s="124"/>
    </row>
    <row r="441" spans="10:11">
      <c r="J441" s="123"/>
      <c r="K441" s="124"/>
    </row>
    <row r="442" spans="10:11">
      <c r="J442" s="123"/>
      <c r="K442" s="124"/>
    </row>
    <row r="443" spans="10:11">
      <c r="J443" s="123"/>
      <c r="K443" s="124"/>
    </row>
    <row r="444" spans="10:11">
      <c r="J444" s="123"/>
      <c r="K444" s="124"/>
    </row>
    <row r="445" spans="10:11">
      <c r="J445" s="123"/>
      <c r="K445" s="124"/>
    </row>
    <row r="446" spans="10:11">
      <c r="J446" s="123"/>
      <c r="K446" s="124"/>
    </row>
    <row r="447" spans="10:11">
      <c r="J447" s="123"/>
      <c r="K447" s="124"/>
    </row>
    <row r="448" spans="10:11">
      <c r="J448" s="123"/>
      <c r="K448" s="124"/>
    </row>
    <row r="449" spans="10:11">
      <c r="J449" s="123"/>
      <c r="K449" s="124"/>
    </row>
    <row r="450" spans="10:11">
      <c r="J450" s="123"/>
      <c r="K450" s="124"/>
    </row>
    <row r="451" spans="10:11">
      <c r="J451" s="123"/>
      <c r="K451" s="124"/>
    </row>
    <row r="452" spans="10:11">
      <c r="J452" s="123"/>
      <c r="K452" s="124"/>
    </row>
    <row r="453" spans="10:11">
      <c r="J453" s="123"/>
      <c r="K453" s="124"/>
    </row>
    <row r="454" spans="10:11">
      <c r="J454" s="123"/>
      <c r="K454" s="124"/>
    </row>
    <row r="455" spans="10:11">
      <c r="J455" s="123"/>
      <c r="K455" s="124"/>
    </row>
    <row r="456" spans="10:11">
      <c r="J456" s="123"/>
      <c r="K456" s="124"/>
    </row>
    <row r="457" spans="10:11">
      <c r="J457" s="123"/>
      <c r="K457" s="124"/>
    </row>
    <row r="458" spans="10:11">
      <c r="J458" s="123"/>
      <c r="K458" s="124"/>
    </row>
    <row r="459" spans="10:11">
      <c r="J459" s="123"/>
      <c r="K459" s="124"/>
    </row>
    <row r="460" spans="10:11">
      <c r="J460" s="123"/>
      <c r="K460" s="124"/>
    </row>
    <row r="461" spans="10:11">
      <c r="J461" s="123"/>
      <c r="K461" s="124"/>
    </row>
    <row r="462" spans="10:11">
      <c r="J462" s="123"/>
      <c r="K462" s="124"/>
    </row>
    <row r="463" spans="10:11">
      <c r="J463" s="123"/>
      <c r="K463" s="124"/>
    </row>
    <row r="464" spans="10:11">
      <c r="J464" s="123"/>
      <c r="K464" s="124"/>
    </row>
    <row r="465" spans="10:11">
      <c r="J465" s="123"/>
      <c r="K465" s="124"/>
    </row>
    <row r="466" spans="10:11">
      <c r="J466" s="123"/>
      <c r="K466" s="124"/>
    </row>
    <row r="467" spans="10:11">
      <c r="J467" s="123"/>
      <c r="K467" s="124"/>
    </row>
    <row r="468" spans="10:11">
      <c r="J468" s="123"/>
      <c r="K468" s="124"/>
    </row>
    <row r="469" spans="10:11">
      <c r="J469" s="123"/>
      <c r="K469" s="124"/>
    </row>
    <row r="470" spans="10:11">
      <c r="J470" s="123"/>
      <c r="K470" s="124"/>
    </row>
    <row r="471" spans="10:11">
      <c r="J471" s="123"/>
      <c r="K471" s="124"/>
    </row>
    <row r="472" spans="10:11">
      <c r="J472" s="123"/>
      <c r="K472" s="124"/>
    </row>
    <row r="473" spans="10:11">
      <c r="J473" s="123"/>
      <c r="K473" s="124"/>
    </row>
    <row r="474" spans="10:11">
      <c r="J474" s="123"/>
      <c r="K474" s="124"/>
    </row>
    <row r="475" spans="10:11">
      <c r="J475" s="123"/>
      <c r="K475" s="124"/>
    </row>
    <row r="476" spans="10:11">
      <c r="J476" s="123"/>
      <c r="K476" s="124"/>
    </row>
    <row r="477" spans="10:11">
      <c r="J477" s="123"/>
      <c r="K477" s="124"/>
    </row>
    <row r="478" spans="10:11">
      <c r="J478" s="123"/>
      <c r="K478" s="124"/>
    </row>
    <row r="479" spans="10:11">
      <c r="J479" s="123"/>
      <c r="K479" s="124"/>
    </row>
    <row r="480" spans="10:11">
      <c r="J480" s="123"/>
      <c r="K480" s="124"/>
    </row>
    <row r="481" spans="10:11">
      <c r="J481" s="123"/>
      <c r="K481" s="124"/>
    </row>
    <row r="482" spans="10:11">
      <c r="J482" s="123"/>
      <c r="K482" s="124"/>
    </row>
    <row r="483" spans="10:11">
      <c r="J483" s="123"/>
      <c r="K483" s="124"/>
    </row>
    <row r="484" spans="10:11">
      <c r="J484" s="123"/>
      <c r="K484" s="124"/>
    </row>
    <row r="485" spans="10:11">
      <c r="J485" s="123"/>
      <c r="K485" s="124"/>
    </row>
    <row r="486" spans="10:11">
      <c r="J486" s="123"/>
      <c r="K486" s="124"/>
    </row>
    <row r="487" spans="10:11">
      <c r="J487" s="123"/>
      <c r="K487" s="124"/>
    </row>
    <row r="488" spans="10:11">
      <c r="J488" s="123"/>
      <c r="K488" s="124"/>
    </row>
    <row r="489" spans="10:11">
      <c r="J489" s="123"/>
      <c r="K489" s="124"/>
    </row>
    <row r="490" spans="10:11">
      <c r="J490" s="123"/>
      <c r="K490" s="124"/>
    </row>
    <row r="491" spans="10:11">
      <c r="J491" s="123"/>
      <c r="K491" s="124"/>
    </row>
    <row r="492" spans="10:11">
      <c r="J492" s="123"/>
      <c r="K492" s="124"/>
    </row>
    <row r="493" spans="10:11">
      <c r="J493" s="123"/>
      <c r="K493" s="124"/>
    </row>
    <row r="494" spans="10:11">
      <c r="J494" s="123"/>
      <c r="K494" s="124"/>
    </row>
    <row r="495" spans="10:11">
      <c r="J495" s="123"/>
      <c r="K495" s="124"/>
    </row>
    <row r="496" spans="10:11">
      <c r="J496" s="123"/>
      <c r="K496" s="124"/>
    </row>
    <row r="497" spans="10:11">
      <c r="J497" s="123"/>
      <c r="K497" s="124"/>
    </row>
    <row r="498" spans="10:11">
      <c r="J498" s="123"/>
      <c r="K498" s="124"/>
    </row>
    <row r="499" spans="10:11">
      <c r="J499" s="123"/>
      <c r="K499" s="124"/>
    </row>
    <row r="500" spans="10:11">
      <c r="J500" s="123"/>
      <c r="K500" s="124"/>
    </row>
    <row r="501" spans="10:11">
      <c r="J501" s="123"/>
      <c r="K501" s="124"/>
    </row>
    <row r="502" spans="10:11">
      <c r="J502" s="123"/>
      <c r="K502" s="124"/>
    </row>
    <row r="503" spans="10:11">
      <c r="K503" s="124"/>
    </row>
    <row r="504" spans="10:11">
      <c r="K504" s="124"/>
    </row>
    <row r="505" spans="10:11">
      <c r="K505" s="124"/>
    </row>
    <row r="506" spans="10:11">
      <c r="K506" s="124"/>
    </row>
    <row r="507" spans="10:11">
      <c r="K507" s="124"/>
    </row>
    <row r="508" spans="10:11">
      <c r="K508" s="124"/>
    </row>
    <row r="509" spans="10:11">
      <c r="K509" s="124"/>
    </row>
    <row r="510" spans="10:11">
      <c r="K510" s="124"/>
    </row>
    <row r="511" spans="10:11">
      <c r="K511" s="124"/>
    </row>
    <row r="512" spans="10:11">
      <c r="K512" s="124"/>
    </row>
    <row r="513" spans="11:11">
      <c r="K513" s="124"/>
    </row>
    <row r="514" spans="11:11">
      <c r="K514" s="124"/>
    </row>
    <row r="515" spans="11:11">
      <c r="K515" s="124"/>
    </row>
    <row r="516" spans="11:11">
      <c r="K516" s="124"/>
    </row>
    <row r="517" spans="11:11">
      <c r="K517" s="124"/>
    </row>
    <row r="518" spans="11:11">
      <c r="K518" s="124"/>
    </row>
    <row r="519" spans="11:11">
      <c r="K519" s="124"/>
    </row>
    <row r="520" spans="11:11">
      <c r="K520" s="124"/>
    </row>
    <row r="521" spans="11:11">
      <c r="K521" s="124"/>
    </row>
    <row r="522" spans="11:11">
      <c r="K522" s="124"/>
    </row>
    <row r="523" spans="11:11">
      <c r="K523" s="124"/>
    </row>
    <row r="524" spans="11:11">
      <c r="K524" s="124"/>
    </row>
    <row r="525" spans="11:11">
      <c r="K525" s="124"/>
    </row>
    <row r="526" spans="11:11">
      <c r="K526" s="124"/>
    </row>
    <row r="527" spans="11:11">
      <c r="K527" s="124"/>
    </row>
    <row r="528" spans="11:11">
      <c r="K528" s="124"/>
    </row>
    <row r="529" spans="11:11">
      <c r="K529" s="124"/>
    </row>
    <row r="530" spans="11:11">
      <c r="K530" s="124"/>
    </row>
    <row r="531" spans="11:11">
      <c r="K531" s="124"/>
    </row>
    <row r="532" spans="11:11">
      <c r="K532" s="124"/>
    </row>
    <row r="533" spans="11:11">
      <c r="K533" s="124"/>
    </row>
    <row r="534" spans="11:11">
      <c r="K534" s="124"/>
    </row>
    <row r="535" spans="11:11">
      <c r="K535" s="124"/>
    </row>
    <row r="536" spans="11:11">
      <c r="K536" s="124"/>
    </row>
    <row r="537" spans="11:11">
      <c r="K537" s="124"/>
    </row>
    <row r="538" spans="11:11">
      <c r="K538" s="124"/>
    </row>
    <row r="539" spans="11:11">
      <c r="K539" s="124"/>
    </row>
    <row r="540" spans="11:11">
      <c r="K540" s="124"/>
    </row>
    <row r="541" spans="11:11">
      <c r="K541" s="124"/>
    </row>
    <row r="542" spans="11:11">
      <c r="K542" s="124"/>
    </row>
    <row r="543" spans="11:11">
      <c r="K543" s="124"/>
    </row>
    <row r="544" spans="11:11">
      <c r="K544" s="124"/>
    </row>
    <row r="545" spans="11:11">
      <c r="K545" s="124"/>
    </row>
    <row r="546" spans="11:11">
      <c r="K546" s="124"/>
    </row>
    <row r="547" spans="11:11">
      <c r="K547" s="124"/>
    </row>
    <row r="548" spans="11:11">
      <c r="K548" s="124"/>
    </row>
    <row r="549" spans="11:11">
      <c r="K549" s="124"/>
    </row>
    <row r="550" spans="11:11">
      <c r="K550" s="124"/>
    </row>
    <row r="551" spans="11:11">
      <c r="K551" s="124"/>
    </row>
    <row r="552" spans="11:11">
      <c r="K552" s="124"/>
    </row>
    <row r="553" spans="11:11">
      <c r="K553" s="124"/>
    </row>
    <row r="554" spans="11:11">
      <c r="K554" s="124"/>
    </row>
    <row r="555" spans="11:11">
      <c r="K555" s="124"/>
    </row>
    <row r="556" spans="11:11">
      <c r="K556" s="124"/>
    </row>
    <row r="557" spans="11:11">
      <c r="K557" s="124"/>
    </row>
    <row r="558" spans="11:11">
      <c r="K558" s="124"/>
    </row>
    <row r="559" spans="11:11">
      <c r="K559" s="124"/>
    </row>
    <row r="560" spans="11:11">
      <c r="K560" s="124"/>
    </row>
    <row r="561" spans="11:11">
      <c r="K561" s="124"/>
    </row>
    <row r="562" spans="11:11">
      <c r="K562" s="124"/>
    </row>
    <row r="563" spans="11:11">
      <c r="K563" s="124"/>
    </row>
    <row r="564" spans="11:11">
      <c r="K564" s="124"/>
    </row>
    <row r="565" spans="11:11">
      <c r="K565" s="124"/>
    </row>
    <row r="566" spans="11:11">
      <c r="K566" s="124"/>
    </row>
    <row r="567" spans="11:11">
      <c r="K567" s="124"/>
    </row>
    <row r="568" spans="11:11">
      <c r="K568" s="124"/>
    </row>
    <row r="569" spans="11:11">
      <c r="K569" s="124"/>
    </row>
    <row r="570" spans="11:11">
      <c r="K570" s="124"/>
    </row>
    <row r="571" spans="11:11">
      <c r="K571" s="124"/>
    </row>
    <row r="572" spans="11:11">
      <c r="K572" s="124"/>
    </row>
    <row r="573" spans="11:11">
      <c r="K573" s="124"/>
    </row>
    <row r="574" spans="11:11">
      <c r="K574" s="124"/>
    </row>
    <row r="575" spans="11:11">
      <c r="K575" s="124"/>
    </row>
    <row r="576" spans="11:11">
      <c r="K576" s="124"/>
    </row>
    <row r="577" spans="11:11">
      <c r="K577" s="124"/>
    </row>
    <row r="578" spans="11:11">
      <c r="K578" s="124"/>
    </row>
    <row r="579" spans="11:11">
      <c r="K579" s="124"/>
    </row>
    <row r="580" spans="11:11">
      <c r="K580" s="124"/>
    </row>
    <row r="581" spans="11:11">
      <c r="K581" s="124"/>
    </row>
    <row r="582" spans="11:11">
      <c r="K582" s="124"/>
    </row>
    <row r="583" spans="11:11">
      <c r="K583" s="124"/>
    </row>
    <row r="584" spans="11:11">
      <c r="K584" s="124"/>
    </row>
    <row r="585" spans="11:11">
      <c r="K585" s="124"/>
    </row>
    <row r="586" spans="11:11">
      <c r="K586" s="124"/>
    </row>
    <row r="587" spans="11:11">
      <c r="K587" s="124"/>
    </row>
    <row r="588" spans="11:11">
      <c r="K588" s="124"/>
    </row>
    <row r="589" spans="11:11">
      <c r="K589" s="124"/>
    </row>
    <row r="590" spans="11:11">
      <c r="K590" s="124"/>
    </row>
    <row r="591" spans="11:11">
      <c r="K591" s="124"/>
    </row>
    <row r="592" spans="11:11">
      <c r="K592" s="124"/>
    </row>
    <row r="593" spans="11:11">
      <c r="K593" s="124"/>
    </row>
    <row r="594" spans="11:11">
      <c r="K594" s="124"/>
    </row>
    <row r="595" spans="11:11">
      <c r="K595" s="124"/>
    </row>
    <row r="596" spans="11:11">
      <c r="K596" s="124"/>
    </row>
    <row r="597" spans="11:11">
      <c r="K597" s="124"/>
    </row>
    <row r="598" spans="11:11">
      <c r="K598" s="124"/>
    </row>
    <row r="599" spans="11:11">
      <c r="K599" s="124"/>
    </row>
    <row r="600" spans="11:11">
      <c r="K600" s="124"/>
    </row>
    <row r="601" spans="11:11">
      <c r="K601" s="124"/>
    </row>
    <row r="602" spans="11:11">
      <c r="K602" s="124"/>
    </row>
    <row r="603" spans="11:11">
      <c r="K603" s="124"/>
    </row>
    <row r="604" spans="11:11">
      <c r="K604" s="124"/>
    </row>
    <row r="605" spans="11:11">
      <c r="K605" s="124"/>
    </row>
    <row r="606" spans="11:11">
      <c r="K606" s="124"/>
    </row>
    <row r="607" spans="11:11">
      <c r="K607" s="124"/>
    </row>
    <row r="608" spans="11:11">
      <c r="K608" s="124"/>
    </row>
    <row r="609" spans="11:11">
      <c r="K609" s="124"/>
    </row>
    <row r="610" spans="11:11">
      <c r="K610" s="124"/>
    </row>
    <row r="611" spans="11:11">
      <c r="K611" s="124"/>
    </row>
    <row r="612" spans="11:11">
      <c r="K612" s="124"/>
    </row>
    <row r="613" spans="11:11">
      <c r="K613" s="124"/>
    </row>
    <row r="614" spans="11:11">
      <c r="K614" s="124"/>
    </row>
    <row r="615" spans="11:11">
      <c r="K615" s="124"/>
    </row>
    <row r="616" spans="11:11">
      <c r="K616" s="124"/>
    </row>
    <row r="617" spans="11:11">
      <c r="K617" s="124"/>
    </row>
    <row r="618" spans="11:11">
      <c r="K618" s="124"/>
    </row>
    <row r="619" spans="11:11">
      <c r="K619" s="124"/>
    </row>
    <row r="620" spans="11:11">
      <c r="K620" s="124"/>
    </row>
    <row r="621" spans="11:11">
      <c r="K621" s="124"/>
    </row>
    <row r="622" spans="11:11">
      <c r="K622" s="124"/>
    </row>
    <row r="623" spans="11:11">
      <c r="K623" s="124"/>
    </row>
    <row r="624" spans="11:11">
      <c r="K624" s="124"/>
    </row>
    <row r="625" spans="11:11">
      <c r="K625" s="124"/>
    </row>
    <row r="626" spans="11:11">
      <c r="K626" s="124"/>
    </row>
    <row r="627" spans="11:11">
      <c r="K627" s="124"/>
    </row>
    <row r="628" spans="11:11">
      <c r="K628" s="124"/>
    </row>
    <row r="629" spans="11:11">
      <c r="K629" s="124"/>
    </row>
    <row r="630" spans="11:11">
      <c r="K630" s="124"/>
    </row>
    <row r="631" spans="11:11">
      <c r="K631" s="124"/>
    </row>
    <row r="632" spans="11:11">
      <c r="K632" s="124"/>
    </row>
    <row r="633" spans="11:11">
      <c r="K633" s="124"/>
    </row>
    <row r="634" spans="11:11">
      <c r="K634" s="124"/>
    </row>
    <row r="635" spans="11:11">
      <c r="K635" s="124"/>
    </row>
    <row r="636" spans="11:11">
      <c r="K636" s="124"/>
    </row>
    <row r="637" spans="11:11">
      <c r="K637" s="124"/>
    </row>
    <row r="638" spans="11:11">
      <c r="K638" s="124"/>
    </row>
    <row r="639" spans="11:11">
      <c r="K639" s="124"/>
    </row>
    <row r="640" spans="11:11">
      <c r="K640" s="124"/>
    </row>
    <row r="641" spans="11:11">
      <c r="K641" s="124"/>
    </row>
    <row r="642" spans="11:11">
      <c r="K642" s="124"/>
    </row>
    <row r="643" spans="11:11">
      <c r="K643" s="124"/>
    </row>
    <row r="644" spans="11:11">
      <c r="K644" s="124"/>
    </row>
    <row r="645" spans="11:11">
      <c r="K645" s="124"/>
    </row>
    <row r="646" spans="11:11">
      <c r="K646" s="124"/>
    </row>
    <row r="647" spans="11:11">
      <c r="K647" s="124"/>
    </row>
    <row r="648" spans="11:11">
      <c r="K648" s="124"/>
    </row>
    <row r="649" spans="11:11">
      <c r="K649" s="124"/>
    </row>
    <row r="650" spans="11:11">
      <c r="K650" s="124"/>
    </row>
    <row r="651" spans="11:11">
      <c r="K651" s="124"/>
    </row>
    <row r="652" spans="11:11">
      <c r="K652" s="124"/>
    </row>
    <row r="653" spans="11:11">
      <c r="K653" s="124"/>
    </row>
    <row r="654" spans="11:11">
      <c r="K654" s="124"/>
    </row>
    <row r="655" spans="11:11">
      <c r="K655" s="124"/>
    </row>
    <row r="656" spans="11:11">
      <c r="K656" s="124"/>
    </row>
    <row r="657" spans="11:11">
      <c r="K657" s="124"/>
    </row>
    <row r="658" spans="11:11">
      <c r="K658" s="124"/>
    </row>
    <row r="659" spans="11:11">
      <c r="K659" s="124"/>
    </row>
    <row r="660" spans="11:11">
      <c r="K660" s="124"/>
    </row>
    <row r="661" spans="11:11">
      <c r="K661" s="124"/>
    </row>
    <row r="662" spans="11:11">
      <c r="K662" s="124"/>
    </row>
    <row r="663" spans="11:11">
      <c r="K663" s="124"/>
    </row>
    <row r="664" spans="11:11">
      <c r="K664" s="124"/>
    </row>
    <row r="665" spans="11:11">
      <c r="K665" s="124"/>
    </row>
    <row r="666" spans="11:11">
      <c r="K666" s="124"/>
    </row>
    <row r="667" spans="11:11">
      <c r="K667" s="124"/>
    </row>
    <row r="668" spans="11:11">
      <c r="K668" s="124"/>
    </row>
    <row r="669" spans="11:11">
      <c r="K669" s="124"/>
    </row>
    <row r="670" spans="11:11">
      <c r="K670" s="124"/>
    </row>
    <row r="671" spans="11:11">
      <c r="K671" s="124"/>
    </row>
    <row r="672" spans="11:11">
      <c r="K672" s="124"/>
    </row>
    <row r="673" spans="11:11">
      <c r="K673" s="124"/>
    </row>
    <row r="674" spans="11:11">
      <c r="K674" s="124"/>
    </row>
    <row r="675" spans="11:11">
      <c r="K675" s="124"/>
    </row>
    <row r="676" spans="11:11">
      <c r="K676" s="124"/>
    </row>
    <row r="677" spans="11:11">
      <c r="K677" s="124"/>
    </row>
    <row r="678" spans="11:11">
      <c r="K678" s="124"/>
    </row>
    <row r="679" spans="11:11">
      <c r="K679" s="124"/>
    </row>
    <row r="680" spans="11:11">
      <c r="K680" s="124"/>
    </row>
    <row r="681" spans="11:11">
      <c r="K681" s="124"/>
    </row>
    <row r="682" spans="11:11">
      <c r="K682" s="124"/>
    </row>
    <row r="683" spans="11:11">
      <c r="K683" s="124"/>
    </row>
    <row r="684" spans="11:11">
      <c r="K684" s="124"/>
    </row>
    <row r="685" spans="11:11">
      <c r="K685" s="124"/>
    </row>
    <row r="686" spans="11:11">
      <c r="K686" s="124"/>
    </row>
    <row r="687" spans="11:11">
      <c r="K687" s="124"/>
    </row>
    <row r="688" spans="11:11">
      <c r="K688" s="124"/>
    </row>
    <row r="689" spans="11:11">
      <c r="K689" s="124"/>
    </row>
    <row r="690" spans="11:11">
      <c r="K690" s="124"/>
    </row>
    <row r="691" spans="11:11">
      <c r="K691" s="124"/>
    </row>
    <row r="692" spans="11:11">
      <c r="K692" s="124"/>
    </row>
    <row r="693" spans="11:11">
      <c r="K693" s="124"/>
    </row>
    <row r="694" spans="11:11">
      <c r="K694" s="124"/>
    </row>
    <row r="695" spans="11:11">
      <c r="K695" s="124"/>
    </row>
    <row r="696" spans="11:11">
      <c r="K696" s="124"/>
    </row>
    <row r="697" spans="11:11">
      <c r="K697" s="124"/>
    </row>
    <row r="698" spans="11:11">
      <c r="K698" s="124"/>
    </row>
    <row r="699" spans="11:11">
      <c r="K699" s="124"/>
    </row>
    <row r="700" spans="11:11">
      <c r="K700" s="124"/>
    </row>
    <row r="701" spans="11:11">
      <c r="K701" s="124"/>
    </row>
    <row r="702" spans="11:11">
      <c r="K702" s="124"/>
    </row>
    <row r="703" spans="11:11">
      <c r="K703" s="124"/>
    </row>
    <row r="704" spans="11:11">
      <c r="K704" s="124"/>
    </row>
    <row r="705" spans="11:11">
      <c r="K705" s="124"/>
    </row>
    <row r="706" spans="11:11">
      <c r="K706" s="124"/>
    </row>
    <row r="707" spans="11:11">
      <c r="K707" s="124"/>
    </row>
    <row r="708" spans="11:11">
      <c r="K708" s="124"/>
    </row>
    <row r="709" spans="11:11">
      <c r="K709" s="124"/>
    </row>
    <row r="710" spans="11:11">
      <c r="K710" s="124"/>
    </row>
    <row r="711" spans="11:11">
      <c r="K711" s="124"/>
    </row>
    <row r="712" spans="11:11">
      <c r="K712" s="124"/>
    </row>
    <row r="713" spans="11:11">
      <c r="K713" s="124"/>
    </row>
    <row r="714" spans="11:11">
      <c r="K714" s="124"/>
    </row>
    <row r="715" spans="11:11">
      <c r="K715" s="124"/>
    </row>
    <row r="716" spans="11:11">
      <c r="K716" s="124"/>
    </row>
    <row r="717" spans="11:11">
      <c r="K717" s="124"/>
    </row>
    <row r="718" spans="11:11">
      <c r="K718" s="124"/>
    </row>
    <row r="719" spans="11:11">
      <c r="K719" s="124"/>
    </row>
    <row r="720" spans="11:11">
      <c r="K720" s="124"/>
    </row>
    <row r="721" spans="11:11">
      <c r="K721" s="124"/>
    </row>
    <row r="722" spans="11:11">
      <c r="K722" s="124"/>
    </row>
    <row r="723" spans="11:11">
      <c r="K723" s="124"/>
    </row>
    <row r="724" spans="11:11">
      <c r="K724" s="124"/>
    </row>
    <row r="725" spans="11:11">
      <c r="K725" s="124"/>
    </row>
    <row r="726" spans="11:11">
      <c r="K726" s="124"/>
    </row>
    <row r="727" spans="11:11">
      <c r="K727" s="124"/>
    </row>
    <row r="728" spans="11:11">
      <c r="K728" s="124"/>
    </row>
    <row r="729" spans="11:11">
      <c r="K729" s="124"/>
    </row>
    <row r="730" spans="11:11">
      <c r="K730" s="124"/>
    </row>
    <row r="731" spans="11:11">
      <c r="K731" s="124"/>
    </row>
    <row r="732" spans="11:11">
      <c r="K732" s="124"/>
    </row>
    <row r="733" spans="11:11">
      <c r="K733" s="124"/>
    </row>
    <row r="734" spans="11:11">
      <c r="K734" s="124"/>
    </row>
    <row r="735" spans="11:11">
      <c r="K735" s="124"/>
    </row>
    <row r="736" spans="11:11">
      <c r="K736" s="124"/>
    </row>
    <row r="737" spans="11:11">
      <c r="K737" s="124"/>
    </row>
    <row r="738" spans="11:11">
      <c r="K738" s="124"/>
    </row>
    <row r="739" spans="11:11">
      <c r="K739" s="124"/>
    </row>
    <row r="740" spans="11:11">
      <c r="K740" s="124"/>
    </row>
    <row r="741" spans="11:11">
      <c r="K741" s="124"/>
    </row>
    <row r="742" spans="11:11">
      <c r="K742" s="124"/>
    </row>
    <row r="743" spans="11:11">
      <c r="K743" s="124"/>
    </row>
    <row r="744" spans="11:11">
      <c r="K744" s="124"/>
    </row>
    <row r="745" spans="11:11">
      <c r="K745" s="124"/>
    </row>
    <row r="746" spans="11:11">
      <c r="K746" s="124"/>
    </row>
    <row r="747" spans="11:11">
      <c r="K747" s="124"/>
    </row>
    <row r="748" spans="11:11">
      <c r="K748" s="124"/>
    </row>
    <row r="749" spans="11:11">
      <c r="K749" s="124"/>
    </row>
    <row r="750" spans="11:11">
      <c r="K750" s="124"/>
    </row>
    <row r="751" spans="11:11">
      <c r="K751" s="124"/>
    </row>
    <row r="752" spans="11:11">
      <c r="K752" s="124"/>
    </row>
    <row r="753" spans="11:11">
      <c r="K753" s="124"/>
    </row>
    <row r="754" spans="11:11">
      <c r="K754" s="124"/>
    </row>
    <row r="755" spans="11:11">
      <c r="K755" s="124"/>
    </row>
    <row r="756" spans="11:11">
      <c r="K756" s="124"/>
    </row>
    <row r="757" spans="11:11">
      <c r="K757" s="124"/>
    </row>
    <row r="758" spans="11:11">
      <c r="K758" s="124"/>
    </row>
    <row r="759" spans="11:11">
      <c r="K759" s="124"/>
    </row>
    <row r="760" spans="11:11">
      <c r="K760" s="124"/>
    </row>
    <row r="761" spans="11:11">
      <c r="K761" s="124"/>
    </row>
    <row r="762" spans="11:11">
      <c r="K762" s="124"/>
    </row>
    <row r="763" spans="11:11">
      <c r="K763" s="124"/>
    </row>
    <row r="764" spans="11:11">
      <c r="K764" s="124"/>
    </row>
    <row r="765" spans="11:11">
      <c r="K765" s="124"/>
    </row>
    <row r="766" spans="11:11">
      <c r="K766" s="124"/>
    </row>
    <row r="767" spans="11:11">
      <c r="K767" s="124"/>
    </row>
    <row r="768" spans="11:11">
      <c r="K768" s="124"/>
    </row>
    <row r="769" spans="11:11">
      <c r="K769" s="124"/>
    </row>
    <row r="770" spans="11:11">
      <c r="K770" s="124"/>
    </row>
    <row r="771" spans="11:11">
      <c r="K771" s="124"/>
    </row>
    <row r="772" spans="11:11">
      <c r="K772" s="124"/>
    </row>
    <row r="773" spans="11:11">
      <c r="K773" s="124"/>
    </row>
    <row r="774" spans="11:11">
      <c r="K774" s="124"/>
    </row>
    <row r="775" spans="11:11">
      <c r="K775" s="124"/>
    </row>
    <row r="776" spans="11:11">
      <c r="K776" s="124"/>
    </row>
    <row r="777" spans="11:11">
      <c r="K777" s="124"/>
    </row>
    <row r="778" spans="11:11">
      <c r="K778" s="124"/>
    </row>
    <row r="779" spans="11:11">
      <c r="K779" s="124"/>
    </row>
    <row r="780" spans="11:11">
      <c r="K780" s="124"/>
    </row>
    <row r="781" spans="11:11">
      <c r="K781" s="124"/>
    </row>
    <row r="782" spans="11:11">
      <c r="K782" s="124"/>
    </row>
    <row r="783" spans="11:11">
      <c r="K783" s="124"/>
    </row>
    <row r="784" spans="11:11">
      <c r="K784" s="124"/>
    </row>
    <row r="785" spans="11:11">
      <c r="K785" s="124"/>
    </row>
    <row r="786" spans="11:11">
      <c r="K786" s="124"/>
    </row>
    <row r="787" spans="11:11">
      <c r="K787" s="124"/>
    </row>
    <row r="788" spans="11:11">
      <c r="K788" s="124"/>
    </row>
    <row r="789" spans="11:11">
      <c r="K789" s="124"/>
    </row>
    <row r="790" spans="11:11">
      <c r="K790" s="124"/>
    </row>
    <row r="791" spans="11:11">
      <c r="K791" s="124"/>
    </row>
    <row r="792" spans="11:11">
      <c r="K792" s="124"/>
    </row>
    <row r="793" spans="11:11">
      <c r="K793" s="124"/>
    </row>
    <row r="794" spans="11:11">
      <c r="K794" s="124"/>
    </row>
    <row r="795" spans="11:11">
      <c r="K795" s="124"/>
    </row>
    <row r="796" spans="11:11">
      <c r="K796" s="124"/>
    </row>
    <row r="797" spans="11:11">
      <c r="K797" s="124"/>
    </row>
    <row r="798" spans="11:11">
      <c r="K798" s="124"/>
    </row>
    <row r="799" spans="11:11">
      <c r="K799" s="124"/>
    </row>
    <row r="800" spans="11:11">
      <c r="K800" s="124"/>
    </row>
    <row r="801" spans="11:11">
      <c r="K801" s="124"/>
    </row>
    <row r="802" spans="11:11">
      <c r="K802" s="124"/>
    </row>
    <row r="803" spans="11:11">
      <c r="K803" s="124"/>
    </row>
    <row r="804" spans="11:11">
      <c r="K804" s="124"/>
    </row>
    <row r="805" spans="11:11">
      <c r="K805" s="124"/>
    </row>
    <row r="806" spans="11:11">
      <c r="K806" s="124"/>
    </row>
    <row r="807" spans="11:11">
      <c r="K807" s="124"/>
    </row>
    <row r="808" spans="11:11">
      <c r="K808" s="124"/>
    </row>
    <row r="809" spans="11:11">
      <c r="K809" s="124"/>
    </row>
    <row r="810" spans="11:11">
      <c r="K810" s="124"/>
    </row>
    <row r="811" spans="11:11">
      <c r="K811" s="124"/>
    </row>
    <row r="812" spans="11:11">
      <c r="K812" s="124"/>
    </row>
    <row r="813" spans="11:11">
      <c r="K813" s="124"/>
    </row>
    <row r="814" spans="11:11">
      <c r="K814" s="124"/>
    </row>
    <row r="815" spans="11:11">
      <c r="K815" s="124"/>
    </row>
    <row r="816" spans="11:11">
      <c r="K816" s="124"/>
    </row>
    <row r="817" spans="11:11">
      <c r="K817" s="124"/>
    </row>
    <row r="818" spans="11:11">
      <c r="K818" s="124"/>
    </row>
    <row r="819" spans="11:11">
      <c r="K819" s="124"/>
    </row>
    <row r="820" spans="11:11">
      <c r="K820" s="124"/>
    </row>
    <row r="821" spans="11:11">
      <c r="K821" s="124"/>
    </row>
    <row r="822" spans="11:11">
      <c r="K822" s="124"/>
    </row>
    <row r="823" spans="11:11">
      <c r="K823" s="124"/>
    </row>
    <row r="824" spans="11:11">
      <c r="K824" s="124"/>
    </row>
    <row r="825" spans="11:11">
      <c r="K825" s="124"/>
    </row>
    <row r="826" spans="11:11">
      <c r="K826" s="124"/>
    </row>
    <row r="827" spans="11:11">
      <c r="K827" s="124"/>
    </row>
    <row r="828" spans="11:11">
      <c r="K828" s="124"/>
    </row>
    <row r="829" spans="11:11">
      <c r="K829" s="124"/>
    </row>
    <row r="830" spans="11:11">
      <c r="K830" s="124"/>
    </row>
    <row r="831" spans="11:11">
      <c r="K831" s="124"/>
    </row>
    <row r="832" spans="11:11">
      <c r="K832" s="124"/>
    </row>
    <row r="833" spans="11:11">
      <c r="K833" s="124"/>
    </row>
    <row r="834" spans="11:11">
      <c r="K834" s="124"/>
    </row>
    <row r="835" spans="11:11">
      <c r="K835" s="124"/>
    </row>
    <row r="836" spans="11:11">
      <c r="K836" s="124"/>
    </row>
    <row r="837" spans="11:11">
      <c r="K837" s="124"/>
    </row>
    <row r="838" spans="11:11">
      <c r="K838" s="124"/>
    </row>
    <row r="839" spans="11:11">
      <c r="K839" s="124"/>
    </row>
    <row r="840" spans="11:11">
      <c r="K840" s="124"/>
    </row>
    <row r="841" spans="11:11">
      <c r="K841" s="124"/>
    </row>
    <row r="842" spans="11:11">
      <c r="K842" s="124"/>
    </row>
    <row r="843" spans="11:11">
      <c r="K843" s="124"/>
    </row>
    <row r="844" spans="11:11">
      <c r="K844" s="124"/>
    </row>
    <row r="845" spans="11:11">
      <c r="K845" s="124"/>
    </row>
    <row r="846" spans="11:11">
      <c r="K846" s="124"/>
    </row>
    <row r="847" spans="11:11">
      <c r="K847" s="124"/>
    </row>
    <row r="848" spans="11:11">
      <c r="K848" s="124"/>
    </row>
    <row r="849" spans="11:11">
      <c r="K849" s="124"/>
    </row>
    <row r="850" spans="11:11">
      <c r="K850" s="124"/>
    </row>
    <row r="851" spans="11:11">
      <c r="K851" s="124"/>
    </row>
    <row r="852" spans="11:11">
      <c r="K852" s="124"/>
    </row>
    <row r="853" spans="11:11">
      <c r="K853" s="124"/>
    </row>
    <row r="854" spans="11:11">
      <c r="K854" s="124"/>
    </row>
    <row r="855" spans="11:11">
      <c r="K855" s="124"/>
    </row>
    <row r="856" spans="11:11">
      <c r="K856" s="124"/>
    </row>
    <row r="857" spans="11:11">
      <c r="K857" s="124"/>
    </row>
    <row r="858" spans="11:11">
      <c r="K858" s="124"/>
    </row>
    <row r="859" spans="11:11">
      <c r="K859" s="124"/>
    </row>
    <row r="860" spans="11:11">
      <c r="K860" s="124"/>
    </row>
    <row r="861" spans="11:11">
      <c r="K861" s="124"/>
    </row>
    <row r="862" spans="11:11">
      <c r="K862" s="124"/>
    </row>
    <row r="863" spans="11:11">
      <c r="K863" s="124"/>
    </row>
    <row r="864" spans="11:11">
      <c r="K864" s="124"/>
    </row>
    <row r="865" spans="11:11">
      <c r="K865" s="124"/>
    </row>
    <row r="866" spans="11:11">
      <c r="K866" s="124"/>
    </row>
    <row r="867" spans="11:11">
      <c r="K867" s="124"/>
    </row>
    <row r="868" spans="11:11">
      <c r="K868" s="124"/>
    </row>
    <row r="869" spans="11:11">
      <c r="K869" s="124"/>
    </row>
    <row r="870" spans="11:11">
      <c r="K870" s="124"/>
    </row>
    <row r="871" spans="11:11">
      <c r="K871" s="124"/>
    </row>
    <row r="872" spans="11:11">
      <c r="K872" s="124"/>
    </row>
    <row r="873" spans="11:11">
      <c r="K873" s="124"/>
    </row>
    <row r="874" spans="11:11">
      <c r="K874" s="124"/>
    </row>
    <row r="875" spans="11:11">
      <c r="K875" s="124"/>
    </row>
    <row r="876" spans="11:11">
      <c r="K876" s="124"/>
    </row>
    <row r="877" spans="11:11">
      <c r="K877" s="124"/>
    </row>
    <row r="878" spans="11:11">
      <c r="K878" s="124"/>
    </row>
    <row r="879" spans="11:11">
      <c r="K879" s="124"/>
    </row>
    <row r="880" spans="11:11">
      <c r="K880" s="124"/>
    </row>
    <row r="881" spans="11:11">
      <c r="K881" s="124"/>
    </row>
    <row r="882" spans="11:11">
      <c r="K882" s="124"/>
    </row>
    <row r="883" spans="11:11">
      <c r="K883" s="124"/>
    </row>
    <row r="884" spans="11:11">
      <c r="K884" s="124"/>
    </row>
    <row r="885" spans="11:11">
      <c r="K885" s="124"/>
    </row>
    <row r="886" spans="11:11">
      <c r="K886" s="124"/>
    </row>
    <row r="887" spans="11:11">
      <c r="K887" s="124"/>
    </row>
    <row r="888" spans="11:11">
      <c r="K888" s="124"/>
    </row>
    <row r="889" spans="11:11">
      <c r="K889" s="124"/>
    </row>
    <row r="890" spans="11:11">
      <c r="K890" s="124"/>
    </row>
    <row r="891" spans="11:11">
      <c r="K891" s="124"/>
    </row>
    <row r="892" spans="11:11">
      <c r="K892" s="124"/>
    </row>
    <row r="893" spans="11:11">
      <c r="K893" s="124"/>
    </row>
    <row r="894" spans="11:11">
      <c r="K894" s="124"/>
    </row>
    <row r="895" spans="11:11">
      <c r="K895" s="124"/>
    </row>
    <row r="896" spans="11:11">
      <c r="K896" s="124"/>
    </row>
    <row r="897" spans="11:11">
      <c r="K897" s="124"/>
    </row>
    <row r="898" spans="11:11">
      <c r="K898" s="124"/>
    </row>
    <row r="899" spans="11:11">
      <c r="K899" s="124"/>
    </row>
    <row r="900" spans="11:11">
      <c r="K900" s="124"/>
    </row>
    <row r="901" spans="11:11">
      <c r="K901" s="124"/>
    </row>
    <row r="902" spans="11:11">
      <c r="K902" s="124"/>
    </row>
    <row r="903" spans="11:11">
      <c r="K903" s="124"/>
    </row>
    <row r="904" spans="11:11">
      <c r="K904" s="124"/>
    </row>
    <row r="905" spans="11:11">
      <c r="K905" s="124"/>
    </row>
    <row r="906" spans="11:11">
      <c r="K906" s="124"/>
    </row>
    <row r="907" spans="11:11">
      <c r="K907" s="124"/>
    </row>
    <row r="908" spans="11:11">
      <c r="K908" s="124"/>
    </row>
    <row r="909" spans="11:11">
      <c r="K909" s="124"/>
    </row>
    <row r="910" spans="11:11">
      <c r="K910" s="124"/>
    </row>
    <row r="911" spans="11:11">
      <c r="K911" s="124"/>
    </row>
    <row r="912" spans="11:11">
      <c r="K912" s="124"/>
    </row>
    <row r="913" spans="11:11">
      <c r="K913" s="124"/>
    </row>
    <row r="914" spans="11:11">
      <c r="K914" s="124"/>
    </row>
    <row r="915" spans="11:11">
      <c r="K915" s="124"/>
    </row>
    <row r="916" spans="11:11">
      <c r="K916" s="124"/>
    </row>
    <row r="917" spans="11:11">
      <c r="K917" s="124"/>
    </row>
    <row r="918" spans="11:11">
      <c r="K918" s="124"/>
    </row>
    <row r="919" spans="11:11">
      <c r="K919" s="124"/>
    </row>
    <row r="920" spans="11:11">
      <c r="K920" s="124"/>
    </row>
    <row r="921" spans="11:11">
      <c r="K921" s="124"/>
    </row>
    <row r="922" spans="11:11">
      <c r="K922" s="124"/>
    </row>
    <row r="923" spans="11:11">
      <c r="K923" s="124"/>
    </row>
    <row r="924" spans="11:11">
      <c r="K924" s="124"/>
    </row>
    <row r="925" spans="11:11">
      <c r="K925" s="124"/>
    </row>
    <row r="926" spans="11:11">
      <c r="K926" s="124"/>
    </row>
    <row r="927" spans="11:11">
      <c r="K927" s="124"/>
    </row>
    <row r="928" spans="11:11">
      <c r="K928" s="124"/>
    </row>
    <row r="929" spans="11:11">
      <c r="K929" s="124"/>
    </row>
    <row r="930" spans="11:11">
      <c r="K930" s="124"/>
    </row>
    <row r="931" spans="11:11">
      <c r="K931" s="124"/>
    </row>
    <row r="932" spans="11:11">
      <c r="K932" s="124"/>
    </row>
    <row r="933" spans="11:11">
      <c r="K933" s="124"/>
    </row>
    <row r="934" spans="11:11">
      <c r="K934" s="124"/>
    </row>
    <row r="935" spans="11:11">
      <c r="K935" s="124"/>
    </row>
    <row r="936" spans="11:11">
      <c r="K936" s="124"/>
    </row>
    <row r="937" spans="11:11">
      <c r="K937" s="124"/>
    </row>
    <row r="938" spans="11:11">
      <c r="K938" s="124"/>
    </row>
    <row r="939" spans="11:11">
      <c r="K939" s="124"/>
    </row>
    <row r="940" spans="11:11">
      <c r="K940" s="124"/>
    </row>
    <row r="941" spans="11:11">
      <c r="K941" s="124"/>
    </row>
    <row r="942" spans="11:11">
      <c r="K942" s="124"/>
    </row>
    <row r="943" spans="11:11">
      <c r="K943" s="124"/>
    </row>
    <row r="944" spans="11:11">
      <c r="K944" s="124"/>
    </row>
    <row r="945" spans="11:11">
      <c r="K945" s="124"/>
    </row>
    <row r="946" spans="11:11">
      <c r="K946" s="124"/>
    </row>
    <row r="947" spans="11:11">
      <c r="K947" s="124"/>
    </row>
    <row r="948" spans="11:11">
      <c r="K948" s="124"/>
    </row>
    <row r="949" spans="11:11">
      <c r="K949" s="124"/>
    </row>
    <row r="950" spans="11:11">
      <c r="K950" s="124"/>
    </row>
    <row r="951" spans="11:11">
      <c r="K951" s="124"/>
    </row>
    <row r="952" spans="11:11">
      <c r="K952" s="124"/>
    </row>
    <row r="953" spans="11:11">
      <c r="K953" s="124"/>
    </row>
    <row r="954" spans="11:11">
      <c r="K954" s="124"/>
    </row>
    <row r="955" spans="11:11">
      <c r="K955" s="124"/>
    </row>
    <row r="956" spans="11:11">
      <c r="K956" s="124"/>
    </row>
    <row r="957" spans="11:11">
      <c r="K957" s="124"/>
    </row>
    <row r="958" spans="11:11">
      <c r="K958" s="124"/>
    </row>
    <row r="959" spans="11:11">
      <c r="K959" s="124"/>
    </row>
    <row r="960" spans="11:11">
      <c r="K960" s="124"/>
    </row>
    <row r="961" spans="11:11">
      <c r="K961" s="124"/>
    </row>
    <row r="962" spans="11:11">
      <c r="K962" s="124"/>
    </row>
    <row r="963" spans="11:11">
      <c r="K963" s="124"/>
    </row>
    <row r="964" spans="11:11">
      <c r="K964" s="124"/>
    </row>
    <row r="965" spans="11:11">
      <c r="K965" s="124"/>
    </row>
    <row r="966" spans="11:11">
      <c r="K966" s="124"/>
    </row>
    <row r="967" spans="11:11">
      <c r="K967" s="124"/>
    </row>
    <row r="968" spans="11:11">
      <c r="K968" s="124"/>
    </row>
    <row r="969" spans="11:11">
      <c r="K969" s="124"/>
    </row>
    <row r="970" spans="11:11">
      <c r="K970" s="124"/>
    </row>
    <row r="971" spans="11:11">
      <c r="K971" s="124"/>
    </row>
    <row r="972" spans="11:11">
      <c r="K972" s="124"/>
    </row>
    <row r="973" spans="11:11">
      <c r="K973" s="124"/>
    </row>
    <row r="974" spans="11:11">
      <c r="K974" s="124"/>
    </row>
    <row r="975" spans="11:11">
      <c r="K975" s="124"/>
    </row>
    <row r="976" spans="11:11">
      <c r="K976" s="124"/>
    </row>
    <row r="977" spans="11:11">
      <c r="K977" s="124"/>
    </row>
    <row r="978" spans="11:11">
      <c r="K978" s="124"/>
    </row>
    <row r="979" spans="11:11">
      <c r="K979" s="124"/>
    </row>
    <row r="980" spans="11:11">
      <c r="K980" s="124"/>
    </row>
    <row r="981" spans="11:11">
      <c r="K981" s="124"/>
    </row>
    <row r="982" spans="11:11">
      <c r="K982" s="124"/>
    </row>
    <row r="983" spans="11:11">
      <c r="K983" s="124"/>
    </row>
    <row r="984" spans="11:11">
      <c r="K984" s="124"/>
    </row>
    <row r="985" spans="11:11">
      <c r="K985" s="124"/>
    </row>
    <row r="986" spans="11:11">
      <c r="K986" s="124"/>
    </row>
    <row r="987" spans="11:11">
      <c r="K987" s="124"/>
    </row>
    <row r="988" spans="11:11">
      <c r="K988" s="124"/>
    </row>
    <row r="989" spans="11:11">
      <c r="K989" s="124"/>
    </row>
    <row r="990" spans="11:11">
      <c r="K990" s="124"/>
    </row>
    <row r="991" spans="11:11">
      <c r="K991" s="124"/>
    </row>
    <row r="992" spans="11:11">
      <c r="K992" s="124"/>
    </row>
    <row r="993" spans="11:11">
      <c r="K993" s="124"/>
    </row>
    <row r="994" spans="11:11">
      <c r="K994" s="124"/>
    </row>
    <row r="995" spans="11:11">
      <c r="K995" s="124"/>
    </row>
    <row r="996" spans="11:11">
      <c r="K996" s="124"/>
    </row>
    <row r="997" spans="11:11">
      <c r="K997" s="124"/>
    </row>
    <row r="998" spans="11:11">
      <c r="K998" s="124"/>
    </row>
    <row r="999" spans="11:11">
      <c r="K999" s="124"/>
    </row>
    <row r="1000" spans="11:11">
      <c r="K1000" s="124"/>
    </row>
    <row r="1001" spans="11:11">
      <c r="K1001" s="124"/>
    </row>
    <row r="1002" spans="11:11">
      <c r="K1002" s="124"/>
    </row>
    <row r="1003" spans="11:11">
      <c r="K1003" s="124"/>
    </row>
    <row r="1004" spans="11:11">
      <c r="K1004" s="124"/>
    </row>
    <row r="1005" spans="11:11">
      <c r="K1005" s="124"/>
    </row>
    <row r="1006" spans="11:11">
      <c r="K1006" s="124"/>
    </row>
    <row r="1007" spans="11:11">
      <c r="K1007" s="124"/>
    </row>
    <row r="1008" spans="11:11">
      <c r="K1008" s="124"/>
    </row>
    <row r="1009" spans="11:11">
      <c r="K1009" s="124"/>
    </row>
    <row r="1010" spans="11:11">
      <c r="K1010" s="124"/>
    </row>
    <row r="1011" spans="11:11">
      <c r="K1011" s="124"/>
    </row>
    <row r="1012" spans="11:11">
      <c r="K1012" s="124"/>
    </row>
    <row r="1013" spans="11:11">
      <c r="K1013" s="124"/>
    </row>
    <row r="1014" spans="11:11">
      <c r="K1014" s="124"/>
    </row>
    <row r="1015" spans="11:11">
      <c r="K1015" s="124"/>
    </row>
    <row r="1016" spans="11:11">
      <c r="K1016" s="124"/>
    </row>
    <row r="1017" spans="11:11">
      <c r="K1017" s="124"/>
    </row>
    <row r="1018" spans="11:11">
      <c r="K1018" s="124"/>
    </row>
    <row r="1019" spans="11:11">
      <c r="K1019" s="124"/>
    </row>
    <row r="1020" spans="11:11">
      <c r="K1020" s="124"/>
    </row>
    <row r="1021" spans="11:11">
      <c r="K1021" s="124"/>
    </row>
    <row r="1022" spans="11:11">
      <c r="K1022" s="124"/>
    </row>
    <row r="1023" spans="11:11">
      <c r="K1023" s="124"/>
    </row>
    <row r="1024" spans="11:11">
      <c r="K1024" s="124"/>
    </row>
    <row r="1025" spans="11:11">
      <c r="K1025" s="124"/>
    </row>
    <row r="1026" spans="11:11">
      <c r="K1026" s="124"/>
    </row>
    <row r="1027" spans="11:11">
      <c r="K1027" s="124"/>
    </row>
    <row r="1028" spans="11:11">
      <c r="K1028" s="124"/>
    </row>
    <row r="1029" spans="11:11">
      <c r="K1029" s="124"/>
    </row>
    <row r="1030" spans="11:11">
      <c r="K1030" s="124"/>
    </row>
    <row r="1031" spans="11:11">
      <c r="K1031" s="124"/>
    </row>
    <row r="1032" spans="11:11">
      <c r="K1032" s="124"/>
    </row>
    <row r="1033" spans="11:11">
      <c r="K1033" s="124"/>
    </row>
    <row r="1034" spans="11:11">
      <c r="K1034" s="124"/>
    </row>
    <row r="1035" spans="11:11">
      <c r="K1035" s="124"/>
    </row>
    <row r="1036" spans="11:11">
      <c r="K1036" s="124"/>
    </row>
    <row r="1037" spans="11:11">
      <c r="K1037" s="124"/>
    </row>
    <row r="1038" spans="11:11">
      <c r="K1038" s="124"/>
    </row>
    <row r="1039" spans="11:11">
      <c r="K1039" s="124"/>
    </row>
    <row r="1040" spans="11:11">
      <c r="K1040" s="124"/>
    </row>
    <row r="1041" spans="11:11">
      <c r="K1041" s="124"/>
    </row>
    <row r="1042" spans="11:11">
      <c r="K1042" s="124"/>
    </row>
    <row r="1043" spans="11:11">
      <c r="K1043" s="124"/>
    </row>
    <row r="1044" spans="11:11">
      <c r="K1044" s="124"/>
    </row>
    <row r="1045" spans="11:11">
      <c r="K1045" s="124"/>
    </row>
    <row r="1046" spans="11:11">
      <c r="K1046" s="124"/>
    </row>
    <row r="1047" spans="11:11">
      <c r="K1047" s="124"/>
    </row>
    <row r="1048" spans="11:11">
      <c r="K1048" s="124"/>
    </row>
    <row r="1049" spans="11:11">
      <c r="K1049" s="124"/>
    </row>
    <row r="1050" spans="11:11">
      <c r="K1050" s="124"/>
    </row>
    <row r="1051" spans="11:11">
      <c r="K1051" s="124"/>
    </row>
    <row r="1052" spans="11:11">
      <c r="K1052" s="124"/>
    </row>
    <row r="1053" spans="11:11">
      <c r="K1053" s="124"/>
    </row>
    <row r="1054" spans="11:11">
      <c r="K1054" s="124"/>
    </row>
    <row r="1055" spans="11:11">
      <c r="K1055" s="124"/>
    </row>
    <row r="1056" spans="11:11">
      <c r="K1056" s="124"/>
    </row>
    <row r="1057" spans="11:11">
      <c r="K1057" s="124"/>
    </row>
    <row r="1058" spans="11:11">
      <c r="K1058" s="124"/>
    </row>
    <row r="1059" spans="11:11">
      <c r="K1059" s="124"/>
    </row>
    <row r="1060" spans="11:11">
      <c r="K1060" s="124"/>
    </row>
    <row r="1061" spans="11:11">
      <c r="K1061" s="124"/>
    </row>
    <row r="1062" spans="11:11">
      <c r="K1062" s="124"/>
    </row>
    <row r="1063" spans="11:11">
      <c r="K1063" s="124"/>
    </row>
    <row r="1064" spans="11:11">
      <c r="K1064" s="124"/>
    </row>
    <row r="1065" spans="11:11">
      <c r="K1065" s="124"/>
    </row>
    <row r="1066" spans="11:11">
      <c r="K1066" s="124"/>
    </row>
    <row r="1067" spans="11:11">
      <c r="K1067" s="124"/>
    </row>
    <row r="1068" spans="11:11">
      <c r="K1068" s="124"/>
    </row>
    <row r="1069" spans="11:11">
      <c r="K1069" s="124"/>
    </row>
    <row r="1070" spans="11:11">
      <c r="K1070" s="124"/>
    </row>
    <row r="1071" spans="11:11">
      <c r="K1071" s="124"/>
    </row>
    <row r="1072" spans="11:11">
      <c r="K1072" s="124"/>
    </row>
    <row r="1073" spans="11:11">
      <c r="K1073" s="124"/>
    </row>
    <row r="1074" spans="11:11">
      <c r="K1074" s="124"/>
    </row>
    <row r="1075" spans="11:11">
      <c r="K1075" s="124"/>
    </row>
    <row r="1076" spans="11:11">
      <c r="K1076" s="124"/>
    </row>
    <row r="1077" spans="11:11">
      <c r="K1077" s="124"/>
    </row>
    <row r="1078" spans="11:11">
      <c r="K1078" s="124"/>
    </row>
    <row r="1079" spans="11:11">
      <c r="K1079" s="124"/>
    </row>
    <row r="1080" spans="11:11">
      <c r="K1080" s="124"/>
    </row>
    <row r="1081" spans="11:11">
      <c r="K1081" s="124"/>
    </row>
    <row r="1082" spans="11:11">
      <c r="K1082" s="124"/>
    </row>
    <row r="1083" spans="11:11">
      <c r="K1083" s="124"/>
    </row>
    <row r="1084" spans="11:11">
      <c r="K1084" s="124"/>
    </row>
    <row r="1085" spans="11:11">
      <c r="K1085" s="124"/>
    </row>
    <row r="1086" spans="11:11">
      <c r="K1086" s="124"/>
    </row>
    <row r="1087" spans="11:11">
      <c r="K1087" s="124"/>
    </row>
    <row r="1088" spans="11:11">
      <c r="K1088" s="124"/>
    </row>
    <row r="1089" spans="11:11">
      <c r="K1089" s="124"/>
    </row>
    <row r="1090" spans="11:11">
      <c r="K1090" s="124"/>
    </row>
    <row r="1091" spans="11:11">
      <c r="K1091" s="124"/>
    </row>
    <row r="1092" spans="11:11">
      <c r="K1092" s="124"/>
    </row>
    <row r="1093" spans="11:11">
      <c r="K1093" s="124"/>
    </row>
    <row r="1094" spans="11:11">
      <c r="K1094" s="124"/>
    </row>
    <row r="1095" spans="11:11">
      <c r="K1095" s="124"/>
    </row>
    <row r="1096" spans="11:11">
      <c r="K1096" s="124"/>
    </row>
    <row r="1097" spans="11:11">
      <c r="K1097" s="124"/>
    </row>
    <row r="1098" spans="11:11">
      <c r="K1098" s="124"/>
    </row>
    <row r="1099" spans="11:11">
      <c r="K1099" s="124"/>
    </row>
    <row r="1100" spans="11:11">
      <c r="K1100" s="124"/>
    </row>
    <row r="1101" spans="11:11">
      <c r="K1101" s="124"/>
    </row>
    <row r="1102" spans="11:11">
      <c r="K1102" s="124"/>
    </row>
    <row r="1103" spans="11:11">
      <c r="K1103" s="124"/>
    </row>
    <row r="1104" spans="11:11">
      <c r="K1104" s="124"/>
    </row>
    <row r="1105" spans="11:11">
      <c r="K1105" s="124"/>
    </row>
    <row r="1106" spans="11:11">
      <c r="K1106" s="124"/>
    </row>
    <row r="1107" spans="11:11">
      <c r="K1107" s="124"/>
    </row>
    <row r="1108" spans="11:11">
      <c r="K1108" s="124"/>
    </row>
    <row r="1109" spans="11:11">
      <c r="K1109" s="124"/>
    </row>
    <row r="1110" spans="11:11">
      <c r="K1110" s="124"/>
    </row>
    <row r="1111" spans="11:11">
      <c r="K1111" s="124"/>
    </row>
    <row r="1112" spans="11:11">
      <c r="K1112" s="124"/>
    </row>
    <row r="1113" spans="11:11">
      <c r="K1113" s="124"/>
    </row>
    <row r="1114" spans="11:11">
      <c r="K1114" s="124"/>
    </row>
    <row r="1115" spans="11:11">
      <c r="K1115" s="124"/>
    </row>
    <row r="1116" spans="11:11">
      <c r="K1116" s="124"/>
    </row>
    <row r="1117" spans="11:11">
      <c r="K1117" s="124"/>
    </row>
    <row r="1118" spans="11:11">
      <c r="K1118" s="124"/>
    </row>
    <row r="1119" spans="11:11">
      <c r="K1119" s="124"/>
    </row>
    <row r="1120" spans="11:11">
      <c r="K1120" s="124"/>
    </row>
    <row r="1121" spans="11:11">
      <c r="K1121" s="124"/>
    </row>
    <row r="1122" spans="11:11">
      <c r="K1122" s="124"/>
    </row>
    <row r="1123" spans="11:11">
      <c r="K1123" s="124"/>
    </row>
    <row r="1124" spans="11:11">
      <c r="K1124" s="124"/>
    </row>
    <row r="1125" spans="11:11">
      <c r="K1125" s="124"/>
    </row>
    <row r="1126" spans="11:11">
      <c r="K1126" s="124"/>
    </row>
    <row r="1127" spans="11:11">
      <c r="K1127" s="124"/>
    </row>
    <row r="1128" spans="11:11">
      <c r="K1128" s="124"/>
    </row>
    <row r="1129" spans="11:11">
      <c r="K1129" s="124"/>
    </row>
    <row r="1130" spans="11:11">
      <c r="K1130" s="124"/>
    </row>
    <row r="1131" spans="11:11">
      <c r="K1131" s="124"/>
    </row>
    <row r="1132" spans="11:11">
      <c r="K1132" s="124"/>
    </row>
    <row r="1133" spans="11:11">
      <c r="K1133" s="124"/>
    </row>
    <row r="1134" spans="11:11">
      <c r="K1134" s="124"/>
    </row>
    <row r="1135" spans="11:11">
      <c r="K1135" s="124"/>
    </row>
    <row r="1136" spans="11:11">
      <c r="K1136" s="124"/>
    </row>
    <row r="1137" spans="11:11">
      <c r="K1137" s="124"/>
    </row>
    <row r="1138" spans="11:11">
      <c r="K1138" s="124"/>
    </row>
    <row r="1139" spans="11:11">
      <c r="K1139" s="124"/>
    </row>
    <row r="1140" spans="11:11">
      <c r="K1140" s="124"/>
    </row>
    <row r="1141" spans="11:11">
      <c r="K1141" s="124"/>
    </row>
    <row r="1142" spans="11:11">
      <c r="K1142" s="124"/>
    </row>
    <row r="1143" spans="11:11">
      <c r="K1143" s="124"/>
    </row>
    <row r="1144" spans="11:11">
      <c r="K1144" s="124"/>
    </row>
    <row r="1145" spans="11:11">
      <c r="K1145" s="124"/>
    </row>
    <row r="1146" spans="11:11">
      <c r="K1146" s="124"/>
    </row>
    <row r="1147" spans="11:11">
      <c r="K1147" s="124"/>
    </row>
    <row r="1148" spans="11:11">
      <c r="K1148" s="124"/>
    </row>
    <row r="1149" spans="11:11">
      <c r="K1149" s="124"/>
    </row>
    <row r="1150" spans="11:11">
      <c r="K1150" s="124"/>
    </row>
    <row r="1151" spans="11:11">
      <c r="K1151" s="124"/>
    </row>
    <row r="1152" spans="11:11">
      <c r="K1152" s="124"/>
    </row>
    <row r="1153" spans="11:11">
      <c r="K1153" s="124"/>
    </row>
    <row r="1154" spans="11:11">
      <c r="K1154" s="124"/>
    </row>
    <row r="1155" spans="11:11">
      <c r="K1155" s="124"/>
    </row>
    <row r="1156" spans="11:11">
      <c r="K1156" s="124"/>
    </row>
    <row r="1157" spans="11:11">
      <c r="K1157" s="124"/>
    </row>
    <row r="1158" spans="11:11">
      <c r="K1158" s="124"/>
    </row>
    <row r="1159" spans="11:11">
      <c r="K1159" s="124"/>
    </row>
    <row r="1160" spans="11:11">
      <c r="K1160" s="124"/>
    </row>
    <row r="1161" spans="11:11">
      <c r="K1161" s="124"/>
    </row>
    <row r="1162" spans="11:11">
      <c r="K1162" s="124"/>
    </row>
    <row r="1163" spans="11:11">
      <c r="K1163" s="124"/>
    </row>
    <row r="1164" spans="11:11">
      <c r="K1164" s="124"/>
    </row>
    <row r="1165" spans="11:11">
      <c r="K1165" s="124"/>
    </row>
    <row r="1166" spans="11:11">
      <c r="K1166" s="124"/>
    </row>
    <row r="1167" spans="11:11">
      <c r="K1167" s="124"/>
    </row>
    <row r="1168" spans="11:11">
      <c r="K1168" s="124"/>
    </row>
    <row r="1169" spans="11:11">
      <c r="K1169" s="124"/>
    </row>
    <row r="1170" spans="11:11">
      <c r="K1170" s="124"/>
    </row>
    <row r="1171" spans="11:11">
      <c r="K1171" s="124"/>
    </row>
    <row r="1172" spans="11:11">
      <c r="K1172" s="124"/>
    </row>
    <row r="1173" spans="11:11">
      <c r="K1173" s="124"/>
    </row>
    <row r="1174" spans="11:11">
      <c r="K1174" s="124"/>
    </row>
    <row r="1175" spans="11:11">
      <c r="K1175" s="124"/>
    </row>
    <row r="1176" spans="11:11">
      <c r="K1176" s="124"/>
    </row>
    <row r="1177" spans="11:11">
      <c r="K1177" s="124"/>
    </row>
    <row r="1178" spans="11:11">
      <c r="K1178" s="124"/>
    </row>
    <row r="1179" spans="11:11">
      <c r="K1179" s="124"/>
    </row>
    <row r="1180" spans="11:11">
      <c r="K1180" s="124"/>
    </row>
    <row r="1181" spans="11:11">
      <c r="K1181" s="124"/>
    </row>
    <row r="1182" spans="11:11">
      <c r="K1182" s="124"/>
    </row>
    <row r="1183" spans="11:11">
      <c r="K1183" s="124"/>
    </row>
    <row r="1184" spans="11:11">
      <c r="K1184" s="124"/>
    </row>
    <row r="1185" spans="11:11">
      <c r="K1185" s="124"/>
    </row>
    <row r="1186" spans="11:11">
      <c r="K1186" s="124"/>
    </row>
    <row r="1187" spans="11:11">
      <c r="K1187" s="124"/>
    </row>
    <row r="1188" spans="11:11">
      <c r="K1188" s="124"/>
    </row>
    <row r="1189" spans="11:11">
      <c r="K1189" s="124"/>
    </row>
    <row r="1190" spans="11:11">
      <c r="K1190" s="124"/>
    </row>
    <row r="1191" spans="11:11">
      <c r="K1191" s="124"/>
    </row>
    <row r="1192" spans="11:11">
      <c r="K1192" s="124"/>
    </row>
    <row r="1193" spans="11:11">
      <c r="K1193" s="124"/>
    </row>
    <row r="1194" spans="11:11">
      <c r="K1194" s="124"/>
    </row>
    <row r="1195" spans="11:11">
      <c r="K1195" s="124"/>
    </row>
    <row r="1196" spans="11:11">
      <c r="K1196" s="124"/>
    </row>
    <row r="1197" spans="11:11">
      <c r="K1197" s="124"/>
    </row>
    <row r="1198" spans="11:11">
      <c r="K1198" s="124"/>
    </row>
    <row r="1199" spans="11:11">
      <c r="K1199" s="124"/>
    </row>
    <row r="1200" spans="11:11">
      <c r="K1200" s="124"/>
    </row>
    <row r="1201" spans="11:11">
      <c r="K1201" s="124"/>
    </row>
    <row r="1202" spans="11:11">
      <c r="K1202" s="124"/>
    </row>
    <row r="1203" spans="11:11">
      <c r="K1203" s="124"/>
    </row>
    <row r="1204" spans="11:11">
      <c r="K1204" s="124"/>
    </row>
    <row r="1205" spans="11:11">
      <c r="K1205" s="124"/>
    </row>
    <row r="1206" spans="11:11">
      <c r="K1206" s="124"/>
    </row>
    <row r="1207" spans="11:11">
      <c r="K1207" s="124"/>
    </row>
    <row r="1208" spans="11:11">
      <c r="K1208" s="124"/>
    </row>
    <row r="1209" spans="11:11">
      <c r="K1209" s="124"/>
    </row>
    <row r="1210" spans="11:11">
      <c r="K1210" s="124"/>
    </row>
    <row r="1211" spans="11:11">
      <c r="K1211" s="124"/>
    </row>
    <row r="1212" spans="11:11">
      <c r="K1212" s="124"/>
    </row>
    <row r="1213" spans="11:11">
      <c r="K1213" s="124"/>
    </row>
    <row r="1214" spans="11:11">
      <c r="K1214" s="124"/>
    </row>
    <row r="1215" spans="11:11">
      <c r="K1215" s="124"/>
    </row>
    <row r="1216" spans="11:11">
      <c r="K1216" s="124"/>
    </row>
    <row r="1217" spans="11:11">
      <c r="K1217" s="124"/>
    </row>
    <row r="1218" spans="11:11">
      <c r="K1218" s="124"/>
    </row>
    <row r="1219" spans="11:11">
      <c r="K1219" s="124"/>
    </row>
    <row r="1220" spans="11:11">
      <c r="K1220" s="124"/>
    </row>
    <row r="1221" spans="11:11">
      <c r="K1221" s="124"/>
    </row>
    <row r="1222" spans="11:11">
      <c r="K1222" s="124"/>
    </row>
    <row r="1223" spans="11:11">
      <c r="K1223" s="124"/>
    </row>
    <row r="1224" spans="11:11">
      <c r="K1224" s="124"/>
    </row>
    <row r="1225" spans="11:11">
      <c r="K1225" s="124"/>
    </row>
    <row r="1226" spans="11:11">
      <c r="K1226" s="124"/>
    </row>
    <row r="1227" spans="11:11">
      <c r="K1227" s="124"/>
    </row>
    <row r="1228" spans="11:11">
      <c r="K1228" s="124"/>
    </row>
    <row r="1229" spans="11:11">
      <c r="K1229" s="124"/>
    </row>
    <row r="1230" spans="11:11">
      <c r="K1230" s="124"/>
    </row>
    <row r="1231" spans="11:11">
      <c r="K1231" s="124"/>
    </row>
    <row r="1232" spans="11:11">
      <c r="K1232" s="124"/>
    </row>
    <row r="1233" spans="11:11">
      <c r="K1233" s="124"/>
    </row>
    <row r="1234" spans="11:11">
      <c r="K1234" s="124"/>
    </row>
    <row r="1235" spans="11:11">
      <c r="K1235" s="124"/>
    </row>
    <row r="1236" spans="11:11">
      <c r="K1236" s="124"/>
    </row>
    <row r="1237" spans="11:11">
      <c r="K1237" s="124"/>
    </row>
    <row r="1238" spans="11:11">
      <c r="K1238" s="124"/>
    </row>
    <row r="1239" spans="11:11">
      <c r="K1239" s="124"/>
    </row>
    <row r="1240" spans="11:11">
      <c r="K1240" s="124"/>
    </row>
    <row r="1241" spans="11:11">
      <c r="K1241" s="124"/>
    </row>
    <row r="1242" spans="11:11">
      <c r="K1242" s="124"/>
    </row>
    <row r="1243" spans="11:11">
      <c r="K1243" s="124"/>
    </row>
    <row r="1244" spans="11:11">
      <c r="K1244" s="124"/>
    </row>
    <row r="1245" spans="11:11">
      <c r="K1245" s="124"/>
    </row>
    <row r="1246" spans="11:11">
      <c r="K1246" s="124"/>
    </row>
    <row r="1247" spans="11:11">
      <c r="K1247" s="124"/>
    </row>
    <row r="1248" spans="11:11">
      <c r="K1248" s="124"/>
    </row>
    <row r="1249" spans="11:11">
      <c r="K1249" s="124"/>
    </row>
    <row r="1250" spans="11:11">
      <c r="K1250" s="124"/>
    </row>
    <row r="1251" spans="11:11">
      <c r="K1251" s="124"/>
    </row>
    <row r="1252" spans="11:11">
      <c r="K1252" s="124"/>
    </row>
    <row r="1253" spans="11:11">
      <c r="K1253" s="124"/>
    </row>
    <row r="1254" spans="11:11">
      <c r="K1254" s="124"/>
    </row>
    <row r="1255" spans="11:11">
      <c r="K1255" s="124"/>
    </row>
    <row r="1256" spans="11:11">
      <c r="K1256" s="124"/>
    </row>
    <row r="1257" spans="11:11">
      <c r="K1257" s="124"/>
    </row>
    <row r="1258" spans="11:11">
      <c r="K1258" s="124"/>
    </row>
    <row r="1259" spans="11:11">
      <c r="K1259" s="124"/>
    </row>
    <row r="1260" spans="11:11">
      <c r="K1260" s="124"/>
    </row>
    <row r="1261" spans="11:11">
      <c r="K1261" s="124"/>
    </row>
    <row r="1262" spans="11:11">
      <c r="K1262" s="124"/>
    </row>
    <row r="1263" spans="11:11">
      <c r="K1263" s="124"/>
    </row>
    <row r="1264" spans="11:11">
      <c r="K1264" s="124"/>
    </row>
    <row r="1265" spans="11:11">
      <c r="K1265" s="124"/>
    </row>
    <row r="1266" spans="11:11">
      <c r="K1266" s="124"/>
    </row>
    <row r="1267" spans="11:11">
      <c r="K1267" s="124"/>
    </row>
    <row r="1268" spans="11:11">
      <c r="K1268" s="124"/>
    </row>
    <row r="1269" spans="11:11">
      <c r="K1269" s="124"/>
    </row>
    <row r="1270" spans="11:11">
      <c r="K1270" s="124"/>
    </row>
    <row r="1271" spans="11:11">
      <c r="K1271" s="124"/>
    </row>
    <row r="1272" spans="11:11">
      <c r="K1272" s="124"/>
    </row>
    <row r="1273" spans="11:11">
      <c r="K1273" s="124"/>
    </row>
    <row r="1274" spans="11:11">
      <c r="K1274" s="124"/>
    </row>
    <row r="1275" spans="11:11">
      <c r="K1275" s="124"/>
    </row>
    <row r="1276" spans="11:11">
      <c r="K1276" s="124"/>
    </row>
    <row r="1277" spans="11:11">
      <c r="K1277" s="124"/>
    </row>
    <row r="1278" spans="11:11">
      <c r="K1278" s="124"/>
    </row>
    <row r="1279" spans="11:11">
      <c r="K1279" s="124"/>
    </row>
    <row r="1280" spans="11:11">
      <c r="K1280" s="124"/>
    </row>
    <row r="1281" spans="11:11">
      <c r="K1281" s="124"/>
    </row>
    <row r="1282" spans="11:11">
      <c r="K1282" s="124"/>
    </row>
    <row r="1283" spans="11:11">
      <c r="K1283" s="124"/>
    </row>
    <row r="1284" spans="11:11">
      <c r="K1284" s="124"/>
    </row>
    <row r="1285" spans="11:11">
      <c r="K1285" s="124"/>
    </row>
    <row r="1286" spans="11:11">
      <c r="K1286" s="124"/>
    </row>
    <row r="1287" spans="11:11">
      <c r="K1287" s="124"/>
    </row>
    <row r="1288" spans="11:11">
      <c r="K1288" s="124"/>
    </row>
    <row r="1289" spans="11:11">
      <c r="K1289" s="124"/>
    </row>
    <row r="1290" spans="11:11">
      <c r="K1290" s="124"/>
    </row>
    <row r="1291" spans="11:11">
      <c r="K1291" s="124"/>
    </row>
    <row r="1292" spans="11:11">
      <c r="K1292" s="124"/>
    </row>
    <row r="1293" spans="11:11">
      <c r="K1293" s="124"/>
    </row>
    <row r="1294" spans="11:11">
      <c r="K1294" s="124"/>
    </row>
    <row r="1295" spans="11:11">
      <c r="K1295" s="124"/>
    </row>
    <row r="1296" spans="11:11">
      <c r="K1296" s="124"/>
    </row>
    <row r="1297" spans="11:11">
      <c r="K1297" s="124"/>
    </row>
    <row r="1298" spans="11:11">
      <c r="K1298" s="124"/>
    </row>
    <row r="1299" spans="11:11">
      <c r="K1299" s="124"/>
    </row>
    <row r="1300" spans="11:11">
      <c r="K1300" s="124"/>
    </row>
    <row r="1301" spans="11:11">
      <c r="K1301" s="124"/>
    </row>
    <row r="1302" spans="11:11">
      <c r="K1302" s="124"/>
    </row>
    <row r="1303" spans="11:11">
      <c r="K1303" s="124"/>
    </row>
    <row r="1304" spans="11:11">
      <c r="K1304" s="124"/>
    </row>
    <row r="1305" spans="11:11">
      <c r="K1305" s="124"/>
    </row>
    <row r="1306" spans="11:11">
      <c r="K1306" s="124"/>
    </row>
    <row r="1307" spans="11:11">
      <c r="K1307" s="124"/>
    </row>
    <row r="1308" spans="11:11">
      <c r="K1308" s="124"/>
    </row>
    <row r="1309" spans="11:11">
      <c r="K1309" s="124"/>
    </row>
    <row r="1310" spans="11:11">
      <c r="K1310" s="124"/>
    </row>
    <row r="1311" spans="11:11">
      <c r="K1311" s="124"/>
    </row>
    <row r="1312" spans="11:11">
      <c r="K1312" s="124"/>
    </row>
    <row r="1313" spans="11:11">
      <c r="K1313" s="124"/>
    </row>
    <row r="1314" spans="11:11">
      <c r="K1314" s="124"/>
    </row>
    <row r="1315" spans="11:11">
      <c r="K1315" s="124"/>
    </row>
    <row r="1316" spans="11:11">
      <c r="K1316" s="124"/>
    </row>
    <row r="1317" spans="11:11">
      <c r="K1317" s="124"/>
    </row>
    <row r="1318" spans="11:11">
      <c r="K1318" s="124"/>
    </row>
    <row r="1319" spans="11:11">
      <c r="K1319" s="124"/>
    </row>
    <row r="1320" spans="11:11">
      <c r="K1320" s="124"/>
    </row>
    <row r="1321" spans="11:11">
      <c r="K1321" s="124"/>
    </row>
    <row r="1322" spans="11:11">
      <c r="K1322" s="124"/>
    </row>
    <row r="1323" spans="11:11">
      <c r="K1323" s="124"/>
    </row>
    <row r="1324" spans="11:11">
      <c r="K1324" s="124"/>
    </row>
    <row r="1325" spans="11:11">
      <c r="K1325" s="124"/>
    </row>
    <row r="1326" spans="11:11">
      <c r="K1326" s="124"/>
    </row>
    <row r="1327" spans="11:11">
      <c r="K1327" s="124"/>
    </row>
    <row r="1328" spans="11:11">
      <c r="K1328" s="124"/>
    </row>
    <row r="1329" spans="11:11">
      <c r="K1329" s="124"/>
    </row>
    <row r="1330" spans="11:11">
      <c r="K1330" s="124"/>
    </row>
    <row r="1331" spans="11:11">
      <c r="K1331" s="124"/>
    </row>
    <row r="1332" spans="11:11">
      <c r="K1332" s="124"/>
    </row>
    <row r="1333" spans="11:11">
      <c r="K1333" s="124"/>
    </row>
    <row r="1334" spans="11:11">
      <c r="K1334" s="124"/>
    </row>
    <row r="1335" spans="11:11">
      <c r="K1335" s="124"/>
    </row>
    <row r="1336" spans="11:11">
      <c r="K1336" s="124"/>
    </row>
    <row r="1337" spans="11:11">
      <c r="K1337" s="124"/>
    </row>
    <row r="1338" spans="11:11">
      <c r="K1338" s="124"/>
    </row>
    <row r="1339" spans="11:11">
      <c r="K1339" s="124"/>
    </row>
    <row r="1340" spans="11:11">
      <c r="K1340" s="124"/>
    </row>
    <row r="1341" spans="11:11">
      <c r="K1341" s="124"/>
    </row>
    <row r="1342" spans="11:11">
      <c r="K1342" s="124"/>
    </row>
    <row r="1343" spans="11:11">
      <c r="K1343" s="124"/>
    </row>
    <row r="1344" spans="11:11">
      <c r="K1344" s="124"/>
    </row>
    <row r="1345" spans="11:11">
      <c r="K1345" s="124"/>
    </row>
    <row r="1346" spans="11:11">
      <c r="K1346" s="124"/>
    </row>
    <row r="1347" spans="11:11">
      <c r="K1347" s="124"/>
    </row>
    <row r="1348" spans="11:11">
      <c r="K1348" s="124"/>
    </row>
    <row r="1349" spans="11:11">
      <c r="K1349" s="124"/>
    </row>
    <row r="1350" spans="11:11">
      <c r="K1350" s="124"/>
    </row>
    <row r="1351" spans="11:11">
      <c r="K1351" s="124"/>
    </row>
    <row r="1352" spans="11:11">
      <c r="K1352" s="124"/>
    </row>
    <row r="1353" spans="11:11">
      <c r="K1353" s="124"/>
    </row>
    <row r="1354" spans="11:11">
      <c r="K1354" s="124"/>
    </row>
    <row r="1355" spans="11:11">
      <c r="K1355" s="124"/>
    </row>
    <row r="1356" spans="11:11">
      <c r="K1356" s="124"/>
    </row>
    <row r="1357" spans="11:11">
      <c r="K1357" s="124"/>
    </row>
    <row r="1358" spans="11:11">
      <c r="K1358" s="124"/>
    </row>
    <row r="1359" spans="11:11">
      <c r="K1359" s="124"/>
    </row>
    <row r="1360" spans="11:11">
      <c r="K1360" s="124"/>
    </row>
    <row r="1361" spans="11:11">
      <c r="K1361" s="124"/>
    </row>
    <row r="1362" spans="11:11">
      <c r="K1362" s="124"/>
    </row>
    <row r="1363" spans="11:11">
      <c r="K1363" s="124"/>
    </row>
    <row r="1364" spans="11:11">
      <c r="K1364" s="124"/>
    </row>
    <row r="1365" spans="11:11">
      <c r="K1365" s="124"/>
    </row>
    <row r="1366" spans="11:11">
      <c r="K1366" s="124"/>
    </row>
    <row r="1367" spans="11:11">
      <c r="K1367" s="124"/>
    </row>
    <row r="1368" spans="11:11">
      <c r="K1368" s="124"/>
    </row>
    <row r="1369" spans="11:11">
      <c r="K1369" s="124"/>
    </row>
    <row r="1370" spans="11:11">
      <c r="K1370" s="124"/>
    </row>
    <row r="1371" spans="11:11">
      <c r="K1371" s="124"/>
    </row>
    <row r="1372" spans="11:11">
      <c r="K1372" s="124"/>
    </row>
    <row r="1373" spans="11:11">
      <c r="K1373" s="124"/>
    </row>
    <row r="1374" spans="11:11">
      <c r="K1374" s="124"/>
    </row>
    <row r="1375" spans="11:11">
      <c r="K1375" s="124"/>
    </row>
    <row r="1376" spans="11:11">
      <c r="K1376" s="124"/>
    </row>
    <row r="1377" spans="11:11">
      <c r="K1377" s="124"/>
    </row>
    <row r="1378" spans="11:11">
      <c r="K1378" s="124"/>
    </row>
    <row r="1379" spans="11:11">
      <c r="K1379" s="124"/>
    </row>
    <row r="1380" spans="11:11">
      <c r="K1380" s="124"/>
    </row>
    <row r="1381" spans="11:11">
      <c r="K1381" s="124"/>
    </row>
    <row r="1382" spans="11:11">
      <c r="K1382" s="124"/>
    </row>
    <row r="1383" spans="11:11">
      <c r="K1383" s="124"/>
    </row>
    <row r="1384" spans="11:11">
      <c r="K1384" s="124"/>
    </row>
    <row r="1385" spans="11:11">
      <c r="K1385" s="124"/>
    </row>
    <row r="1386" spans="11:11">
      <c r="K1386" s="124"/>
    </row>
    <row r="1387" spans="11:11">
      <c r="K1387" s="124"/>
    </row>
    <row r="1388" spans="11:11">
      <c r="K1388" s="124"/>
    </row>
    <row r="1389" spans="11:11">
      <c r="K1389" s="124"/>
    </row>
    <row r="1390" spans="11:11">
      <c r="K1390" s="124"/>
    </row>
    <row r="1391" spans="11:11">
      <c r="K1391" s="124"/>
    </row>
    <row r="1392" spans="11:11">
      <c r="K1392" s="124"/>
    </row>
    <row r="1393" spans="11:11">
      <c r="K1393" s="124"/>
    </row>
    <row r="1394" spans="11:11">
      <c r="K1394" s="124"/>
    </row>
    <row r="1395" spans="11:11">
      <c r="K1395" s="124"/>
    </row>
    <row r="1396" spans="11:11">
      <c r="K1396" s="124"/>
    </row>
    <row r="1397" spans="11:11">
      <c r="K1397" s="124"/>
    </row>
    <row r="1398" spans="11:11">
      <c r="K1398" s="124"/>
    </row>
    <row r="1399" spans="11:11">
      <c r="K1399" s="124"/>
    </row>
    <row r="1400" spans="11:11">
      <c r="K1400" s="124"/>
    </row>
    <row r="1401" spans="11:11">
      <c r="K1401" s="124"/>
    </row>
    <row r="1402" spans="11:11">
      <c r="K1402" s="124"/>
    </row>
    <row r="1403" spans="11:11">
      <c r="K1403" s="124"/>
    </row>
    <row r="1404" spans="11:11">
      <c r="K1404" s="124"/>
    </row>
    <row r="1405" spans="11:11">
      <c r="K1405" s="124"/>
    </row>
    <row r="1406" spans="11:11">
      <c r="K1406" s="124"/>
    </row>
    <row r="1407" spans="11:11">
      <c r="K1407" s="124"/>
    </row>
    <row r="1408" spans="11:11">
      <c r="K1408" s="124"/>
    </row>
    <row r="1409" spans="11:11">
      <c r="K1409" s="124"/>
    </row>
    <row r="1410" spans="11:11">
      <c r="K1410" s="124"/>
    </row>
    <row r="1411" spans="11:11">
      <c r="K1411" s="124"/>
    </row>
    <row r="1412" spans="11:11">
      <c r="K1412" s="124"/>
    </row>
    <row r="1413" spans="11:11">
      <c r="K1413" s="124"/>
    </row>
    <row r="1414" spans="11:11">
      <c r="K1414" s="124"/>
    </row>
    <row r="1415" spans="11:11">
      <c r="K1415" s="124"/>
    </row>
    <row r="1416" spans="11:11">
      <c r="K1416" s="124"/>
    </row>
    <row r="1417" spans="11:11">
      <c r="K1417" s="124"/>
    </row>
    <row r="1418" spans="11:11">
      <c r="K1418" s="124"/>
    </row>
    <row r="1419" spans="11:11">
      <c r="K1419" s="124"/>
    </row>
    <row r="1420" spans="11:11">
      <c r="K1420" s="124"/>
    </row>
    <row r="1421" spans="11:11">
      <c r="K1421" s="124"/>
    </row>
    <row r="1422" spans="11:11">
      <c r="K1422" s="124"/>
    </row>
    <row r="1423" spans="11:11">
      <c r="K1423" s="124"/>
    </row>
    <row r="1424" spans="11:11">
      <c r="K1424" s="124"/>
    </row>
    <row r="1425" spans="11:11">
      <c r="K1425" s="124"/>
    </row>
    <row r="1426" spans="11:11">
      <c r="K1426" s="124"/>
    </row>
    <row r="1427" spans="11:11">
      <c r="K1427" s="124"/>
    </row>
    <row r="1428" spans="11:11">
      <c r="K1428" s="124"/>
    </row>
    <row r="1429" spans="11:11">
      <c r="K1429" s="124"/>
    </row>
    <row r="1430" spans="11:11">
      <c r="K1430" s="124"/>
    </row>
    <row r="1431" spans="11:11">
      <c r="K1431" s="124"/>
    </row>
    <row r="1432" spans="11:11">
      <c r="K1432" s="124"/>
    </row>
    <row r="1433" spans="11:11">
      <c r="K1433" s="124"/>
    </row>
    <row r="1434" spans="11:11">
      <c r="K1434" s="124"/>
    </row>
    <row r="1435" spans="11:11">
      <c r="K1435" s="124"/>
    </row>
    <row r="1436" spans="11:11">
      <c r="K1436" s="124"/>
    </row>
    <row r="1437" spans="11:11">
      <c r="K1437" s="124"/>
    </row>
    <row r="1438" spans="11:11">
      <c r="K1438" s="124"/>
    </row>
    <row r="1439" spans="11:11">
      <c r="K1439" s="124"/>
    </row>
    <row r="1440" spans="11:11">
      <c r="K1440" s="124"/>
    </row>
    <row r="1441" spans="11:11">
      <c r="K1441" s="124"/>
    </row>
    <row r="1442" spans="11:11">
      <c r="K1442" s="124"/>
    </row>
    <row r="1443" spans="11:11">
      <c r="K1443" s="124"/>
    </row>
    <row r="1444" spans="11:11">
      <c r="K1444" s="124"/>
    </row>
    <row r="1445" spans="11:11">
      <c r="K1445" s="124"/>
    </row>
    <row r="1446" spans="11:11">
      <c r="K1446" s="124"/>
    </row>
    <row r="1447" spans="11:11">
      <c r="K1447" s="124"/>
    </row>
    <row r="1448" spans="11:11">
      <c r="K1448" s="124"/>
    </row>
    <row r="1449" spans="11:11">
      <c r="K1449" s="124"/>
    </row>
    <row r="1450" spans="11:11">
      <c r="K1450" s="124"/>
    </row>
    <row r="1451" spans="11:11">
      <c r="K1451" s="124"/>
    </row>
    <row r="1452" spans="11:11">
      <c r="K1452" s="124"/>
    </row>
    <row r="1453" spans="11:11">
      <c r="K1453" s="124"/>
    </row>
    <row r="1454" spans="11:11">
      <c r="K1454" s="124"/>
    </row>
    <row r="1455" spans="11:11">
      <c r="K1455" s="124"/>
    </row>
    <row r="1456" spans="11:11">
      <c r="K1456" s="124"/>
    </row>
    <row r="1457" spans="11:11">
      <c r="K1457" s="124"/>
    </row>
    <row r="1458" spans="11:11">
      <c r="K1458" s="124"/>
    </row>
    <row r="1459" spans="11:11">
      <c r="K1459" s="124"/>
    </row>
    <row r="1460" spans="11:11">
      <c r="K1460" s="124"/>
    </row>
    <row r="1461" spans="11:11">
      <c r="K1461" s="124"/>
    </row>
    <row r="1462" spans="11:11">
      <c r="K1462" s="124"/>
    </row>
    <row r="1463" spans="11:11">
      <c r="K1463" s="124"/>
    </row>
    <row r="1464" spans="11:11">
      <c r="K1464" s="124"/>
    </row>
    <row r="1465" spans="11:11">
      <c r="K1465" s="124"/>
    </row>
    <row r="1466" spans="11:11">
      <c r="K1466" s="124"/>
    </row>
    <row r="1467" spans="11:11">
      <c r="K1467" s="124"/>
    </row>
    <row r="1468" spans="11:11">
      <c r="K1468" s="124"/>
    </row>
    <row r="1469" spans="11:11">
      <c r="K1469" s="124"/>
    </row>
    <row r="1470" spans="11:11">
      <c r="K1470" s="124"/>
    </row>
    <row r="1471" spans="11:11">
      <c r="K1471" s="124"/>
    </row>
    <row r="1472" spans="11:11">
      <c r="K1472" s="124"/>
    </row>
    <row r="1473" spans="11:11">
      <c r="K1473" s="124"/>
    </row>
    <row r="1474" spans="11:11">
      <c r="K1474" s="124"/>
    </row>
    <row r="1475" spans="11:11">
      <c r="K1475" s="124"/>
    </row>
    <row r="1476" spans="11:11">
      <c r="K1476" s="124"/>
    </row>
    <row r="1477" spans="11:11">
      <c r="K1477" s="124"/>
    </row>
    <row r="1478" spans="11:11">
      <c r="K1478" s="124"/>
    </row>
    <row r="1479" spans="11:11">
      <c r="K1479" s="124"/>
    </row>
    <row r="1480" spans="11:11">
      <c r="K1480" s="124"/>
    </row>
    <row r="1481" spans="11:11">
      <c r="K1481" s="124"/>
    </row>
    <row r="1482" spans="11:11">
      <c r="K1482" s="124"/>
    </row>
    <row r="1483" spans="11:11">
      <c r="K1483" s="124"/>
    </row>
    <row r="1484" spans="11:11">
      <c r="K1484" s="124"/>
    </row>
    <row r="1485" spans="11:11">
      <c r="K1485" s="124"/>
    </row>
    <row r="1486" spans="11:11">
      <c r="K1486" s="124"/>
    </row>
    <row r="1487" spans="11:11">
      <c r="K1487" s="124"/>
    </row>
    <row r="1488" spans="11:11">
      <c r="K1488" s="124"/>
    </row>
    <row r="1489" spans="11:11">
      <c r="K1489" s="124"/>
    </row>
    <row r="1490" spans="11:11">
      <c r="K1490" s="124"/>
    </row>
    <row r="1491" spans="11:11">
      <c r="K1491" s="124"/>
    </row>
    <row r="1492" spans="11:11">
      <c r="K1492" s="124"/>
    </row>
    <row r="1493" spans="11:11">
      <c r="K1493" s="124"/>
    </row>
    <row r="1494" spans="11:11">
      <c r="K1494" s="124"/>
    </row>
    <row r="1495" spans="11:11">
      <c r="K1495" s="124"/>
    </row>
    <row r="1496" spans="11:11">
      <c r="K1496" s="124"/>
    </row>
    <row r="1497" spans="11:11">
      <c r="K1497" s="124"/>
    </row>
    <row r="1498" spans="11:11">
      <c r="K1498" s="124"/>
    </row>
    <row r="1499" spans="11:11">
      <c r="K1499" s="124"/>
    </row>
    <row r="1500" spans="11:11">
      <c r="K1500" s="124"/>
    </row>
    <row r="1501" spans="11:11">
      <c r="K1501" s="124"/>
    </row>
    <row r="1502" spans="11:11">
      <c r="K1502" s="124"/>
    </row>
    <row r="1503" spans="11:11">
      <c r="K1503" s="124"/>
    </row>
    <row r="1504" spans="11:11">
      <c r="K1504" s="124"/>
    </row>
    <row r="1505" spans="11:11">
      <c r="K1505" s="124"/>
    </row>
    <row r="1506" spans="11:11">
      <c r="K1506" s="124"/>
    </row>
    <row r="1507" spans="11:11">
      <c r="K1507" s="124"/>
    </row>
    <row r="1508" spans="11:11">
      <c r="K1508" s="124"/>
    </row>
    <row r="1509" spans="11:11">
      <c r="K1509" s="124"/>
    </row>
    <row r="1510" spans="11:11">
      <c r="K1510" s="124"/>
    </row>
    <row r="1511" spans="11:11">
      <c r="K1511" s="124"/>
    </row>
    <row r="1512" spans="11:11">
      <c r="K1512" s="124"/>
    </row>
    <row r="1513" spans="11:11">
      <c r="K1513" s="124"/>
    </row>
    <row r="1514" spans="11:11">
      <c r="K1514" s="124"/>
    </row>
    <row r="1515" spans="11:11">
      <c r="K1515" s="124"/>
    </row>
    <row r="1516" spans="11:11">
      <c r="K1516" s="124"/>
    </row>
    <row r="1517" spans="11:11">
      <c r="K1517" s="124"/>
    </row>
    <row r="1518" spans="11:11">
      <c r="K1518" s="124"/>
    </row>
    <row r="1519" spans="11:11">
      <c r="K1519" s="124"/>
    </row>
    <row r="1520" spans="11:11">
      <c r="K1520" s="124"/>
    </row>
    <row r="1521" spans="11:11">
      <c r="K1521" s="124"/>
    </row>
    <row r="1522" spans="11:11">
      <c r="K1522" s="124"/>
    </row>
    <row r="1523" spans="11:11">
      <c r="K1523" s="124"/>
    </row>
    <row r="1524" spans="11:11">
      <c r="K1524" s="124"/>
    </row>
    <row r="1525" spans="11:11">
      <c r="K1525" s="124"/>
    </row>
    <row r="1526" spans="11:11">
      <c r="K1526" s="124"/>
    </row>
    <row r="1527" spans="11:11">
      <c r="K1527" s="124"/>
    </row>
    <row r="1528" spans="11:11">
      <c r="K1528" s="124"/>
    </row>
    <row r="1529" spans="11:11">
      <c r="K1529" s="124"/>
    </row>
    <row r="1530" spans="11:11">
      <c r="K1530" s="124"/>
    </row>
    <row r="1531" spans="11:11">
      <c r="K1531" s="124"/>
    </row>
    <row r="1532" spans="11:11">
      <c r="K1532" s="124"/>
    </row>
    <row r="1533" spans="11:11">
      <c r="K1533" s="124"/>
    </row>
    <row r="1534" spans="11:11">
      <c r="K1534" s="124"/>
    </row>
    <row r="1535" spans="11:11">
      <c r="K1535" s="124"/>
    </row>
    <row r="1536" spans="11:11">
      <c r="K1536" s="124"/>
    </row>
    <row r="1537" spans="11:11">
      <c r="K1537" s="124"/>
    </row>
    <row r="1538" spans="11:11">
      <c r="K1538" s="124"/>
    </row>
    <row r="1539" spans="11:11">
      <c r="K1539" s="124"/>
    </row>
    <row r="1540" spans="11:11">
      <c r="K1540" s="124"/>
    </row>
    <row r="1541" spans="11:11">
      <c r="K1541" s="124"/>
    </row>
    <row r="1542" spans="11:11">
      <c r="K1542" s="124"/>
    </row>
    <row r="1543" spans="11:11">
      <c r="K1543" s="124"/>
    </row>
    <row r="1544" spans="11:11">
      <c r="K1544" s="124"/>
    </row>
    <row r="1545" spans="11:11">
      <c r="K1545" s="124"/>
    </row>
    <row r="1546" spans="11:11">
      <c r="K1546" s="124"/>
    </row>
    <row r="1547" spans="11:11">
      <c r="K1547" s="124"/>
    </row>
    <row r="1548" spans="11:11">
      <c r="K1548" s="124"/>
    </row>
    <row r="1549" spans="11:11">
      <c r="K1549" s="124"/>
    </row>
    <row r="1550" spans="11:11">
      <c r="K1550" s="124"/>
    </row>
    <row r="1551" spans="11:11">
      <c r="K1551" s="124"/>
    </row>
    <row r="1552" spans="11:11">
      <c r="K1552" s="124"/>
    </row>
    <row r="1553" spans="11:11">
      <c r="K1553" s="124"/>
    </row>
    <row r="1554" spans="11:11">
      <c r="K1554" s="124"/>
    </row>
    <row r="1555" spans="11:11">
      <c r="K1555" s="124"/>
    </row>
    <row r="1556" spans="11:11">
      <c r="K1556" s="124"/>
    </row>
    <row r="1557" spans="11:11">
      <c r="K1557" s="124"/>
    </row>
    <row r="1558" spans="11:11">
      <c r="K1558" s="124"/>
    </row>
    <row r="1559" spans="11:11">
      <c r="K1559" s="124"/>
    </row>
    <row r="1560" spans="11:11">
      <c r="K1560" s="124"/>
    </row>
    <row r="1561" spans="11:11">
      <c r="K1561" s="124"/>
    </row>
    <row r="1562" spans="11:11">
      <c r="K1562" s="124"/>
    </row>
    <row r="1563" spans="11:11">
      <c r="K1563" s="124"/>
    </row>
    <row r="1564" spans="11:11">
      <c r="K1564" s="124"/>
    </row>
    <row r="1565" spans="11:11">
      <c r="K1565" s="124"/>
    </row>
    <row r="1566" spans="11:11">
      <c r="K1566" s="124"/>
    </row>
    <row r="1567" spans="11:11">
      <c r="K1567" s="124"/>
    </row>
    <row r="1568" spans="11:11">
      <c r="K1568" s="124"/>
    </row>
    <row r="1569" spans="11:11">
      <c r="K1569" s="124"/>
    </row>
    <row r="1570" spans="11:11">
      <c r="K1570" s="124"/>
    </row>
    <row r="1571" spans="11:11">
      <c r="K1571" s="124"/>
    </row>
    <row r="1572" spans="11:11">
      <c r="K1572" s="124"/>
    </row>
    <row r="1573" spans="11:11">
      <c r="K1573" s="124"/>
    </row>
    <row r="1574" spans="11:11">
      <c r="K1574" s="124"/>
    </row>
    <row r="1575" spans="11:11">
      <c r="K1575" s="124"/>
    </row>
    <row r="1576" spans="11:11">
      <c r="K1576" s="124"/>
    </row>
    <row r="1577" spans="11:11">
      <c r="K1577" s="124"/>
    </row>
    <row r="1578" spans="11:11">
      <c r="K1578" s="124"/>
    </row>
    <row r="1579" spans="11:11">
      <c r="K1579" s="124"/>
    </row>
    <row r="1580" spans="11:11">
      <c r="K1580" s="124"/>
    </row>
    <row r="1581" spans="11:11">
      <c r="K1581" s="124"/>
    </row>
    <row r="1582" spans="11:11">
      <c r="K1582" s="124"/>
    </row>
    <row r="1583" spans="11:11">
      <c r="K1583" s="124"/>
    </row>
    <row r="1584" spans="11:11">
      <c r="K1584" s="124"/>
    </row>
    <row r="1585" spans="11:11">
      <c r="K1585" s="124"/>
    </row>
    <row r="1586" spans="11:11">
      <c r="K1586" s="124"/>
    </row>
    <row r="1587" spans="11:11">
      <c r="K1587" s="124"/>
    </row>
    <row r="1588" spans="11:11">
      <c r="K1588" s="124"/>
    </row>
    <row r="1589" spans="11:11">
      <c r="K1589" s="124"/>
    </row>
    <row r="1590" spans="11:11">
      <c r="K1590" s="124"/>
    </row>
    <row r="1591" spans="11:11">
      <c r="K1591" s="124"/>
    </row>
    <row r="1592" spans="11:11">
      <c r="K1592" s="124"/>
    </row>
    <row r="1593" spans="11:11">
      <c r="K1593" s="124"/>
    </row>
    <row r="1594" spans="11:11">
      <c r="K1594" s="124"/>
    </row>
    <row r="1595" spans="11:11">
      <c r="K1595" s="124"/>
    </row>
    <row r="1596" spans="11:11">
      <c r="K1596" s="124"/>
    </row>
    <row r="1597" spans="11:11">
      <c r="K1597" s="124"/>
    </row>
    <row r="1598" spans="11:11">
      <c r="K1598" s="124"/>
    </row>
    <row r="1599" spans="11:11">
      <c r="K1599" s="124"/>
    </row>
    <row r="1600" spans="11:11">
      <c r="K1600" s="124"/>
    </row>
    <row r="1601" spans="11:11">
      <c r="K1601" s="124"/>
    </row>
    <row r="1602" spans="11:11">
      <c r="K1602" s="124"/>
    </row>
    <row r="1603" spans="11:11">
      <c r="K1603" s="124"/>
    </row>
    <row r="1604" spans="11:11">
      <c r="K1604" s="124"/>
    </row>
    <row r="1605" spans="11:11">
      <c r="K1605" s="124"/>
    </row>
    <row r="1606" spans="11:11">
      <c r="K1606" s="124"/>
    </row>
    <row r="1607" spans="11:11">
      <c r="K1607" s="124"/>
    </row>
    <row r="1608" spans="11:11">
      <c r="K1608" s="124"/>
    </row>
    <row r="1609" spans="11:11">
      <c r="K1609" s="124"/>
    </row>
    <row r="1610" spans="11:11">
      <c r="K1610" s="124"/>
    </row>
    <row r="1611" spans="11:11">
      <c r="K1611" s="124"/>
    </row>
    <row r="1612" spans="11:11">
      <c r="K1612" s="124"/>
    </row>
    <row r="1613" spans="11:11">
      <c r="K1613" s="124"/>
    </row>
    <row r="1614" spans="11:11">
      <c r="K1614" s="124"/>
    </row>
    <row r="1615" spans="11:11">
      <c r="K1615" s="124"/>
    </row>
    <row r="1616" spans="11:11">
      <c r="K1616" s="124"/>
    </row>
    <row r="1617" spans="11:11">
      <c r="K1617" s="124"/>
    </row>
    <row r="1618" spans="11:11">
      <c r="K1618" s="124"/>
    </row>
    <row r="1619" spans="11:11">
      <c r="K1619" s="124"/>
    </row>
    <row r="1620" spans="11:11">
      <c r="K1620" s="124"/>
    </row>
    <row r="1621" spans="11:11">
      <c r="K1621" s="124"/>
    </row>
    <row r="1622" spans="11:11">
      <c r="K1622" s="124"/>
    </row>
    <row r="1623" spans="11:11">
      <c r="K1623" s="124"/>
    </row>
    <row r="1624" spans="11:11">
      <c r="K1624" s="124"/>
    </row>
    <row r="1625" spans="11:11">
      <c r="K1625" s="124"/>
    </row>
    <row r="1626" spans="11:11">
      <c r="K1626" s="124"/>
    </row>
    <row r="1627" spans="11:11">
      <c r="K1627" s="124"/>
    </row>
    <row r="1628" spans="11:11">
      <c r="K1628" s="124"/>
    </row>
    <row r="1629" spans="11:11">
      <c r="K1629" s="124"/>
    </row>
    <row r="1630" spans="11:11">
      <c r="K1630" s="124"/>
    </row>
    <row r="1631" spans="11:11">
      <c r="K1631" s="124"/>
    </row>
    <row r="1632" spans="11:11">
      <c r="K1632" s="124"/>
    </row>
    <row r="1633" spans="11:11">
      <c r="K1633" s="124"/>
    </row>
    <row r="1634" spans="11:11">
      <c r="K1634" s="124"/>
    </row>
    <row r="1635" spans="11:11">
      <c r="K1635" s="124"/>
    </row>
    <row r="1636" spans="11:11">
      <c r="K1636" s="124"/>
    </row>
    <row r="1637" spans="11:11">
      <c r="K1637" s="124"/>
    </row>
    <row r="1638" spans="11:11">
      <c r="K1638" s="124"/>
    </row>
    <row r="1639" spans="11:11">
      <c r="K1639" s="124"/>
    </row>
    <row r="1640" spans="11:11">
      <c r="K1640" s="124"/>
    </row>
    <row r="1641" spans="11:11">
      <c r="K1641" s="124"/>
    </row>
    <row r="1642" spans="11:11">
      <c r="K1642" s="124"/>
    </row>
    <row r="1643" spans="11:11">
      <c r="K1643" s="124"/>
    </row>
    <row r="1644" spans="11:11">
      <c r="K1644" s="124"/>
    </row>
    <row r="1645" spans="11:11">
      <c r="K1645" s="124"/>
    </row>
    <row r="1646" spans="11:11">
      <c r="K1646" s="124"/>
    </row>
    <row r="1647" spans="11:11">
      <c r="K1647" s="124"/>
    </row>
    <row r="1648" spans="11:11">
      <c r="K1648" s="124"/>
    </row>
    <row r="1649" spans="11:11">
      <c r="K1649" s="124"/>
    </row>
    <row r="1650" spans="11:11">
      <c r="K1650" s="124"/>
    </row>
    <row r="1651" spans="11:11">
      <c r="K1651" s="124"/>
    </row>
    <row r="1652" spans="11:11">
      <c r="K1652" s="124"/>
    </row>
    <row r="1653" spans="11:11">
      <c r="K1653" s="124"/>
    </row>
    <row r="1654" spans="11:11">
      <c r="K1654" s="124"/>
    </row>
    <row r="1655" spans="11:11">
      <c r="K1655" s="124"/>
    </row>
    <row r="1656" spans="11:11">
      <c r="K1656" s="124"/>
    </row>
    <row r="1657" spans="11:11">
      <c r="K1657" s="124"/>
    </row>
    <row r="1658" spans="11:11">
      <c r="K1658" s="124"/>
    </row>
    <row r="1659" spans="11:11">
      <c r="K1659" s="124"/>
    </row>
    <row r="1660" spans="11:11">
      <c r="K1660" s="124"/>
    </row>
    <row r="1661" spans="11:11">
      <c r="K1661" s="124"/>
    </row>
    <row r="1662" spans="11:11">
      <c r="K1662" s="124"/>
    </row>
    <row r="1663" spans="11:11">
      <c r="K1663" s="124"/>
    </row>
    <row r="1664" spans="11:11">
      <c r="K1664" s="124"/>
    </row>
    <row r="1665" spans="11:11">
      <c r="K1665" s="124"/>
    </row>
    <row r="1666" spans="11:11">
      <c r="K1666" s="124"/>
    </row>
    <row r="1667" spans="11:11">
      <c r="K1667" s="124"/>
    </row>
    <row r="1668" spans="11:11">
      <c r="K1668" s="124"/>
    </row>
    <row r="1669" spans="11:11">
      <c r="K1669" s="124"/>
    </row>
    <row r="1670" spans="11:11">
      <c r="K1670" s="124"/>
    </row>
    <row r="1671" spans="11:11">
      <c r="K1671" s="124"/>
    </row>
    <row r="1672" spans="11:11">
      <c r="K1672" s="124"/>
    </row>
  </sheetData>
  <sheetProtection password="CC7E" sheet="1" objects="1" scenarios="1"/>
  <mergeCells count="1">
    <mergeCell ref="B3:L3"/>
  </mergeCells>
  <phoneticPr fontId="0" type="noConversion"/>
  <pageMargins left="0.27" right="0.23" top="0.85" bottom="0.86" header="0.5" footer="0.5"/>
  <pageSetup scale="3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249977111117893"/>
    <pageSetUpPr fitToPage="1"/>
  </sheetPr>
  <dimension ref="B1:N67"/>
  <sheetViews>
    <sheetView showGridLines="0" zoomScale="80" zoomScaleNormal="80" workbookViewId="0"/>
  </sheetViews>
  <sheetFormatPr defaultRowHeight="12.75"/>
  <cols>
    <col min="1" max="1" width="4.28515625" style="33" customWidth="1"/>
    <col min="2" max="2" width="21.42578125" style="33" customWidth="1"/>
    <col min="3" max="3" width="25.5703125" style="33" customWidth="1"/>
    <col min="4" max="4" width="15.28515625" style="33" customWidth="1"/>
    <col min="5" max="5" width="15.7109375" style="33" customWidth="1"/>
    <col min="6" max="6" width="16.5703125" style="33" customWidth="1"/>
    <col min="7" max="7" width="19.5703125" style="33" customWidth="1"/>
    <col min="8" max="8" width="13.140625" style="33" customWidth="1"/>
    <col min="9" max="9" width="15.7109375" style="33" customWidth="1"/>
    <col min="10" max="10" width="16.7109375" style="33" customWidth="1"/>
    <col min="11" max="16384" width="9.140625" style="33"/>
  </cols>
  <sheetData>
    <row r="1" spans="2:13" ht="51.75" customHeight="1" thickBot="1">
      <c r="B1" s="731" t="s">
        <v>217</v>
      </c>
      <c r="C1" s="732"/>
      <c r="D1" s="732"/>
      <c r="E1" s="732"/>
      <c r="F1" s="732"/>
      <c r="G1" s="732"/>
      <c r="H1" s="732"/>
      <c r="I1" s="732"/>
      <c r="J1" s="733"/>
    </row>
    <row r="2" spans="2:13" ht="20.25" customHeight="1" thickBot="1">
      <c r="E2" s="683" t="s">
        <v>124</v>
      </c>
    </row>
    <row r="3" spans="2:13" ht="16.5" customHeight="1" thickTop="1" thickBot="1"/>
    <row r="4" spans="2:13" ht="15">
      <c r="B4" s="354" t="s">
        <v>0</v>
      </c>
      <c r="C4" s="355"/>
      <c r="D4" s="356" t="s">
        <v>1</v>
      </c>
      <c r="E4" s="357" t="s">
        <v>57</v>
      </c>
      <c r="F4" s="356" t="s">
        <v>2</v>
      </c>
      <c r="G4" s="357">
        <v>1</v>
      </c>
      <c r="H4" s="358"/>
      <c r="I4" s="359" t="s">
        <v>39</v>
      </c>
      <c r="J4" s="360">
        <v>1</v>
      </c>
    </row>
    <row r="5" spans="2:13" ht="12.75" customHeight="1">
      <c r="B5" s="338" t="s">
        <v>50</v>
      </c>
      <c r="C5" s="62"/>
      <c r="D5" s="34"/>
      <c r="E5" s="43"/>
      <c r="F5" s="36" t="s">
        <v>51</v>
      </c>
      <c r="G5" s="654" t="s">
        <v>185</v>
      </c>
      <c r="H5" s="626"/>
      <c r="I5" s="626"/>
      <c r="J5" s="627"/>
    </row>
    <row r="6" spans="2:13">
      <c r="B6" s="361" t="s">
        <v>47</v>
      </c>
      <c r="C6" s="405"/>
      <c r="D6" s="37" t="s">
        <v>38</v>
      </c>
      <c r="E6" s="273"/>
      <c r="F6" s="38" t="s">
        <v>3</v>
      </c>
      <c r="G6" s="720"/>
      <c r="H6" s="721"/>
      <c r="I6" s="721"/>
      <c r="J6" s="722"/>
    </row>
    <row r="7" spans="2:13" ht="24" customHeight="1">
      <c r="B7" s="341" t="s">
        <v>4</v>
      </c>
      <c r="C7" s="274"/>
      <c r="D7" s="40" t="s">
        <v>41</v>
      </c>
      <c r="E7" s="273"/>
      <c r="F7" s="41" t="s">
        <v>5</v>
      </c>
      <c r="G7" s="720"/>
      <c r="H7" s="721"/>
      <c r="I7" s="721"/>
      <c r="J7" s="722"/>
    </row>
    <row r="8" spans="2:13">
      <c r="B8" s="362"/>
      <c r="C8" s="42"/>
      <c r="D8" s="43"/>
      <c r="E8" s="44" t="s">
        <v>6</v>
      </c>
      <c r="F8" s="34"/>
      <c r="G8" s="35"/>
      <c r="H8" s="34"/>
      <c r="I8" s="34"/>
      <c r="J8" s="269"/>
    </row>
    <row r="9" spans="2:13" ht="18" customHeight="1">
      <c r="B9" s="363"/>
      <c r="C9" s="45"/>
      <c r="D9" s="46"/>
      <c r="E9" s="723"/>
      <c r="F9" s="724"/>
      <c r="G9" s="724"/>
      <c r="H9" s="724"/>
      <c r="I9" s="724"/>
      <c r="J9" s="725"/>
    </row>
    <row r="10" spans="2:13">
      <c r="B10" s="363"/>
      <c r="C10" s="45"/>
      <c r="D10" s="46"/>
      <c r="E10" s="726"/>
      <c r="F10" s="727"/>
      <c r="G10" s="727"/>
      <c r="H10" s="727"/>
      <c r="I10" s="727"/>
      <c r="J10" s="728"/>
    </row>
    <row r="11" spans="2:13" ht="15.75">
      <c r="B11" s="341"/>
      <c r="C11" s="40"/>
      <c r="D11" s="47"/>
      <c r="E11" s="221" t="s">
        <v>174</v>
      </c>
      <c r="F11" s="408" t="s">
        <v>107</v>
      </c>
      <c r="G11" s="47"/>
      <c r="H11" s="40"/>
      <c r="I11" s="40"/>
      <c r="J11" s="364"/>
      <c r="M11" s="404"/>
    </row>
    <row r="12" spans="2:13">
      <c r="B12" s="365" t="s">
        <v>7</v>
      </c>
      <c r="C12" s="48"/>
      <c r="D12" s="49"/>
      <c r="E12" s="682" t="s">
        <v>216</v>
      </c>
      <c r="F12" s="50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3">
      <c r="B13" s="653" t="s">
        <v>9</v>
      </c>
      <c r="C13" s="52"/>
      <c r="D13" s="53"/>
      <c r="E13" s="54" t="s">
        <v>10</v>
      </c>
      <c r="F13" s="54" t="s">
        <v>143</v>
      </c>
      <c r="G13" s="161" t="s">
        <v>48</v>
      </c>
      <c r="H13" s="56" t="s">
        <v>87</v>
      </c>
      <c r="I13" s="56" t="s">
        <v>48</v>
      </c>
      <c r="J13" s="367" t="s">
        <v>48</v>
      </c>
    </row>
    <row r="14" spans="2:13" ht="13.5" customHeight="1">
      <c r="B14" s="718"/>
      <c r="C14" s="719"/>
      <c r="D14" s="57"/>
      <c r="E14" s="516">
        <v>0</v>
      </c>
      <c r="F14" s="386">
        <v>0</v>
      </c>
      <c r="G14" s="58">
        <f t="shared" ref="G14:G19" si="0">+E14*F14</f>
        <v>0</v>
      </c>
      <c r="H14" s="302">
        <v>0</v>
      </c>
      <c r="I14" s="59">
        <f t="shared" ref="I14:I19" si="1">+H14*F14</f>
        <v>0</v>
      </c>
      <c r="J14" s="335">
        <f>+G14-I14</f>
        <v>0</v>
      </c>
    </row>
    <row r="15" spans="2:13" ht="13.5" customHeight="1">
      <c r="B15" s="718"/>
      <c r="C15" s="719"/>
      <c r="D15" s="57"/>
      <c r="E15" s="516">
        <v>0</v>
      </c>
      <c r="F15" s="386">
        <v>0</v>
      </c>
      <c r="G15" s="58">
        <f t="shared" si="0"/>
        <v>0</v>
      </c>
      <c r="H15" s="302">
        <v>0</v>
      </c>
      <c r="I15" s="59">
        <f t="shared" si="1"/>
        <v>0</v>
      </c>
      <c r="J15" s="335">
        <f t="shared" ref="J15:J27" si="2">+G15-I15</f>
        <v>0</v>
      </c>
    </row>
    <row r="16" spans="2:13">
      <c r="B16" s="718"/>
      <c r="C16" s="719"/>
      <c r="D16" s="57"/>
      <c r="E16" s="516">
        <v>0</v>
      </c>
      <c r="F16" s="386">
        <v>0</v>
      </c>
      <c r="G16" s="58">
        <f t="shared" si="0"/>
        <v>0</v>
      </c>
      <c r="H16" s="302">
        <v>0</v>
      </c>
      <c r="I16" s="59">
        <f t="shared" si="1"/>
        <v>0</v>
      </c>
      <c r="J16" s="335">
        <f t="shared" si="2"/>
        <v>0</v>
      </c>
    </row>
    <row r="17" spans="2:14">
      <c r="B17" s="718"/>
      <c r="C17" s="719"/>
      <c r="D17" s="57"/>
      <c r="E17" s="516">
        <v>0</v>
      </c>
      <c r="F17" s="386">
        <v>0</v>
      </c>
      <c r="G17" s="58">
        <f t="shared" si="0"/>
        <v>0</v>
      </c>
      <c r="H17" s="302">
        <v>0</v>
      </c>
      <c r="I17" s="59">
        <f t="shared" si="1"/>
        <v>0</v>
      </c>
      <c r="J17" s="335">
        <f t="shared" si="2"/>
        <v>0</v>
      </c>
      <c r="L17" s="33" t="s">
        <v>55</v>
      </c>
    </row>
    <row r="18" spans="2:14">
      <c r="B18" s="718"/>
      <c r="C18" s="719"/>
      <c r="D18" s="57"/>
      <c r="E18" s="516">
        <v>0</v>
      </c>
      <c r="F18" s="386">
        <v>0</v>
      </c>
      <c r="G18" s="58">
        <f t="shared" si="0"/>
        <v>0</v>
      </c>
      <c r="H18" s="302">
        <v>0</v>
      </c>
      <c r="I18" s="59">
        <f t="shared" si="1"/>
        <v>0</v>
      </c>
      <c r="J18" s="335">
        <f t="shared" si="2"/>
        <v>0</v>
      </c>
    </row>
    <row r="19" spans="2:14">
      <c r="B19" s="718"/>
      <c r="C19" s="719"/>
      <c r="D19" s="57"/>
      <c r="E19" s="516">
        <v>0</v>
      </c>
      <c r="F19" s="386">
        <v>0</v>
      </c>
      <c r="G19" s="58">
        <f t="shared" si="0"/>
        <v>0</v>
      </c>
      <c r="H19" s="302">
        <v>0</v>
      </c>
      <c r="I19" s="59">
        <f t="shared" si="1"/>
        <v>0</v>
      </c>
      <c r="J19" s="335">
        <f t="shared" si="2"/>
        <v>0</v>
      </c>
    </row>
    <row r="20" spans="2:14">
      <c r="B20" s="718"/>
      <c r="C20" s="719"/>
      <c r="D20" s="57"/>
      <c r="E20" s="516">
        <v>0</v>
      </c>
      <c r="F20" s="386">
        <v>0</v>
      </c>
      <c r="G20" s="58">
        <f t="shared" ref="G20:G28" si="3">+E20*F20</f>
        <v>0</v>
      </c>
      <c r="H20" s="302">
        <v>0</v>
      </c>
      <c r="I20" s="59">
        <f t="shared" ref="I20:I27" si="4">+H20*F20</f>
        <v>0</v>
      </c>
      <c r="J20" s="335">
        <f t="shared" si="2"/>
        <v>0</v>
      </c>
      <c r="L20" s="33" t="s">
        <v>55</v>
      </c>
    </row>
    <row r="21" spans="2:14">
      <c r="B21" s="718"/>
      <c r="C21" s="719"/>
      <c r="D21" s="57"/>
      <c r="E21" s="516">
        <v>0</v>
      </c>
      <c r="F21" s="386">
        <v>0</v>
      </c>
      <c r="G21" s="58">
        <f t="shared" si="3"/>
        <v>0</v>
      </c>
      <c r="H21" s="302">
        <v>0</v>
      </c>
      <c r="I21" s="59">
        <f t="shared" si="4"/>
        <v>0</v>
      </c>
      <c r="J21" s="335">
        <f t="shared" si="2"/>
        <v>0</v>
      </c>
    </row>
    <row r="22" spans="2:14">
      <c r="B22" s="718"/>
      <c r="C22" s="719"/>
      <c r="D22" s="57"/>
      <c r="E22" s="516">
        <v>0</v>
      </c>
      <c r="F22" s="386">
        <v>0</v>
      </c>
      <c r="G22" s="58">
        <f t="shared" si="3"/>
        <v>0</v>
      </c>
      <c r="H22" s="302">
        <v>0</v>
      </c>
      <c r="I22" s="59">
        <f t="shared" si="4"/>
        <v>0</v>
      </c>
      <c r="J22" s="335">
        <f t="shared" si="2"/>
        <v>0</v>
      </c>
    </row>
    <row r="23" spans="2:14">
      <c r="B23" s="718"/>
      <c r="C23" s="719"/>
      <c r="D23" s="57"/>
      <c r="E23" s="516">
        <v>0</v>
      </c>
      <c r="F23" s="386">
        <v>0</v>
      </c>
      <c r="G23" s="58">
        <f t="shared" si="3"/>
        <v>0</v>
      </c>
      <c r="H23" s="302">
        <v>0</v>
      </c>
      <c r="I23" s="59">
        <f t="shared" si="4"/>
        <v>0</v>
      </c>
      <c r="J23" s="335">
        <f t="shared" si="2"/>
        <v>0</v>
      </c>
    </row>
    <row r="24" spans="2:14">
      <c r="B24" s="718"/>
      <c r="C24" s="719"/>
      <c r="D24" s="57"/>
      <c r="E24" s="516">
        <v>0</v>
      </c>
      <c r="F24" s="386">
        <v>0</v>
      </c>
      <c r="G24" s="58">
        <f t="shared" si="3"/>
        <v>0</v>
      </c>
      <c r="H24" s="302">
        <v>0</v>
      </c>
      <c r="I24" s="59">
        <f t="shared" si="4"/>
        <v>0</v>
      </c>
      <c r="J24" s="335">
        <f t="shared" si="2"/>
        <v>0</v>
      </c>
    </row>
    <row r="25" spans="2:14">
      <c r="B25" s="718"/>
      <c r="C25" s="719"/>
      <c r="D25" s="57"/>
      <c r="E25" s="516">
        <v>0</v>
      </c>
      <c r="F25" s="386">
        <v>0</v>
      </c>
      <c r="G25" s="58">
        <f t="shared" si="3"/>
        <v>0</v>
      </c>
      <c r="H25" s="302">
        <v>0</v>
      </c>
      <c r="I25" s="59">
        <f t="shared" si="4"/>
        <v>0</v>
      </c>
      <c r="J25" s="335">
        <f t="shared" si="2"/>
        <v>0</v>
      </c>
    </row>
    <row r="26" spans="2:14">
      <c r="B26" s="718"/>
      <c r="C26" s="719"/>
      <c r="D26" s="57"/>
      <c r="E26" s="516">
        <v>0</v>
      </c>
      <c r="F26" s="386">
        <v>0</v>
      </c>
      <c r="G26" s="58">
        <f t="shared" si="3"/>
        <v>0</v>
      </c>
      <c r="H26" s="302">
        <v>0</v>
      </c>
      <c r="I26" s="59">
        <f t="shared" si="4"/>
        <v>0</v>
      </c>
      <c r="J26" s="335">
        <f t="shared" si="2"/>
        <v>0</v>
      </c>
    </row>
    <row r="27" spans="2:14">
      <c r="B27" s="718"/>
      <c r="C27" s="719"/>
      <c r="D27" s="57"/>
      <c r="E27" s="516">
        <v>0</v>
      </c>
      <c r="F27" s="386">
        <v>0</v>
      </c>
      <c r="G27" s="58">
        <f t="shared" si="3"/>
        <v>0</v>
      </c>
      <c r="H27" s="302">
        <v>0</v>
      </c>
      <c r="I27" s="59">
        <f t="shared" si="4"/>
        <v>0</v>
      </c>
      <c r="J27" s="335">
        <f t="shared" si="2"/>
        <v>0</v>
      </c>
    </row>
    <row r="28" spans="2:14" ht="15" customHeight="1">
      <c r="B28" s="729"/>
      <c r="C28" s="730"/>
      <c r="D28" s="45"/>
      <c r="E28" s="516">
        <v>0</v>
      </c>
      <c r="F28" s="386">
        <v>0</v>
      </c>
      <c r="G28" s="58">
        <f t="shared" si="3"/>
        <v>0</v>
      </c>
      <c r="H28" s="302">
        <v>0</v>
      </c>
      <c r="I28" s="59">
        <f>+H28*F28</f>
        <v>0</v>
      </c>
      <c r="J28" s="335">
        <f>+G28-I28</f>
        <v>0</v>
      </c>
      <c r="N28" s="539" t="s">
        <v>55</v>
      </c>
    </row>
    <row r="29" spans="2:14">
      <c r="B29" s="368" t="s">
        <v>11</v>
      </c>
      <c r="C29" s="60"/>
      <c r="D29" s="60"/>
      <c r="E29" s="407">
        <f>SUM(E14:E28)</f>
        <v>0</v>
      </c>
      <c r="F29" s="61"/>
      <c r="G29" s="406">
        <f>SUM(G14:G28)</f>
        <v>0</v>
      </c>
      <c r="H29" s="476">
        <f>SUM(H14:H28)</f>
        <v>0</v>
      </c>
      <c r="I29" s="476">
        <f>SUM(I14:I28)</f>
        <v>0</v>
      </c>
      <c r="J29" s="506">
        <f>SUM(J14:J28)</f>
        <v>0</v>
      </c>
    </row>
    <row r="30" spans="2:14">
      <c r="B30" s="365" t="s">
        <v>134</v>
      </c>
      <c r="C30" s="48"/>
      <c r="D30" s="62" t="s">
        <v>13</v>
      </c>
      <c r="E30" s="63" t="s">
        <v>14</v>
      </c>
      <c r="F30" s="64" t="s">
        <v>15</v>
      </c>
      <c r="G30" s="64"/>
      <c r="H30" s="65" t="s">
        <v>140</v>
      </c>
      <c r="I30" s="66"/>
      <c r="J30" s="340"/>
    </row>
    <row r="31" spans="2:14">
      <c r="B31" s="734"/>
      <c r="C31" s="735"/>
      <c r="D31" s="513"/>
      <c r="E31" s="26"/>
      <c r="F31" s="514"/>
      <c r="G31" s="67">
        <f t="shared" ref="G31:G36" si="5">+E31*F31</f>
        <v>0</v>
      </c>
      <c r="H31" s="303">
        <v>0</v>
      </c>
      <c r="I31" s="68">
        <f t="shared" ref="I31:I36" si="6">+H31*F31</f>
        <v>0</v>
      </c>
      <c r="J31" s="335">
        <f t="shared" ref="J31:J36" si="7">+G31-I31</f>
        <v>0</v>
      </c>
    </row>
    <row r="32" spans="2:14">
      <c r="B32" s="734"/>
      <c r="C32" s="735"/>
      <c r="D32" s="513"/>
      <c r="E32" s="24"/>
      <c r="F32" s="515"/>
      <c r="G32" s="67">
        <f t="shared" si="5"/>
        <v>0</v>
      </c>
      <c r="H32" s="303"/>
      <c r="I32" s="68">
        <f t="shared" si="6"/>
        <v>0</v>
      </c>
      <c r="J32" s="335">
        <f t="shared" si="7"/>
        <v>0</v>
      </c>
    </row>
    <row r="33" spans="2:10">
      <c r="B33" s="734"/>
      <c r="C33" s="735"/>
      <c r="D33" s="513"/>
      <c r="E33" s="24"/>
      <c r="F33" s="515"/>
      <c r="G33" s="67">
        <f>+E33*F33</f>
        <v>0</v>
      </c>
      <c r="H33" s="303"/>
      <c r="I33" s="68">
        <f t="shared" si="6"/>
        <v>0</v>
      </c>
      <c r="J33" s="335">
        <f t="shared" si="7"/>
        <v>0</v>
      </c>
    </row>
    <row r="34" spans="2:10">
      <c r="B34" s="734"/>
      <c r="C34" s="735"/>
      <c r="D34" s="513"/>
      <c r="E34" s="25"/>
      <c r="F34" s="515"/>
      <c r="G34" s="67">
        <f t="shared" si="5"/>
        <v>0</v>
      </c>
      <c r="H34" s="303"/>
      <c r="I34" s="68">
        <f t="shared" si="6"/>
        <v>0</v>
      </c>
      <c r="J34" s="335">
        <f t="shared" si="7"/>
        <v>0</v>
      </c>
    </row>
    <row r="35" spans="2:10">
      <c r="B35" s="734"/>
      <c r="C35" s="735"/>
      <c r="D35" s="513"/>
      <c r="E35" s="25"/>
      <c r="F35" s="515"/>
      <c r="G35" s="67">
        <f t="shared" si="5"/>
        <v>0</v>
      </c>
      <c r="H35" s="303"/>
      <c r="I35" s="68">
        <f t="shared" si="6"/>
        <v>0</v>
      </c>
      <c r="J35" s="335">
        <f t="shared" si="7"/>
        <v>0</v>
      </c>
    </row>
    <row r="36" spans="2:10">
      <c r="B36" s="734"/>
      <c r="C36" s="735"/>
      <c r="D36" s="513"/>
      <c r="E36" s="25"/>
      <c r="F36" s="515"/>
      <c r="G36" s="67">
        <f t="shared" si="5"/>
        <v>0</v>
      </c>
      <c r="H36" s="303"/>
      <c r="I36" s="68">
        <f t="shared" si="6"/>
        <v>0</v>
      </c>
      <c r="J36" s="335">
        <f t="shared" si="7"/>
        <v>0</v>
      </c>
    </row>
    <row r="37" spans="2:10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0">
      <c r="B38" s="369" t="s">
        <v>42</v>
      </c>
      <c r="C38" s="42"/>
      <c r="D38" s="61"/>
      <c r="E38" s="61"/>
      <c r="F38" s="61"/>
      <c r="G38" s="71">
        <f>SUM(G31:G37)</f>
        <v>0</v>
      </c>
      <c r="H38" s="72">
        <f>SUM(H31:H37)</f>
        <v>0</v>
      </c>
      <c r="I38" s="73">
        <f>SUM(I31:I37)</f>
        <v>0</v>
      </c>
      <c r="J38" s="370">
        <f>SUM(J31:J37)</f>
        <v>0</v>
      </c>
    </row>
    <row r="39" spans="2:10">
      <c r="B39" s="365" t="s">
        <v>16</v>
      </c>
      <c r="C39" s="49"/>
      <c r="D39" s="74" t="s">
        <v>17</v>
      </c>
      <c r="E39" s="75" t="s">
        <v>132</v>
      </c>
      <c r="F39" s="76" t="s">
        <v>19</v>
      </c>
      <c r="G39" s="77"/>
      <c r="H39" s="78"/>
      <c r="I39" s="66"/>
      <c r="J39" s="340"/>
    </row>
    <row r="40" spans="2:10">
      <c r="B40" s="338" t="s">
        <v>20</v>
      </c>
      <c r="C40" s="35"/>
      <c r="D40" s="27"/>
      <c r="E40" s="524">
        <v>0</v>
      </c>
      <c r="F40" s="80">
        <f>+D40*E40</f>
        <v>0</v>
      </c>
      <c r="G40" s="67">
        <f>+D40+F40</f>
        <v>0</v>
      </c>
      <c r="H40" s="303"/>
      <c r="I40" s="59">
        <f>+(H40*E40)+H40</f>
        <v>0</v>
      </c>
      <c r="J40" s="335">
        <f t="shared" ref="J40:J51" si="8">+G40-I40</f>
        <v>0</v>
      </c>
    </row>
    <row r="41" spans="2:10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9">+(H41*E41)+H41</f>
        <v>0</v>
      </c>
      <c r="J41" s="335">
        <f t="shared" si="8"/>
        <v>0</v>
      </c>
    </row>
    <row r="42" spans="2:10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>
        <v>0</v>
      </c>
      <c r="I42" s="59">
        <f t="shared" si="9"/>
        <v>0</v>
      </c>
      <c r="J42" s="335">
        <f t="shared" si="8"/>
        <v>0</v>
      </c>
    </row>
    <row r="43" spans="2:10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9"/>
        <v>0</v>
      </c>
      <c r="J43" s="335">
        <f t="shared" si="8"/>
        <v>0</v>
      </c>
    </row>
    <row r="44" spans="2:10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0">
      <c r="B45" s="339" t="s">
        <v>25</v>
      </c>
      <c r="C45" s="81"/>
      <c r="D45" s="27">
        <v>0</v>
      </c>
      <c r="E45" s="524">
        <v>0</v>
      </c>
      <c r="F45" s="80">
        <f t="shared" ref="F45:F51" si="10">+D45*E45</f>
        <v>0</v>
      </c>
      <c r="G45" s="67">
        <f t="shared" ref="G45:G51" si="11">+D45+F45</f>
        <v>0</v>
      </c>
      <c r="H45" s="303"/>
      <c r="I45" s="59">
        <f t="shared" si="9"/>
        <v>0</v>
      </c>
      <c r="J45" s="335">
        <f t="shared" si="8"/>
        <v>0</v>
      </c>
    </row>
    <row r="46" spans="2:10">
      <c r="B46" s="339" t="s">
        <v>26</v>
      </c>
      <c r="C46" s="81"/>
      <c r="D46" s="27">
        <v>0</v>
      </c>
      <c r="E46" s="524">
        <v>0</v>
      </c>
      <c r="F46" s="80">
        <f t="shared" si="10"/>
        <v>0</v>
      </c>
      <c r="G46" s="67">
        <f t="shared" si="11"/>
        <v>0</v>
      </c>
      <c r="H46" s="303"/>
      <c r="I46" s="59">
        <f t="shared" si="9"/>
        <v>0</v>
      </c>
      <c r="J46" s="335">
        <f t="shared" si="8"/>
        <v>0</v>
      </c>
    </row>
    <row r="47" spans="2:10">
      <c r="B47" s="339" t="s">
        <v>27</v>
      </c>
      <c r="C47" s="81"/>
      <c r="D47" s="27">
        <v>0</v>
      </c>
      <c r="E47" s="524">
        <v>0</v>
      </c>
      <c r="F47" s="80">
        <f t="shared" si="10"/>
        <v>0</v>
      </c>
      <c r="G47" s="67">
        <f t="shared" si="11"/>
        <v>0</v>
      </c>
      <c r="H47" s="303"/>
      <c r="I47" s="59">
        <f t="shared" si="9"/>
        <v>0</v>
      </c>
      <c r="J47" s="335">
        <f t="shared" si="8"/>
        <v>0</v>
      </c>
    </row>
    <row r="48" spans="2:10">
      <c r="B48" s="339" t="s">
        <v>28</v>
      </c>
      <c r="C48" s="81"/>
      <c r="D48" s="27">
        <v>0</v>
      </c>
      <c r="E48" s="524">
        <v>0</v>
      </c>
      <c r="F48" s="80">
        <f t="shared" si="10"/>
        <v>0</v>
      </c>
      <c r="G48" s="67">
        <f t="shared" si="11"/>
        <v>0</v>
      </c>
      <c r="H48" s="303"/>
      <c r="I48" s="59">
        <f t="shared" si="9"/>
        <v>0</v>
      </c>
      <c r="J48" s="335">
        <f t="shared" si="8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10"/>
        <v>0</v>
      </c>
      <c r="G49" s="67">
        <f t="shared" si="11"/>
        <v>0</v>
      </c>
      <c r="H49" s="303"/>
      <c r="I49" s="59">
        <f t="shared" si="9"/>
        <v>0</v>
      </c>
      <c r="J49" s="335">
        <f t="shared" si="8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10"/>
        <v>0</v>
      </c>
      <c r="G50" s="67">
        <f t="shared" si="11"/>
        <v>0</v>
      </c>
      <c r="H50" s="303">
        <v>0</v>
      </c>
      <c r="I50" s="59">
        <f t="shared" si="9"/>
        <v>0</v>
      </c>
      <c r="J50" s="335">
        <f t="shared" si="8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10"/>
        <v>0</v>
      </c>
      <c r="G51" s="67">
        <f t="shared" si="11"/>
        <v>0</v>
      </c>
      <c r="H51" s="303"/>
      <c r="I51" s="59">
        <f t="shared" si="9"/>
        <v>0</v>
      </c>
      <c r="J51" s="335">
        <f t="shared" si="8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.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71" t="s">
        <v>44</v>
      </c>
      <c r="C59" s="48"/>
      <c r="D59" s="48"/>
      <c r="E59" s="48"/>
      <c r="F59" s="49"/>
      <c r="G59" s="86">
        <f>+G53+G55+G56+G57</f>
        <v>0</v>
      </c>
      <c r="H59" s="96"/>
      <c r="I59" s="87">
        <f>+I53+I55+I56+I57</f>
        <v>0</v>
      </c>
      <c r="J59" s="343">
        <f>+J53+J55+J56+J57</f>
        <v>0</v>
      </c>
    </row>
    <row r="60" spans="2:10">
      <c r="B60" s="529">
        <v>9</v>
      </c>
      <c r="C60" s="48"/>
      <c r="D60" s="48"/>
      <c r="E60" s="52"/>
      <c r="F60" s="99"/>
      <c r="G60" s="64">
        <f>+G63*F60</f>
        <v>0</v>
      </c>
      <c r="H60" s="96"/>
      <c r="I60" s="100"/>
      <c r="J60" s="372"/>
    </row>
    <row r="61" spans="2:10">
      <c r="B61" s="371" t="s">
        <v>45</v>
      </c>
      <c r="C61" s="48"/>
      <c r="D61" s="48"/>
      <c r="E61" s="52"/>
      <c r="F61" s="53"/>
      <c r="G61" s="101">
        <f>+G59+G60</f>
        <v>0</v>
      </c>
      <c r="H61" s="96"/>
      <c r="I61" s="102">
        <f>+I59+I60</f>
        <v>0</v>
      </c>
      <c r="J61" s="373">
        <f>+J59+J60</f>
        <v>0</v>
      </c>
    </row>
    <row r="62" spans="2:10">
      <c r="B62" s="195" t="s">
        <v>130</v>
      </c>
      <c r="C62" s="48"/>
      <c r="D62" s="48"/>
      <c r="E62" s="52"/>
      <c r="F62" s="103"/>
      <c r="G62" s="101"/>
      <c r="H62" s="96"/>
      <c r="I62" s="446"/>
      <c r="J62" s="373"/>
    </row>
    <row r="63" spans="2:10">
      <c r="B63" s="374">
        <v>12</v>
      </c>
      <c r="C63" s="48"/>
      <c r="D63" s="48"/>
      <c r="E63" s="48"/>
      <c r="F63" s="49"/>
      <c r="G63" s="64">
        <v>0</v>
      </c>
      <c r="H63" s="96"/>
      <c r="I63" s="100"/>
      <c r="J63" s="372"/>
    </row>
    <row r="64" spans="2:10">
      <c r="B64" s="375">
        <v>13</v>
      </c>
      <c r="C64" s="40"/>
      <c r="D64" s="40"/>
      <c r="E64" s="104"/>
      <c r="F64" s="104"/>
      <c r="G64" s="64">
        <f>+E64*F64</f>
        <v>0</v>
      </c>
      <c r="H64" s="96"/>
      <c r="I64" s="100"/>
      <c r="J64" s="372"/>
    </row>
    <row r="65" spans="2:10">
      <c r="B65" s="371" t="s">
        <v>46</v>
      </c>
      <c r="C65" s="48"/>
      <c r="D65" s="48"/>
      <c r="E65" s="48"/>
      <c r="F65" s="48"/>
      <c r="G65" s="105">
        <f>+G61+G62+G63+G64</f>
        <v>0</v>
      </c>
      <c r="H65" s="96"/>
      <c r="I65" s="106">
        <f>+I61+I62+I63+I64</f>
        <v>0</v>
      </c>
      <c r="J65" s="376">
        <f>+G65-I65</f>
        <v>0</v>
      </c>
    </row>
    <row r="66" spans="2:10">
      <c r="B66" s="448">
        <v>15</v>
      </c>
      <c r="C66" s="447"/>
      <c r="D66" s="447"/>
      <c r="E66" s="447"/>
      <c r="F66" s="447"/>
      <c r="G66" s="107">
        <v>0</v>
      </c>
      <c r="H66" s="96"/>
      <c r="I66" s="100"/>
      <c r="J66" s="372"/>
    </row>
    <row r="67" spans="2:10" s="108" customFormat="1" ht="13.5" thickBot="1">
      <c r="B67" s="377" t="s">
        <v>49</v>
      </c>
      <c r="C67" s="378"/>
      <c r="D67" s="378"/>
      <c r="E67" s="378"/>
      <c r="F67" s="378"/>
      <c r="G67" s="379">
        <f>+G65-G66</f>
        <v>0</v>
      </c>
      <c r="H67" s="353"/>
      <c r="I67" s="380">
        <f>+I65-I66</f>
        <v>0</v>
      </c>
      <c r="J67" s="381">
        <f>+G67-I67</f>
        <v>0</v>
      </c>
    </row>
  </sheetData>
  <sheetProtection password="CC7E" sheet="1"/>
  <mergeCells count="25">
    <mergeCell ref="B1:J1"/>
    <mergeCell ref="B35:C35"/>
    <mergeCell ref="B36:C36"/>
    <mergeCell ref="B31:C31"/>
    <mergeCell ref="B32:C32"/>
    <mergeCell ref="B33:C33"/>
    <mergeCell ref="B34:C34"/>
    <mergeCell ref="B14:C14"/>
    <mergeCell ref="B15:C15"/>
    <mergeCell ref="B16:C16"/>
    <mergeCell ref="B23:C23"/>
    <mergeCell ref="B27:C27"/>
    <mergeCell ref="B26:C26"/>
    <mergeCell ref="B24:C24"/>
    <mergeCell ref="B25:C25"/>
    <mergeCell ref="B28:C28"/>
    <mergeCell ref="B20:C20"/>
    <mergeCell ref="B21:C21"/>
    <mergeCell ref="B22:C22"/>
    <mergeCell ref="G6:J6"/>
    <mergeCell ref="G7:J7"/>
    <mergeCell ref="E9:J10"/>
    <mergeCell ref="B17:C17"/>
    <mergeCell ref="B18:C18"/>
    <mergeCell ref="B19:C19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67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8">
    <tabColor indexed="10"/>
    <pageSetUpPr fitToPage="1"/>
  </sheetPr>
  <dimension ref="B3:N72"/>
  <sheetViews>
    <sheetView showGridLines="0" zoomScale="80" zoomScaleNormal="80" workbookViewId="0">
      <selection activeCell="B14" sqref="B14"/>
    </sheetView>
  </sheetViews>
  <sheetFormatPr defaultRowHeight="12.75"/>
  <cols>
    <col min="1" max="1" width="2.28515625" style="33" customWidth="1"/>
    <col min="2" max="2" width="18.85546875" style="33" customWidth="1"/>
    <col min="3" max="3" width="20.28515625" style="33" customWidth="1"/>
    <col min="4" max="4" width="17" style="33" customWidth="1"/>
    <col min="5" max="5" width="18.140625" style="33" customWidth="1"/>
    <col min="6" max="6" width="16.5703125" style="33" customWidth="1"/>
    <col min="7" max="7" width="28.7109375" style="33" customWidth="1"/>
    <col min="8" max="8" width="13" style="33" customWidth="1"/>
    <col min="9" max="9" width="14" style="33" customWidth="1"/>
    <col min="10" max="10" width="14.85546875" style="33" customWidth="1"/>
    <col min="11" max="16384" width="9.140625" style="33"/>
  </cols>
  <sheetData>
    <row r="3" spans="2:10" ht="7.5" customHeight="1" thickBot="1"/>
    <row r="4" spans="2:10" ht="30">
      <c r="B4" s="276" t="s">
        <v>0</v>
      </c>
      <c r="C4" s="277"/>
      <c r="D4" s="278" t="s">
        <v>1</v>
      </c>
      <c r="E4" s="279" t="s">
        <v>40</v>
      </c>
      <c r="F4" s="280" t="s">
        <v>2</v>
      </c>
      <c r="G4" s="281">
        <v>1</v>
      </c>
      <c r="H4" s="282"/>
      <c r="I4" s="283" t="s">
        <v>39</v>
      </c>
      <c r="J4" s="284">
        <v>1</v>
      </c>
    </row>
    <row r="5" spans="2:10">
      <c r="B5" s="181" t="s">
        <v>50</v>
      </c>
      <c r="C5" s="32"/>
      <c r="D5" s="32"/>
      <c r="E5" s="144"/>
      <c r="F5" s="149" t="s">
        <v>51</v>
      </c>
      <c r="G5" s="519" t="str">
        <f>+'WP1.1'!G5</f>
        <v>UNIVERSITA DI …….</v>
      </c>
      <c r="H5" s="143"/>
      <c r="I5" s="32"/>
      <c r="J5" s="185"/>
    </row>
    <row r="6" spans="2:10">
      <c r="B6" s="182" t="s">
        <v>47</v>
      </c>
      <c r="C6" s="383"/>
      <c r="D6" s="150" t="s">
        <v>38</v>
      </c>
      <c r="E6" s="273"/>
      <c r="F6" s="38" t="s">
        <v>3</v>
      </c>
      <c r="G6" s="720"/>
      <c r="H6" s="721"/>
      <c r="I6" s="721"/>
      <c r="J6" s="722"/>
    </row>
    <row r="7" spans="2:10" ht="24" customHeight="1">
      <c r="B7" s="183" t="s">
        <v>4</v>
      </c>
      <c r="C7" s="384"/>
      <c r="D7" s="151" t="s">
        <v>41</v>
      </c>
      <c r="E7" s="273"/>
      <c r="F7" s="41" t="s">
        <v>5</v>
      </c>
      <c r="G7" s="720"/>
      <c r="H7" s="721"/>
      <c r="I7" s="721"/>
      <c r="J7" s="722"/>
    </row>
    <row r="8" spans="2:10">
      <c r="B8" s="184"/>
      <c r="C8" s="153"/>
      <c r="D8" s="154"/>
      <c r="E8" s="44" t="s">
        <v>6</v>
      </c>
      <c r="F8" s="34"/>
      <c r="G8" s="35"/>
      <c r="H8" s="34"/>
      <c r="I8" s="34"/>
      <c r="J8" s="269"/>
    </row>
    <row r="9" spans="2:10" ht="18" customHeight="1">
      <c r="B9" s="186"/>
      <c r="C9" s="110"/>
      <c r="D9" s="155"/>
      <c r="E9" s="736"/>
      <c r="F9" s="737"/>
      <c r="G9" s="737"/>
      <c r="H9" s="737"/>
      <c r="I9" s="737"/>
      <c r="J9" s="738"/>
    </row>
    <row r="10" spans="2:10">
      <c r="B10" s="186"/>
      <c r="C10" s="110"/>
      <c r="D10" s="155"/>
      <c r="E10" s="739"/>
      <c r="F10" s="740"/>
      <c r="G10" s="740"/>
      <c r="H10" s="740"/>
      <c r="I10" s="740"/>
      <c r="J10" s="741"/>
    </row>
    <row r="11" spans="2:10">
      <c r="B11" s="183"/>
      <c r="C11" s="151"/>
      <c r="D11" s="152"/>
      <c r="E11" s="444" t="s">
        <v>188</v>
      </c>
      <c r="F11" s="301"/>
      <c r="G11" s="109"/>
      <c r="H11" s="151"/>
      <c r="I11" s="151"/>
      <c r="J11" s="187"/>
    </row>
    <row r="12" spans="2:10">
      <c r="B12" s="188" t="s">
        <v>7</v>
      </c>
      <c r="C12" s="156"/>
      <c r="D12" s="157"/>
      <c r="E12" s="536" t="s">
        <v>88</v>
      </c>
      <c r="F12" s="536" t="s">
        <v>8</v>
      </c>
      <c r="G12" s="537" t="s">
        <v>142</v>
      </c>
      <c r="H12" s="51" t="s">
        <v>136</v>
      </c>
      <c r="I12" s="51" t="s">
        <v>137</v>
      </c>
      <c r="J12" s="538" t="s">
        <v>138</v>
      </c>
    </row>
    <row r="13" spans="2:10">
      <c r="B13" s="189" t="s">
        <v>9</v>
      </c>
      <c r="C13" s="158"/>
      <c r="D13" s="159"/>
      <c r="E13" s="160" t="s">
        <v>10</v>
      </c>
      <c r="F13" s="54" t="s">
        <v>143</v>
      </c>
      <c r="G13" s="161" t="s">
        <v>48</v>
      </c>
      <c r="H13" s="162" t="s">
        <v>87</v>
      </c>
      <c r="I13" s="162" t="s">
        <v>48</v>
      </c>
      <c r="J13" s="190" t="s">
        <v>48</v>
      </c>
    </row>
    <row r="14" spans="2:10">
      <c r="B14" s="285">
        <f>+'WP1.1'!B14</f>
        <v>0</v>
      </c>
      <c r="C14" s="200"/>
      <c r="D14" s="201"/>
      <c r="E14" s="202">
        <f>+'WP1.1'!E14</f>
        <v>0</v>
      </c>
      <c r="F14" s="312">
        <f>+'WP1.1'!F14</f>
        <v>0</v>
      </c>
      <c r="G14" s="202">
        <f>+E14*F14</f>
        <v>0</v>
      </c>
      <c r="H14" s="202">
        <f>+'WP1.1'!H14</f>
        <v>0</v>
      </c>
      <c r="I14" s="163">
        <f>+H14*F14</f>
        <v>0</v>
      </c>
      <c r="J14" s="286">
        <f>+G14-I14</f>
        <v>0</v>
      </c>
    </row>
    <row r="15" spans="2:10">
      <c r="B15" s="285">
        <f>+'WP1.1'!B15</f>
        <v>0</v>
      </c>
      <c r="C15" s="200"/>
      <c r="D15" s="201"/>
      <c r="E15" s="202">
        <f>+'WP1.1'!E15</f>
        <v>0</v>
      </c>
      <c r="F15" s="312">
        <f>+'WP1.1'!F15</f>
        <v>0</v>
      </c>
      <c r="G15" s="202">
        <f t="shared" ref="G15:G28" si="0">+E15*F15</f>
        <v>0</v>
      </c>
      <c r="H15" s="202">
        <f>+'WP1.1'!H15</f>
        <v>0</v>
      </c>
      <c r="I15" s="163">
        <f t="shared" ref="I15:I27" si="1">+H15*F15</f>
        <v>0</v>
      </c>
      <c r="J15" s="286">
        <f t="shared" ref="J15:J27" si="2">+G15-I15</f>
        <v>0</v>
      </c>
    </row>
    <row r="16" spans="2:10">
      <c r="B16" s="285">
        <f>+'WP1.1'!B16</f>
        <v>0</v>
      </c>
      <c r="C16" s="200"/>
      <c r="D16" s="201"/>
      <c r="E16" s="202">
        <f>+'WP1.1'!E16</f>
        <v>0</v>
      </c>
      <c r="F16" s="312">
        <f>+'WP1.1'!F16</f>
        <v>0</v>
      </c>
      <c r="G16" s="202">
        <f t="shared" si="0"/>
        <v>0</v>
      </c>
      <c r="H16" s="202">
        <f>+'WP1.1'!H16</f>
        <v>0</v>
      </c>
      <c r="I16" s="163">
        <f t="shared" si="1"/>
        <v>0</v>
      </c>
      <c r="J16" s="286">
        <f t="shared" si="2"/>
        <v>0</v>
      </c>
    </row>
    <row r="17" spans="2:10">
      <c r="B17" s="285">
        <f>+'WP1.1'!B17</f>
        <v>0</v>
      </c>
      <c r="C17" s="200"/>
      <c r="D17" s="201"/>
      <c r="E17" s="202">
        <f>+'WP1.1'!E17</f>
        <v>0</v>
      </c>
      <c r="F17" s="312">
        <f>+'WP1.1'!F17</f>
        <v>0</v>
      </c>
      <c r="G17" s="202">
        <f t="shared" si="0"/>
        <v>0</v>
      </c>
      <c r="H17" s="202">
        <f>+'WP1.1'!H17</f>
        <v>0</v>
      </c>
      <c r="I17" s="163">
        <f t="shared" si="1"/>
        <v>0</v>
      </c>
      <c r="J17" s="286">
        <f t="shared" si="2"/>
        <v>0</v>
      </c>
    </row>
    <row r="18" spans="2:10">
      <c r="B18" s="285">
        <f>+'WP1.1'!B18</f>
        <v>0</v>
      </c>
      <c r="C18" s="200"/>
      <c r="D18" s="201"/>
      <c r="E18" s="202">
        <f>+'WP1.1'!E18</f>
        <v>0</v>
      </c>
      <c r="F18" s="312">
        <f>+'WP1.1'!F18</f>
        <v>0</v>
      </c>
      <c r="G18" s="202">
        <f t="shared" si="0"/>
        <v>0</v>
      </c>
      <c r="H18" s="202">
        <f>+'WP1.1'!H18</f>
        <v>0</v>
      </c>
      <c r="I18" s="163">
        <f t="shared" si="1"/>
        <v>0</v>
      </c>
      <c r="J18" s="286">
        <f t="shared" si="2"/>
        <v>0</v>
      </c>
    </row>
    <row r="19" spans="2:10">
      <c r="B19" s="285">
        <f>+'WP1.1'!B19</f>
        <v>0</v>
      </c>
      <c r="C19" s="200"/>
      <c r="D19" s="201"/>
      <c r="E19" s="202">
        <f>+'WP1.1'!E19</f>
        <v>0</v>
      </c>
      <c r="F19" s="312">
        <f>+'WP1.1'!F19</f>
        <v>0</v>
      </c>
      <c r="G19" s="202">
        <f t="shared" si="0"/>
        <v>0</v>
      </c>
      <c r="H19" s="202">
        <f>+'WP1.1'!H19</f>
        <v>0</v>
      </c>
      <c r="I19" s="163">
        <f t="shared" si="1"/>
        <v>0</v>
      </c>
      <c r="J19" s="286">
        <f t="shared" si="2"/>
        <v>0</v>
      </c>
    </row>
    <row r="20" spans="2:10">
      <c r="B20" s="285">
        <f>+'WP1.1'!B20</f>
        <v>0</v>
      </c>
      <c r="C20" s="200"/>
      <c r="D20" s="201"/>
      <c r="E20" s="202">
        <f>+'WP1.1'!E20</f>
        <v>0</v>
      </c>
      <c r="F20" s="312">
        <f>+'WP1.1'!F20</f>
        <v>0</v>
      </c>
      <c r="G20" s="202">
        <f t="shared" si="0"/>
        <v>0</v>
      </c>
      <c r="H20" s="202">
        <f>+'WP1.1'!H20</f>
        <v>0</v>
      </c>
      <c r="I20" s="163">
        <f t="shared" si="1"/>
        <v>0</v>
      </c>
      <c r="J20" s="286">
        <f t="shared" si="2"/>
        <v>0</v>
      </c>
    </row>
    <row r="21" spans="2:10">
      <c r="B21" s="285">
        <f>+'WP1.1'!B21</f>
        <v>0</v>
      </c>
      <c r="C21" s="200"/>
      <c r="D21" s="201"/>
      <c r="E21" s="202">
        <f>+'WP1.1'!E21</f>
        <v>0</v>
      </c>
      <c r="F21" s="312">
        <f>+'WP1.1'!F21</f>
        <v>0</v>
      </c>
      <c r="G21" s="202">
        <f t="shared" si="0"/>
        <v>0</v>
      </c>
      <c r="H21" s="202">
        <f>+'WP1.1'!H21</f>
        <v>0</v>
      </c>
      <c r="I21" s="163">
        <f t="shared" si="1"/>
        <v>0</v>
      </c>
      <c r="J21" s="286">
        <f t="shared" si="2"/>
        <v>0</v>
      </c>
    </row>
    <row r="22" spans="2:10">
      <c r="B22" s="285">
        <f>+'WP1.1'!B22</f>
        <v>0</v>
      </c>
      <c r="C22" s="200"/>
      <c r="D22" s="201"/>
      <c r="E22" s="202">
        <f>+'WP1.1'!E22</f>
        <v>0</v>
      </c>
      <c r="F22" s="312">
        <f>+'WP1.1'!F22</f>
        <v>0</v>
      </c>
      <c r="G22" s="202">
        <f t="shared" si="0"/>
        <v>0</v>
      </c>
      <c r="H22" s="202">
        <f>+'WP1.1'!H22</f>
        <v>0</v>
      </c>
      <c r="I22" s="163">
        <f t="shared" si="1"/>
        <v>0</v>
      </c>
      <c r="J22" s="286">
        <f t="shared" si="2"/>
        <v>0</v>
      </c>
    </row>
    <row r="23" spans="2:10">
      <c r="B23" s="285">
        <f>+'WP1.1'!B23</f>
        <v>0</v>
      </c>
      <c r="C23" s="200"/>
      <c r="D23" s="201"/>
      <c r="E23" s="202">
        <f>+'WP1.1'!E23</f>
        <v>0</v>
      </c>
      <c r="F23" s="312">
        <f>+'WP1.1'!F23</f>
        <v>0</v>
      </c>
      <c r="G23" s="202">
        <f t="shared" si="0"/>
        <v>0</v>
      </c>
      <c r="H23" s="202">
        <f>+'WP1.1'!H23</f>
        <v>0</v>
      </c>
      <c r="I23" s="163">
        <f t="shared" si="1"/>
        <v>0</v>
      </c>
      <c r="J23" s="286">
        <f t="shared" si="2"/>
        <v>0</v>
      </c>
    </row>
    <row r="24" spans="2:10">
      <c r="B24" s="285">
        <f>+'WP1.1'!B24</f>
        <v>0</v>
      </c>
      <c r="C24" s="200"/>
      <c r="D24" s="201"/>
      <c r="E24" s="202">
        <f>+'WP1.1'!E24</f>
        <v>0</v>
      </c>
      <c r="F24" s="312">
        <f>+'WP1.1'!F24</f>
        <v>0</v>
      </c>
      <c r="G24" s="202">
        <f t="shared" si="0"/>
        <v>0</v>
      </c>
      <c r="H24" s="202">
        <f>+'WP1.1'!H24</f>
        <v>0</v>
      </c>
      <c r="I24" s="163">
        <f t="shared" si="1"/>
        <v>0</v>
      </c>
      <c r="J24" s="286">
        <f t="shared" si="2"/>
        <v>0</v>
      </c>
    </row>
    <row r="25" spans="2:10">
      <c r="B25" s="285">
        <f>+'WP1.1'!B25</f>
        <v>0</v>
      </c>
      <c r="C25" s="200"/>
      <c r="D25" s="201"/>
      <c r="E25" s="202">
        <f>+'WP1.1'!E25</f>
        <v>0</v>
      </c>
      <c r="F25" s="312">
        <f>+'WP1.1'!F25</f>
        <v>0</v>
      </c>
      <c r="G25" s="202">
        <f t="shared" si="0"/>
        <v>0</v>
      </c>
      <c r="H25" s="202">
        <f>+'WP1.1'!H25</f>
        <v>0</v>
      </c>
      <c r="I25" s="163">
        <f t="shared" si="1"/>
        <v>0</v>
      </c>
      <c r="J25" s="286">
        <f t="shared" si="2"/>
        <v>0</v>
      </c>
    </row>
    <row r="26" spans="2:10">
      <c r="B26" s="285">
        <f>+'WP1.1'!B26</f>
        <v>0</v>
      </c>
      <c r="C26" s="200"/>
      <c r="D26" s="201"/>
      <c r="E26" s="202">
        <f>+'WP1.1'!E26</f>
        <v>0</v>
      </c>
      <c r="F26" s="312">
        <f>+'WP1.1'!F26</f>
        <v>0</v>
      </c>
      <c r="G26" s="202">
        <f t="shared" si="0"/>
        <v>0</v>
      </c>
      <c r="H26" s="202">
        <f>+'WP1.1'!H26</f>
        <v>0</v>
      </c>
      <c r="I26" s="163">
        <f t="shared" si="1"/>
        <v>0</v>
      </c>
      <c r="J26" s="286">
        <f t="shared" si="2"/>
        <v>0</v>
      </c>
    </row>
    <row r="27" spans="2:10">
      <c r="B27" s="285">
        <f>+'WP1.1'!B27</f>
        <v>0</v>
      </c>
      <c r="C27" s="200"/>
      <c r="D27" s="201"/>
      <c r="E27" s="202">
        <f>+'WP1.1'!E27</f>
        <v>0</v>
      </c>
      <c r="F27" s="312">
        <f>+'WP1.1'!F27</f>
        <v>0</v>
      </c>
      <c r="G27" s="202">
        <f t="shared" si="0"/>
        <v>0</v>
      </c>
      <c r="H27" s="202">
        <f>+'WP1.1'!H27</f>
        <v>0</v>
      </c>
      <c r="I27" s="163">
        <f t="shared" si="1"/>
        <v>0</v>
      </c>
      <c r="J27" s="286">
        <f t="shared" si="2"/>
        <v>0</v>
      </c>
    </row>
    <row r="28" spans="2:10">
      <c r="B28" s="285">
        <f>+'WP1.1'!B28</f>
        <v>0</v>
      </c>
      <c r="C28" s="388"/>
      <c r="D28" s="388"/>
      <c r="E28" s="202">
        <f>+'WP1.1'!E28</f>
        <v>0</v>
      </c>
      <c r="F28" s="312">
        <f>+'WP1.1'!F28</f>
        <v>0</v>
      </c>
      <c r="G28" s="202">
        <f t="shared" si="0"/>
        <v>0</v>
      </c>
      <c r="H28" s="202">
        <f>+'WP1.1'!H28</f>
        <v>0</v>
      </c>
      <c r="I28" s="163">
        <f>+H28*F28</f>
        <v>0</v>
      </c>
      <c r="J28" s="286">
        <f>+G28-I28</f>
        <v>0</v>
      </c>
    </row>
    <row r="29" spans="2:10">
      <c r="B29" s="191" t="s">
        <v>11</v>
      </c>
      <c r="C29" s="164"/>
      <c r="D29" s="164"/>
      <c r="E29" s="477">
        <f>SUM(E14:E27)</f>
        <v>0</v>
      </c>
      <c r="F29" s="478"/>
      <c r="G29" s="479">
        <f>SUM(G14:G28)</f>
        <v>0</v>
      </c>
      <c r="H29" s="480">
        <f>SUM(H14:H28)</f>
        <v>0</v>
      </c>
      <c r="I29" s="480">
        <f>SUM(I14:I28)</f>
        <v>0</v>
      </c>
      <c r="J29" s="532">
        <f>SUM(J14:J28)</f>
        <v>0</v>
      </c>
    </row>
    <row r="30" spans="2:10">
      <c r="B30" s="188" t="s">
        <v>12</v>
      </c>
      <c r="C30" s="156"/>
      <c r="D30" s="109" t="s">
        <v>13</v>
      </c>
      <c r="E30" s="165" t="s">
        <v>14</v>
      </c>
      <c r="F30" s="166" t="s">
        <v>15</v>
      </c>
      <c r="G30" s="166"/>
      <c r="H30" s="167"/>
      <c r="I30" s="168"/>
      <c r="J30" s="287"/>
    </row>
    <row r="31" spans="2:10">
      <c r="B31" s="316">
        <f>+'WP1.1'!B31</f>
        <v>0</v>
      </c>
      <c r="C31" s="219"/>
      <c r="D31" s="202">
        <f>+'WP1.1'!D31</f>
        <v>0</v>
      </c>
      <c r="E31" s="202">
        <f>+'WP1.1'!E31</f>
        <v>0</v>
      </c>
      <c r="F31" s="202">
        <f>+'WP1.1'!F31</f>
        <v>0</v>
      </c>
      <c r="G31" s="204">
        <f t="shared" ref="G31:G36" si="3">+E31*F31</f>
        <v>0</v>
      </c>
      <c r="H31" s="521">
        <f>+'WP1.1'!H31</f>
        <v>0</v>
      </c>
      <c r="I31" s="168">
        <f t="shared" ref="I31:I36" si="4">+H31*F31</f>
        <v>0</v>
      </c>
      <c r="J31" s="286">
        <f t="shared" ref="J31:J36" si="5">+G31-I31</f>
        <v>0</v>
      </c>
    </row>
    <row r="32" spans="2:10">
      <c r="B32" s="316">
        <f>+'WP1.1'!B32</f>
        <v>0</v>
      </c>
      <c r="C32" s="201"/>
      <c r="D32" s="202">
        <f>+'WP1.1'!D32</f>
        <v>0</v>
      </c>
      <c r="E32" s="202">
        <f>+'WP1.1'!E32</f>
        <v>0</v>
      </c>
      <c r="F32" s="202">
        <f>+'WP1.1'!F32</f>
        <v>0</v>
      </c>
      <c r="G32" s="204">
        <f t="shared" si="3"/>
        <v>0</v>
      </c>
      <c r="H32" s="521">
        <f>+'WP1.1'!H32</f>
        <v>0</v>
      </c>
      <c r="I32" s="168">
        <f t="shared" si="4"/>
        <v>0</v>
      </c>
      <c r="J32" s="286">
        <f t="shared" si="5"/>
        <v>0</v>
      </c>
    </row>
    <row r="33" spans="2:14">
      <c r="B33" s="316">
        <f>+'WP1.1'!B33</f>
        <v>0</v>
      </c>
      <c r="C33" s="201"/>
      <c r="D33" s="202">
        <f>+'WP1.1'!D33</f>
        <v>0</v>
      </c>
      <c r="E33" s="202">
        <f>+'WP1.1'!E33</f>
        <v>0</v>
      </c>
      <c r="F33" s="202">
        <f>+'WP1.1'!F33</f>
        <v>0</v>
      </c>
      <c r="G33" s="204">
        <f t="shared" si="3"/>
        <v>0</v>
      </c>
      <c r="H33" s="521">
        <f>+'WP1.1'!H33</f>
        <v>0</v>
      </c>
      <c r="I33" s="168">
        <f t="shared" si="4"/>
        <v>0</v>
      </c>
      <c r="J33" s="286">
        <f t="shared" si="5"/>
        <v>0</v>
      </c>
    </row>
    <row r="34" spans="2:14">
      <c r="B34" s="316">
        <f>+'WP1.1'!B34</f>
        <v>0</v>
      </c>
      <c r="C34" s="201"/>
      <c r="D34" s="202">
        <f>+'WP1.1'!D34</f>
        <v>0</v>
      </c>
      <c r="E34" s="202">
        <f>+'WP1.1'!E34</f>
        <v>0</v>
      </c>
      <c r="F34" s="202">
        <f>+'WP1.1'!F34</f>
        <v>0</v>
      </c>
      <c r="G34" s="204">
        <f t="shared" si="3"/>
        <v>0</v>
      </c>
      <c r="H34" s="521">
        <f>+'WP1.1'!H34</f>
        <v>0</v>
      </c>
      <c r="I34" s="168">
        <f t="shared" si="4"/>
        <v>0</v>
      </c>
      <c r="J34" s="286">
        <f t="shared" si="5"/>
        <v>0</v>
      </c>
    </row>
    <row r="35" spans="2:14">
      <c r="B35" s="316">
        <f>+'WP1.1'!B35</f>
        <v>0</v>
      </c>
      <c r="C35" s="201"/>
      <c r="D35" s="202">
        <f>+'WP1.1'!D35</f>
        <v>0</v>
      </c>
      <c r="E35" s="202">
        <f>+'WP1.1'!E35</f>
        <v>0</v>
      </c>
      <c r="F35" s="202">
        <f>+'WP1.1'!F35</f>
        <v>0</v>
      </c>
      <c r="G35" s="204">
        <f t="shared" si="3"/>
        <v>0</v>
      </c>
      <c r="H35" s="521">
        <f>+'WP1.1'!H35</f>
        <v>0</v>
      </c>
      <c r="I35" s="168">
        <f t="shared" si="4"/>
        <v>0</v>
      </c>
      <c r="J35" s="286">
        <f t="shared" si="5"/>
        <v>0</v>
      </c>
    </row>
    <row r="36" spans="2:14">
      <c r="B36" s="316">
        <f>+'WP1.1'!B36</f>
        <v>0</v>
      </c>
      <c r="C36" s="201"/>
      <c r="D36" s="202">
        <f>+'WP1.1'!D36</f>
        <v>0</v>
      </c>
      <c r="E36" s="202">
        <f>+'WP1.1'!E36</f>
        <v>0</v>
      </c>
      <c r="F36" s="202">
        <f>+'WP1.1'!F36</f>
        <v>0</v>
      </c>
      <c r="G36" s="204">
        <f t="shared" si="3"/>
        <v>0</v>
      </c>
      <c r="H36" s="521">
        <f>+'WP1.1'!H36</f>
        <v>0</v>
      </c>
      <c r="I36" s="168">
        <f t="shared" si="4"/>
        <v>0</v>
      </c>
      <c r="J36" s="286">
        <f t="shared" si="5"/>
        <v>0</v>
      </c>
    </row>
    <row r="37" spans="2:14">
      <c r="B37" s="316"/>
      <c r="C37" s="205"/>
      <c r="D37" s="202"/>
      <c r="E37" s="202"/>
      <c r="F37" s="203"/>
      <c r="G37" s="204"/>
      <c r="H37" s="300"/>
      <c r="I37" s="204"/>
      <c r="J37" s="286" t="s">
        <v>55</v>
      </c>
    </row>
    <row r="38" spans="2:14">
      <c r="B38" s="490" t="s">
        <v>42</v>
      </c>
      <c r="C38" s="491"/>
      <c r="D38" s="478"/>
      <c r="E38" s="478"/>
      <c r="F38" s="478"/>
      <c r="G38" s="481">
        <f>SUM(G31:G37)</f>
        <v>0</v>
      </c>
      <c r="H38" s="482">
        <f>SUM(H31:H37)</f>
        <v>0</v>
      </c>
      <c r="I38" s="482">
        <f>SUM(I31:I37)</f>
        <v>0</v>
      </c>
      <c r="J38" s="483">
        <f>SUM(J31:J37)</f>
        <v>0</v>
      </c>
    </row>
    <row r="39" spans="2:14">
      <c r="B39" s="188" t="s">
        <v>16</v>
      </c>
      <c r="C39" s="157"/>
      <c r="D39" s="74" t="s">
        <v>17</v>
      </c>
      <c r="E39" s="75" t="s">
        <v>18</v>
      </c>
      <c r="F39" s="76" t="s">
        <v>19</v>
      </c>
      <c r="G39" s="169"/>
      <c r="H39" s="170"/>
      <c r="I39" s="168"/>
      <c r="J39" s="287"/>
      <c r="K39" s="79"/>
    </row>
    <row r="40" spans="2:14">
      <c r="B40" s="181" t="s">
        <v>20</v>
      </c>
      <c r="C40" s="144"/>
      <c r="D40" s="202">
        <f>+'WP1.1'!D40</f>
        <v>0</v>
      </c>
      <c r="E40" s="202">
        <f>+'WP1.1'!E40</f>
        <v>0</v>
      </c>
      <c r="F40" s="202">
        <f>+'WP1.1'!F40</f>
        <v>0</v>
      </c>
      <c r="G40" s="204">
        <f>+D40+F40</f>
        <v>0</v>
      </c>
      <c r="H40" s="521">
        <f>+'WP1.1'!H40</f>
        <v>0</v>
      </c>
      <c r="I40" s="163">
        <f>+(H40*E40)+H40</f>
        <v>0</v>
      </c>
      <c r="J40" s="286">
        <f t="shared" ref="J40:J51" si="6">+G40-I40</f>
        <v>0</v>
      </c>
    </row>
    <row r="41" spans="2:14">
      <c r="B41" s="192" t="s">
        <v>21</v>
      </c>
      <c r="C41" s="145"/>
      <c r="D41" s="202">
        <f>+'WP1.1'!D41</f>
        <v>0</v>
      </c>
      <c r="E41" s="202">
        <f>+'WP1.1'!E41</f>
        <v>0</v>
      </c>
      <c r="F41" s="202">
        <f>+'WP1.1'!F41</f>
        <v>0</v>
      </c>
      <c r="G41" s="204">
        <f>+D41+F41</f>
        <v>0</v>
      </c>
      <c r="H41" s="521">
        <f>+'WP1.1'!H41</f>
        <v>0</v>
      </c>
      <c r="I41" s="163">
        <f t="shared" ref="I41:I51" si="7">+(H41*E41)+H41</f>
        <v>0</v>
      </c>
      <c r="J41" s="286">
        <f t="shared" si="6"/>
        <v>0</v>
      </c>
    </row>
    <row r="42" spans="2:14">
      <c r="B42" s="192" t="s">
        <v>22</v>
      </c>
      <c r="C42" s="145"/>
      <c r="D42" s="202">
        <f>+'WP1.1'!D42</f>
        <v>0</v>
      </c>
      <c r="E42" s="202">
        <f>+'WP1.1'!E42</f>
        <v>0</v>
      </c>
      <c r="F42" s="202">
        <f>+'WP1.1'!F42</f>
        <v>0</v>
      </c>
      <c r="G42" s="204">
        <f>+D42+F42</f>
        <v>0</v>
      </c>
      <c r="H42" s="521">
        <f>+'WP1.1'!H42</f>
        <v>0</v>
      </c>
      <c r="I42" s="163">
        <f t="shared" si="7"/>
        <v>0</v>
      </c>
      <c r="J42" s="286">
        <f t="shared" si="6"/>
        <v>0</v>
      </c>
    </row>
    <row r="43" spans="2:14">
      <c r="B43" s="192" t="s">
        <v>23</v>
      </c>
      <c r="C43" s="145"/>
      <c r="D43" s="202">
        <f>+'WP1.1'!D43</f>
        <v>0</v>
      </c>
      <c r="E43" s="202">
        <f>+'WP1.1'!E43</f>
        <v>0</v>
      </c>
      <c r="F43" s="202">
        <f>+'WP1.1'!F43</f>
        <v>0</v>
      </c>
      <c r="G43" s="204">
        <f>+D43+F43</f>
        <v>0</v>
      </c>
      <c r="H43" s="521">
        <f>+'WP1.1'!H43</f>
        <v>0</v>
      </c>
      <c r="I43" s="163">
        <f t="shared" si="7"/>
        <v>0</v>
      </c>
      <c r="J43" s="286">
        <f t="shared" si="6"/>
        <v>0</v>
      </c>
    </row>
    <row r="44" spans="2:14">
      <c r="B44" s="192" t="s">
        <v>24</v>
      </c>
      <c r="C44" s="145"/>
      <c r="D44" s="216"/>
      <c r="E44" s="207"/>
      <c r="F44" s="206"/>
      <c r="G44" s="206"/>
      <c r="H44" s="179"/>
      <c r="I44" s="109"/>
      <c r="J44" s="287"/>
    </row>
    <row r="45" spans="2:14">
      <c r="B45" s="192" t="s">
        <v>25</v>
      </c>
      <c r="C45" s="145"/>
      <c r="D45" s="202">
        <f>+'WP1.1'!D45</f>
        <v>0</v>
      </c>
      <c r="E45" s="202">
        <f>+'WP1.1'!E45</f>
        <v>0</v>
      </c>
      <c r="F45" s="202">
        <f>+'WP1.1'!F45</f>
        <v>0</v>
      </c>
      <c r="G45" s="204">
        <f t="shared" ref="G45:G51" si="8">+D45+F45</f>
        <v>0</v>
      </c>
      <c r="H45" s="521">
        <f>+'WP1.1'!H45</f>
        <v>0</v>
      </c>
      <c r="I45" s="163">
        <f t="shared" si="7"/>
        <v>0</v>
      </c>
      <c r="J45" s="286">
        <f t="shared" si="6"/>
        <v>0</v>
      </c>
    </row>
    <row r="46" spans="2:14">
      <c r="B46" s="192" t="s">
        <v>26</v>
      </c>
      <c r="C46" s="145"/>
      <c r="D46" s="202">
        <f>+'WP1.1'!D46</f>
        <v>0</v>
      </c>
      <c r="E46" s="202">
        <f>+'WP1.1'!E46</f>
        <v>0</v>
      </c>
      <c r="F46" s="202">
        <f>+'WP1.1'!F46</f>
        <v>0</v>
      </c>
      <c r="G46" s="204">
        <f t="shared" si="8"/>
        <v>0</v>
      </c>
      <c r="H46" s="521">
        <f>+'WP1.1'!H46</f>
        <v>0</v>
      </c>
      <c r="I46" s="163">
        <f t="shared" si="7"/>
        <v>0</v>
      </c>
      <c r="J46" s="286">
        <f t="shared" si="6"/>
        <v>0</v>
      </c>
    </row>
    <row r="47" spans="2:14">
      <c r="B47" s="192" t="s">
        <v>27</v>
      </c>
      <c r="C47" s="145"/>
      <c r="D47" s="202">
        <f>+'WP1.1'!D47</f>
        <v>0</v>
      </c>
      <c r="E47" s="202">
        <f>+'WP1.1'!E47</f>
        <v>0</v>
      </c>
      <c r="F47" s="202">
        <f>+'WP1.1'!F47</f>
        <v>0</v>
      </c>
      <c r="G47" s="204">
        <f t="shared" si="8"/>
        <v>0</v>
      </c>
      <c r="H47" s="521">
        <f>+'WP1.1'!H47</f>
        <v>0</v>
      </c>
      <c r="I47" s="163">
        <f t="shared" si="7"/>
        <v>0</v>
      </c>
      <c r="J47" s="286">
        <f t="shared" si="6"/>
        <v>0</v>
      </c>
      <c r="N47" s="33" t="s">
        <v>55</v>
      </c>
    </row>
    <row r="48" spans="2:14">
      <c r="B48" s="192" t="s">
        <v>28</v>
      </c>
      <c r="C48" s="145"/>
      <c r="D48" s="202">
        <f>+'WP1.1'!D48</f>
        <v>0</v>
      </c>
      <c r="E48" s="202">
        <f>+'WP1.1'!E48</f>
        <v>0</v>
      </c>
      <c r="F48" s="202">
        <f>+'WP1.1'!F48</f>
        <v>0</v>
      </c>
      <c r="G48" s="204">
        <f t="shared" si="8"/>
        <v>0</v>
      </c>
      <c r="H48" s="521">
        <f>+'WP1.1'!H48</f>
        <v>0</v>
      </c>
      <c r="I48" s="163">
        <f t="shared" si="7"/>
        <v>0</v>
      </c>
      <c r="J48" s="286">
        <f t="shared" si="6"/>
        <v>0</v>
      </c>
    </row>
    <row r="49" spans="2:10">
      <c r="B49" s="192" t="s">
        <v>29</v>
      </c>
      <c r="C49" s="145"/>
      <c r="D49" s="202">
        <f>+'WP1.1'!D49</f>
        <v>0</v>
      </c>
      <c r="E49" s="202">
        <f>+'WP1.1'!E49</f>
        <v>0</v>
      </c>
      <c r="F49" s="202">
        <f>+'WP1.1'!F49</f>
        <v>0</v>
      </c>
      <c r="G49" s="204">
        <f t="shared" si="8"/>
        <v>0</v>
      </c>
      <c r="H49" s="521">
        <f>+'WP1.1'!H49</f>
        <v>0</v>
      </c>
      <c r="I49" s="163">
        <f t="shared" si="7"/>
        <v>0</v>
      </c>
      <c r="J49" s="286">
        <f t="shared" si="6"/>
        <v>0</v>
      </c>
    </row>
    <row r="50" spans="2:10">
      <c r="B50" s="192" t="s">
        <v>30</v>
      </c>
      <c r="C50" s="145"/>
      <c r="D50" s="202">
        <f>+'WP1.1'!D50</f>
        <v>0</v>
      </c>
      <c r="E50" s="202">
        <f>+'WP1.1'!E50</f>
        <v>0</v>
      </c>
      <c r="F50" s="202">
        <f>+'WP1.1'!F50</f>
        <v>0</v>
      </c>
      <c r="G50" s="204">
        <f t="shared" si="8"/>
        <v>0</v>
      </c>
      <c r="H50" s="521">
        <f>+'WP1.1'!H50</f>
        <v>0</v>
      </c>
      <c r="I50" s="163">
        <f t="shared" si="7"/>
        <v>0</v>
      </c>
      <c r="J50" s="286">
        <f t="shared" si="6"/>
        <v>0</v>
      </c>
    </row>
    <row r="51" spans="2:10">
      <c r="B51" s="183" t="s">
        <v>31</v>
      </c>
      <c r="C51" s="152"/>
      <c r="D51" s="202">
        <f>+'WP1.1'!D51</f>
        <v>0</v>
      </c>
      <c r="E51" s="202">
        <f>+'WP1.1'!E51</f>
        <v>0</v>
      </c>
      <c r="F51" s="202">
        <f>+'WP1.1'!F51</f>
        <v>0</v>
      </c>
      <c r="G51" s="204">
        <f t="shared" si="8"/>
        <v>0</v>
      </c>
      <c r="H51" s="521">
        <f>+'WP1.1'!H51</f>
        <v>0</v>
      </c>
      <c r="I51" s="163">
        <f t="shared" si="7"/>
        <v>0</v>
      </c>
      <c r="J51" s="286">
        <f t="shared" si="6"/>
        <v>0</v>
      </c>
    </row>
    <row r="52" spans="2:10">
      <c r="B52" s="492" t="s">
        <v>32</v>
      </c>
      <c r="C52" s="493"/>
      <c r="D52" s="484">
        <f>SUM(D40:D51)</f>
        <v>0</v>
      </c>
      <c r="E52" s="485"/>
      <c r="F52" s="484">
        <f>SUM(F40:F51)</f>
        <v>0</v>
      </c>
      <c r="G52" s="486">
        <f>SUM(G40:G51)</f>
        <v>0</v>
      </c>
      <c r="H52" s="487">
        <f>SUM(H40:H51)</f>
        <v>0</v>
      </c>
      <c r="I52" s="488">
        <f>SUM(I40:I51)</f>
        <v>0</v>
      </c>
      <c r="J52" s="489">
        <f>SUM(J40:J51)</f>
        <v>0</v>
      </c>
    </row>
    <row r="53" spans="2:10" ht="15">
      <c r="B53" s="494" t="s">
        <v>33</v>
      </c>
      <c r="C53" s="495"/>
      <c r="D53" s="496"/>
      <c r="E53" s="496"/>
      <c r="F53" s="497"/>
      <c r="G53" s="498">
        <f>+G29+G38+G52</f>
        <v>0</v>
      </c>
      <c r="H53" s="499"/>
      <c r="I53" s="487">
        <f>+I29+I38+I52</f>
        <v>0</v>
      </c>
      <c r="J53" s="489">
        <f>+J29+J38+J52</f>
        <v>0</v>
      </c>
    </row>
    <row r="54" spans="2:10" ht="25.5">
      <c r="B54" s="194" t="s">
        <v>34</v>
      </c>
      <c r="C54" s="164"/>
      <c r="D54" s="172" t="s">
        <v>35</v>
      </c>
      <c r="E54" s="172" t="s">
        <v>36</v>
      </c>
      <c r="F54" s="173" t="s">
        <v>37</v>
      </c>
      <c r="G54" s="171"/>
      <c r="H54" s="268"/>
      <c r="I54" s="174"/>
      <c r="J54" s="288"/>
    </row>
    <row r="55" spans="2:10">
      <c r="B55" s="181" t="s">
        <v>52</v>
      </c>
      <c r="C55" s="144"/>
      <c r="D55" s="175"/>
      <c r="E55" s="175" t="str">
        <f>+'WP1.1'!E55</f>
        <v>1. LABOUR</v>
      </c>
      <c r="F55" s="208"/>
      <c r="G55" s="209">
        <f>+D55*F55</f>
        <v>0</v>
      </c>
      <c r="H55" s="268"/>
      <c r="I55" s="176">
        <v>0</v>
      </c>
      <c r="J55" s="193">
        <f>+G55-I55</f>
        <v>0</v>
      </c>
    </row>
    <row r="56" spans="2:10">
      <c r="B56" s="192" t="s">
        <v>53</v>
      </c>
      <c r="C56" s="145"/>
      <c r="D56" s="175"/>
      <c r="E56" s="175">
        <f>+'WP1.1'!E56</f>
        <v>0</v>
      </c>
      <c r="F56" s="208"/>
      <c r="G56" s="210">
        <f>+D56*F56</f>
        <v>0</v>
      </c>
      <c r="H56" s="268"/>
      <c r="I56" s="313">
        <f>+(I29*F56)</f>
        <v>0</v>
      </c>
      <c r="J56" s="193">
        <f>+G56-I56</f>
        <v>0</v>
      </c>
    </row>
    <row r="57" spans="2:10">
      <c r="B57" s="289">
        <v>7</v>
      </c>
      <c r="C57" s="145"/>
      <c r="D57" s="177"/>
      <c r="E57" s="175"/>
      <c r="F57" s="208"/>
      <c r="G57" s="210">
        <f>+D57*F57</f>
        <v>0</v>
      </c>
      <c r="H57" s="268"/>
      <c r="I57" s="313"/>
      <c r="J57" s="193">
        <f>+G57-I57</f>
        <v>0</v>
      </c>
    </row>
    <row r="58" spans="2:10">
      <c r="B58" s="183"/>
      <c r="C58" s="161" t="s">
        <v>43</v>
      </c>
      <c r="D58" s="178"/>
      <c r="E58" s="178"/>
      <c r="F58" s="211"/>
      <c r="G58" s="212">
        <f>+D58*F58</f>
        <v>0</v>
      </c>
      <c r="H58" s="268"/>
      <c r="I58" s="313"/>
      <c r="J58" s="193">
        <f>+G58-I58</f>
        <v>0</v>
      </c>
    </row>
    <row r="59" spans="2:10">
      <c r="B59" s="492" t="s">
        <v>44</v>
      </c>
      <c r="C59" s="500"/>
      <c r="D59" s="500"/>
      <c r="E59" s="500"/>
      <c r="F59" s="501"/>
      <c r="G59" s="486">
        <f>+G53+G55+G56+G57</f>
        <v>0</v>
      </c>
      <c r="H59" s="499"/>
      <c r="I59" s="487">
        <f>+I53+I55+I56+I57</f>
        <v>0</v>
      </c>
      <c r="J59" s="489">
        <f>+J53+J55+J56+J57</f>
        <v>0</v>
      </c>
    </row>
    <row r="60" spans="2:10">
      <c r="B60" s="531">
        <v>9</v>
      </c>
      <c r="C60" s="156"/>
      <c r="D60" s="156"/>
      <c r="E60" s="158"/>
      <c r="F60" s="218"/>
      <c r="G60" s="214">
        <f>+G63*F60</f>
        <v>0</v>
      </c>
      <c r="H60" s="268"/>
      <c r="I60" s="314"/>
      <c r="J60" s="290"/>
    </row>
    <row r="61" spans="2:10">
      <c r="B61" s="195" t="s">
        <v>45</v>
      </c>
      <c r="C61" s="156"/>
      <c r="D61" s="156"/>
      <c r="E61" s="158" t="s">
        <v>55</v>
      </c>
      <c r="F61" s="218"/>
      <c r="G61" s="217">
        <f>+'WP1.1'!G61</f>
        <v>0</v>
      </c>
      <c r="H61" s="268"/>
      <c r="I61" s="541">
        <f>+'WP1.1'!I61</f>
        <v>0</v>
      </c>
      <c r="J61" s="291">
        <f>+J59+J60</f>
        <v>0</v>
      </c>
    </row>
    <row r="62" spans="2:10">
      <c r="B62" s="195" t="s">
        <v>130</v>
      </c>
      <c r="C62" s="156"/>
      <c r="D62" s="156"/>
      <c r="E62" s="156"/>
      <c r="F62" s="218"/>
      <c r="G62" s="202">
        <f>+'WP1.1'!G62</f>
        <v>0</v>
      </c>
      <c r="H62" s="268"/>
      <c r="I62" s="315">
        <f>+'WP1.1'!I62</f>
        <v>0</v>
      </c>
      <c r="J62" s="291">
        <f>+G62-I62</f>
        <v>0</v>
      </c>
    </row>
    <row r="63" spans="2:10">
      <c r="B63" s="542" t="s">
        <v>150</v>
      </c>
      <c r="C63" s="543"/>
      <c r="D63" s="543"/>
      <c r="E63" s="543"/>
      <c r="F63" s="544"/>
      <c r="G63" s="545">
        <v>0</v>
      </c>
      <c r="H63" s="268"/>
      <c r="I63" s="569">
        <v>0</v>
      </c>
      <c r="J63" s="546">
        <v>0</v>
      </c>
    </row>
    <row r="64" spans="2:10">
      <c r="B64" s="196">
        <v>13</v>
      </c>
      <c r="C64" s="151"/>
      <c r="D64" s="151"/>
      <c r="E64" s="156"/>
      <c r="F64" s="215"/>
      <c r="G64" s="220">
        <f>+E64*F64</f>
        <v>0</v>
      </c>
      <c r="H64" s="268"/>
      <c r="I64" s="179"/>
      <c r="J64" s="290"/>
    </row>
    <row r="65" spans="2:12">
      <c r="B65" s="195" t="s">
        <v>46</v>
      </c>
      <c r="C65" s="156"/>
      <c r="D65" s="156"/>
      <c r="E65" s="156"/>
      <c r="F65" s="215"/>
      <c r="G65" s="213">
        <f>+G61+G62+G63</f>
        <v>0</v>
      </c>
      <c r="H65" s="268"/>
      <c r="I65" s="526">
        <f>+I61+I62+I63</f>
        <v>0</v>
      </c>
      <c r="J65" s="292">
        <f>+G65-I65</f>
        <v>0</v>
      </c>
      <c r="L65" s="180"/>
    </row>
    <row r="66" spans="2:12">
      <c r="B66" s="293">
        <v>15</v>
      </c>
      <c r="C66" s="156"/>
      <c r="D66" s="156"/>
      <c r="E66" s="156"/>
      <c r="F66" s="215"/>
      <c r="G66" s="216">
        <v>0</v>
      </c>
      <c r="H66" s="268"/>
      <c r="I66" s="179"/>
      <c r="J66" s="290"/>
    </row>
    <row r="67" spans="2:12" s="108" customFormat="1" ht="13.5" thickBot="1">
      <c r="B67" s="294" t="s">
        <v>49</v>
      </c>
      <c r="C67" s="295"/>
      <c r="D67" s="295"/>
      <c r="E67" s="295"/>
      <c r="F67" s="296"/>
      <c r="G67" s="297">
        <f>+G65-G66</f>
        <v>0</v>
      </c>
      <c r="H67" s="275"/>
      <c r="I67" s="298">
        <f>+I65-I66</f>
        <v>0</v>
      </c>
      <c r="J67" s="299">
        <f>+G67-I67</f>
        <v>0</v>
      </c>
    </row>
    <row r="72" spans="2:12">
      <c r="G72" s="180"/>
      <c r="H72" s="180"/>
      <c r="I72" s="180"/>
      <c r="J72" s="180"/>
    </row>
  </sheetData>
  <sheetProtection password="CC7E" sheet="1"/>
  <mergeCells count="3">
    <mergeCell ref="G6:J6"/>
    <mergeCell ref="G7:J7"/>
    <mergeCell ref="E9:J10"/>
  </mergeCells>
  <printOptions horizontalCentered="1" verticalCentered="1" gridLinesSet="0"/>
  <pageMargins left="0.3" right="0" top="0.14000000000000001" bottom="0" header="0" footer="0"/>
  <pageSetup paperSize="9" scale="84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indexed="22"/>
    <pageSetUpPr fitToPage="1"/>
  </sheetPr>
  <dimension ref="B1:K67"/>
  <sheetViews>
    <sheetView showGridLines="0" zoomScale="90" workbookViewId="0">
      <selection activeCell="H37" sqref="H37"/>
    </sheetView>
  </sheetViews>
  <sheetFormatPr defaultRowHeight="12.75"/>
  <cols>
    <col min="1" max="1" width="4.85546875" style="33" customWidth="1"/>
    <col min="2" max="2" width="18.85546875" style="33" customWidth="1"/>
    <col min="3" max="3" width="22.28515625" style="33" customWidth="1"/>
    <col min="4" max="4" width="16.42578125" style="33" customWidth="1"/>
    <col min="5" max="5" width="15.5703125" style="33" customWidth="1"/>
    <col min="6" max="6" width="16.5703125" style="33" customWidth="1"/>
    <col min="7" max="7" width="21" style="33" customWidth="1"/>
    <col min="8" max="8" width="11.5703125" style="33" customWidth="1"/>
    <col min="9" max="9" width="14.28515625" style="33" customWidth="1"/>
    <col min="10" max="10" width="14.42578125" style="33" customWidth="1"/>
    <col min="11" max="16384" width="9.140625" style="33"/>
  </cols>
  <sheetData>
    <row r="1" spans="2:10" ht="13.5" thickBot="1"/>
    <row r="2" spans="2:10" ht="27" customHeight="1" thickTop="1" thickBot="1">
      <c r="E2" s="445" t="s">
        <v>124</v>
      </c>
    </row>
    <row r="3" spans="2:10" ht="14.25" thickTop="1" thickBot="1"/>
    <row r="4" spans="2:10" ht="30.75" thickBot="1">
      <c r="B4" s="354" t="s">
        <v>0</v>
      </c>
      <c r="C4" s="355"/>
      <c r="D4" s="356" t="s">
        <v>1</v>
      </c>
      <c r="E4" s="357" t="s">
        <v>57</v>
      </c>
      <c r="F4" s="356" t="s">
        <v>2</v>
      </c>
      <c r="G4" s="635">
        <v>1</v>
      </c>
      <c r="H4" s="636"/>
      <c r="I4" s="637" t="s">
        <v>39</v>
      </c>
      <c r="J4" s="638">
        <v>1</v>
      </c>
    </row>
    <row r="5" spans="2:10">
      <c r="B5" s="338" t="s">
        <v>50</v>
      </c>
      <c r="C5" s="34"/>
      <c r="D5" s="34"/>
      <c r="E5" s="35"/>
      <c r="F5" s="36" t="s">
        <v>51</v>
      </c>
      <c r="G5" s="641" t="str">
        <f>+'WP1.1'!$G$5</f>
        <v>UNIVERSITA DI …….</v>
      </c>
      <c r="H5" s="642"/>
      <c r="I5" s="642"/>
      <c r="J5" s="643"/>
    </row>
    <row r="6" spans="2:10">
      <c r="B6" s="361" t="s">
        <v>47</v>
      </c>
      <c r="C6" s="382"/>
      <c r="D6" s="37" t="s">
        <v>38</v>
      </c>
      <c r="E6" s="273"/>
      <c r="F6" s="38" t="s">
        <v>3</v>
      </c>
      <c r="G6" s="744"/>
      <c r="H6" s="745"/>
      <c r="I6" s="745"/>
      <c r="J6" s="746"/>
    </row>
    <row r="7" spans="2:10" ht="24" customHeight="1" thickBot="1">
      <c r="B7" s="341" t="s">
        <v>4</v>
      </c>
      <c r="C7" s="39"/>
      <c r="D7" s="40" t="s">
        <v>41</v>
      </c>
      <c r="E7" s="272"/>
      <c r="F7" s="41" t="s">
        <v>5</v>
      </c>
      <c r="G7" s="747"/>
      <c r="H7" s="748"/>
      <c r="I7" s="748"/>
      <c r="J7" s="749"/>
    </row>
    <row r="8" spans="2:10">
      <c r="B8" s="362"/>
      <c r="C8" s="42"/>
      <c r="D8" s="43"/>
      <c r="E8" s="44" t="s">
        <v>6</v>
      </c>
      <c r="F8" s="34"/>
      <c r="G8" s="81"/>
      <c r="H8" s="639"/>
      <c r="I8" s="639"/>
      <c r="J8" s="640"/>
    </row>
    <row r="9" spans="2:10" ht="18" customHeight="1">
      <c r="B9" s="363"/>
      <c r="C9" s="45"/>
      <c r="D9" s="46"/>
      <c r="E9" s="750"/>
      <c r="F9" s="751"/>
      <c r="G9" s="751"/>
      <c r="H9" s="751"/>
      <c r="I9" s="751"/>
      <c r="J9" s="752"/>
    </row>
    <row r="10" spans="2:10">
      <c r="B10" s="363"/>
      <c r="C10" s="45"/>
      <c r="D10" s="46"/>
      <c r="E10" s="753"/>
      <c r="F10" s="754"/>
      <c r="G10" s="754"/>
      <c r="H10" s="754"/>
      <c r="I10" s="754"/>
      <c r="J10" s="755"/>
    </row>
    <row r="11" spans="2:10">
      <c r="B11" s="341"/>
      <c r="C11" s="40"/>
      <c r="D11" s="47"/>
      <c r="E11" s="221" t="s">
        <v>160</v>
      </c>
      <c r="F11" s="408" t="s">
        <v>107</v>
      </c>
      <c r="G11" s="47"/>
      <c r="H11" s="40"/>
      <c r="I11" s="40"/>
      <c r="J11" s="364"/>
    </row>
    <row r="12" spans="2:10">
      <c r="B12" s="365" t="s">
        <v>7</v>
      </c>
      <c r="C12" s="48"/>
      <c r="D12" s="49"/>
      <c r="E12" s="50" t="s">
        <v>88</v>
      </c>
      <c r="F12" s="50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0">
      <c r="B13" s="366" t="s">
        <v>9</v>
      </c>
      <c r="C13" s="52"/>
      <c r="D13" s="53"/>
      <c r="E13" s="54" t="s">
        <v>10</v>
      </c>
      <c r="F13" s="54" t="s">
        <v>143</v>
      </c>
      <c r="G13" s="161" t="s">
        <v>48</v>
      </c>
      <c r="H13" s="56" t="s">
        <v>87</v>
      </c>
      <c r="I13" s="56" t="s">
        <v>48</v>
      </c>
      <c r="J13" s="367" t="s">
        <v>48</v>
      </c>
    </row>
    <row r="14" spans="2:10">
      <c r="B14" s="742">
        <f>+'WP1.1'!B14</f>
        <v>0</v>
      </c>
      <c r="C14" s="743"/>
      <c r="D14" s="57"/>
      <c r="E14" s="15">
        <v>0</v>
      </c>
      <c r="F14" s="534">
        <f>+'WP1.1'!F14</f>
        <v>0</v>
      </c>
      <c r="G14" s="58">
        <f t="shared" ref="G14:G28" si="0">+E14*F14</f>
        <v>0</v>
      </c>
      <c r="H14" s="302">
        <v>0</v>
      </c>
      <c r="I14" s="59">
        <f>+H14*F14</f>
        <v>0</v>
      </c>
      <c r="J14" s="335">
        <f>+G14-I14</f>
        <v>0</v>
      </c>
    </row>
    <row r="15" spans="2:10">
      <c r="B15" s="742">
        <f>+'WP1.1'!B15</f>
        <v>0</v>
      </c>
      <c r="C15" s="743"/>
      <c r="D15" s="57"/>
      <c r="E15" s="15">
        <v>0</v>
      </c>
      <c r="F15" s="534">
        <f>+'WP1.1'!F15</f>
        <v>0</v>
      </c>
      <c r="G15" s="58">
        <f t="shared" si="0"/>
        <v>0</v>
      </c>
      <c r="H15" s="302">
        <v>0</v>
      </c>
      <c r="I15" s="59">
        <f t="shared" ref="I15:I27" si="1">+H15*F15</f>
        <v>0</v>
      </c>
      <c r="J15" s="335">
        <f t="shared" ref="J15:J27" si="2">+G15-I15</f>
        <v>0</v>
      </c>
    </row>
    <row r="16" spans="2:10">
      <c r="B16" s="742">
        <f>+'WP1.1'!B16</f>
        <v>0</v>
      </c>
      <c r="C16" s="743"/>
      <c r="D16" s="57"/>
      <c r="E16" s="15">
        <v>0</v>
      </c>
      <c r="F16" s="534">
        <f>+'WP1.1'!F16</f>
        <v>0</v>
      </c>
      <c r="G16" s="58">
        <f t="shared" si="0"/>
        <v>0</v>
      </c>
      <c r="H16" s="302">
        <v>0</v>
      </c>
      <c r="I16" s="59">
        <f t="shared" si="1"/>
        <v>0</v>
      </c>
      <c r="J16" s="335">
        <f t="shared" si="2"/>
        <v>0</v>
      </c>
    </row>
    <row r="17" spans="2:10">
      <c r="B17" s="742">
        <f>+'WP1.1'!B17</f>
        <v>0</v>
      </c>
      <c r="C17" s="743"/>
      <c r="D17" s="57"/>
      <c r="E17" s="15">
        <v>0</v>
      </c>
      <c r="F17" s="534">
        <f>+'WP1.1'!F17</f>
        <v>0</v>
      </c>
      <c r="G17" s="58">
        <f t="shared" si="0"/>
        <v>0</v>
      </c>
      <c r="H17" s="302">
        <v>0</v>
      </c>
      <c r="I17" s="59">
        <f t="shared" si="1"/>
        <v>0</v>
      </c>
      <c r="J17" s="335">
        <f t="shared" si="2"/>
        <v>0</v>
      </c>
    </row>
    <row r="18" spans="2:10">
      <c r="B18" s="742">
        <f>+'WP1.1'!B18</f>
        <v>0</v>
      </c>
      <c r="C18" s="743"/>
      <c r="D18" s="57"/>
      <c r="E18" s="15">
        <v>0</v>
      </c>
      <c r="F18" s="534">
        <f>+'WP1.1'!F18</f>
        <v>0</v>
      </c>
      <c r="G18" s="58">
        <f t="shared" si="0"/>
        <v>0</v>
      </c>
      <c r="H18" s="302">
        <v>0</v>
      </c>
      <c r="I18" s="59">
        <f t="shared" si="1"/>
        <v>0</v>
      </c>
      <c r="J18" s="335">
        <f t="shared" si="2"/>
        <v>0</v>
      </c>
    </row>
    <row r="19" spans="2:10">
      <c r="B19" s="742">
        <f>+'WP1.1'!B19</f>
        <v>0</v>
      </c>
      <c r="C19" s="743"/>
      <c r="D19" s="57"/>
      <c r="E19" s="15">
        <v>0</v>
      </c>
      <c r="F19" s="534">
        <f>+'WP1.1'!F19</f>
        <v>0</v>
      </c>
      <c r="G19" s="58">
        <f t="shared" si="0"/>
        <v>0</v>
      </c>
      <c r="H19" s="302">
        <v>0</v>
      </c>
      <c r="I19" s="59">
        <f t="shared" si="1"/>
        <v>0</v>
      </c>
      <c r="J19" s="335">
        <f t="shared" si="2"/>
        <v>0</v>
      </c>
    </row>
    <row r="20" spans="2:10">
      <c r="B20" s="742">
        <f>+'WP1.1'!B20</f>
        <v>0</v>
      </c>
      <c r="C20" s="743"/>
      <c r="D20" s="57"/>
      <c r="E20" s="15">
        <v>0</v>
      </c>
      <c r="F20" s="534">
        <f>+'WP1.1'!F20</f>
        <v>0</v>
      </c>
      <c r="G20" s="58">
        <f t="shared" si="0"/>
        <v>0</v>
      </c>
      <c r="H20" s="302">
        <v>0</v>
      </c>
      <c r="I20" s="59">
        <f t="shared" si="1"/>
        <v>0</v>
      </c>
      <c r="J20" s="335">
        <f t="shared" si="2"/>
        <v>0</v>
      </c>
    </row>
    <row r="21" spans="2:10">
      <c r="B21" s="742">
        <f>+'WP1.1'!B21</f>
        <v>0</v>
      </c>
      <c r="C21" s="743"/>
      <c r="D21" s="57"/>
      <c r="E21" s="15">
        <v>0</v>
      </c>
      <c r="F21" s="534">
        <f>+'WP1.1'!F21</f>
        <v>0</v>
      </c>
      <c r="G21" s="58">
        <f t="shared" si="0"/>
        <v>0</v>
      </c>
      <c r="H21" s="302">
        <v>0</v>
      </c>
      <c r="I21" s="59">
        <f t="shared" si="1"/>
        <v>0</v>
      </c>
      <c r="J21" s="335">
        <f t="shared" si="2"/>
        <v>0</v>
      </c>
    </row>
    <row r="22" spans="2:10">
      <c r="B22" s="742">
        <f>+'WP1.1'!B22</f>
        <v>0</v>
      </c>
      <c r="C22" s="743"/>
      <c r="D22" s="57"/>
      <c r="E22" s="15">
        <v>0</v>
      </c>
      <c r="F22" s="534">
        <f>+'WP1.1'!F22</f>
        <v>0</v>
      </c>
      <c r="G22" s="58">
        <f t="shared" si="0"/>
        <v>0</v>
      </c>
      <c r="H22" s="302">
        <v>0</v>
      </c>
      <c r="I22" s="59">
        <f t="shared" si="1"/>
        <v>0</v>
      </c>
      <c r="J22" s="335">
        <f t="shared" si="2"/>
        <v>0</v>
      </c>
    </row>
    <row r="23" spans="2:10">
      <c r="B23" s="742">
        <f>+'WP1.1'!B23</f>
        <v>0</v>
      </c>
      <c r="C23" s="743"/>
      <c r="D23" s="57"/>
      <c r="E23" s="15">
        <v>0</v>
      </c>
      <c r="F23" s="534">
        <f>+'WP1.1'!F23</f>
        <v>0</v>
      </c>
      <c r="G23" s="58">
        <f t="shared" si="0"/>
        <v>0</v>
      </c>
      <c r="H23" s="302">
        <v>0</v>
      </c>
      <c r="I23" s="59">
        <f t="shared" si="1"/>
        <v>0</v>
      </c>
      <c r="J23" s="335">
        <f t="shared" si="2"/>
        <v>0</v>
      </c>
    </row>
    <row r="24" spans="2:10">
      <c r="B24" s="742">
        <f>+'WP1.1'!B24</f>
        <v>0</v>
      </c>
      <c r="C24" s="743"/>
      <c r="D24" s="57"/>
      <c r="E24" s="15">
        <v>0</v>
      </c>
      <c r="F24" s="534">
        <f>+'WP1.1'!F24</f>
        <v>0</v>
      </c>
      <c r="G24" s="58">
        <f t="shared" si="0"/>
        <v>0</v>
      </c>
      <c r="H24" s="302">
        <v>0</v>
      </c>
      <c r="I24" s="59">
        <f t="shared" si="1"/>
        <v>0</v>
      </c>
      <c r="J24" s="335">
        <f t="shared" si="2"/>
        <v>0</v>
      </c>
    </row>
    <row r="25" spans="2:10">
      <c r="B25" s="742">
        <f>+'WP1.1'!B25</f>
        <v>0</v>
      </c>
      <c r="C25" s="743"/>
      <c r="D25" s="57"/>
      <c r="E25" s="15">
        <v>0</v>
      </c>
      <c r="F25" s="534">
        <f>+'WP1.1'!F25</f>
        <v>0</v>
      </c>
      <c r="G25" s="58">
        <f t="shared" si="0"/>
        <v>0</v>
      </c>
      <c r="H25" s="302">
        <v>0</v>
      </c>
      <c r="I25" s="59">
        <f t="shared" si="1"/>
        <v>0</v>
      </c>
      <c r="J25" s="335">
        <f t="shared" si="2"/>
        <v>0</v>
      </c>
    </row>
    <row r="26" spans="2:10">
      <c r="B26" s="742">
        <f>+'WP1.1'!B26</f>
        <v>0</v>
      </c>
      <c r="C26" s="743"/>
      <c r="D26" s="57"/>
      <c r="E26" s="15">
        <v>0</v>
      </c>
      <c r="F26" s="534">
        <f>+'WP1.1'!F26</f>
        <v>0</v>
      </c>
      <c r="G26" s="58">
        <f>+E26*F26</f>
        <v>0</v>
      </c>
      <c r="H26" s="302">
        <v>0</v>
      </c>
      <c r="I26" s="59">
        <f t="shared" si="1"/>
        <v>0</v>
      </c>
      <c r="J26" s="335">
        <f t="shared" si="2"/>
        <v>0</v>
      </c>
    </row>
    <row r="27" spans="2:10">
      <c r="B27" s="742">
        <f>+'WP1.1'!B27</f>
        <v>0</v>
      </c>
      <c r="C27" s="743"/>
      <c r="D27" s="57"/>
      <c r="E27" s="15">
        <v>0</v>
      </c>
      <c r="F27" s="534">
        <f>+'WP1.1'!F27</f>
        <v>0</v>
      </c>
      <c r="G27" s="58">
        <f t="shared" si="0"/>
        <v>0</v>
      </c>
      <c r="H27" s="302">
        <v>0</v>
      </c>
      <c r="I27" s="59">
        <f t="shared" si="1"/>
        <v>0</v>
      </c>
      <c r="J27" s="335">
        <f t="shared" si="2"/>
        <v>0</v>
      </c>
    </row>
    <row r="28" spans="2:10">
      <c r="B28" s="742">
        <f>+'WP1.1'!B28</f>
        <v>0</v>
      </c>
      <c r="C28" s="743"/>
      <c r="D28" s="387"/>
      <c r="E28" s="15">
        <v>0</v>
      </c>
      <c r="F28" s="534">
        <f>+'WP1.1'!F28</f>
        <v>0</v>
      </c>
      <c r="G28" s="58">
        <f t="shared" si="0"/>
        <v>0</v>
      </c>
      <c r="H28" s="302">
        <v>0</v>
      </c>
      <c r="I28" s="59">
        <f>+H28*F28</f>
        <v>0</v>
      </c>
      <c r="J28" s="335">
        <f>+G28-I28</f>
        <v>0</v>
      </c>
    </row>
    <row r="29" spans="2:10">
      <c r="B29" s="368" t="s">
        <v>11</v>
      </c>
      <c r="C29" s="60"/>
      <c r="D29" s="60"/>
      <c r="E29" s="407">
        <f>SUM(E14:E28)</f>
        <v>0</v>
      </c>
      <c r="F29" s="61"/>
      <c r="G29" s="406">
        <f>SUM(G14:G28)</f>
        <v>0</v>
      </c>
      <c r="H29" s="476">
        <f>SUM(H14:H28)</f>
        <v>0</v>
      </c>
      <c r="I29" s="476">
        <f>SUM(I14:I28)</f>
        <v>0</v>
      </c>
      <c r="J29" s="506">
        <f>SUM(J14:J28)</f>
        <v>0</v>
      </c>
    </row>
    <row r="30" spans="2:10">
      <c r="B30" s="365" t="s">
        <v>134</v>
      </c>
      <c r="C30" s="48"/>
      <c r="D30" s="62" t="s">
        <v>13</v>
      </c>
      <c r="E30" s="63" t="s">
        <v>14</v>
      </c>
      <c r="F30" s="64" t="s">
        <v>15</v>
      </c>
      <c r="G30" s="64"/>
      <c r="H30" s="65"/>
      <c r="I30" s="66"/>
      <c r="J30" s="340"/>
    </row>
    <row r="31" spans="2:10">
      <c r="B31" s="756">
        <f>+'WP1.1'!B31</f>
        <v>0</v>
      </c>
      <c r="C31" s="757"/>
      <c r="D31" s="527">
        <f>+'WP1.1'!D31</f>
        <v>0</v>
      </c>
      <c r="E31" s="26"/>
      <c r="F31" s="528">
        <f>+'WP1.1'!F31</f>
        <v>0</v>
      </c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56">
        <f>+'WP1.1'!B32</f>
        <v>0</v>
      </c>
      <c r="C32" s="757"/>
      <c r="D32" s="527">
        <f>+'WP1.1'!D32</f>
        <v>0</v>
      </c>
      <c r="E32" s="24"/>
      <c r="F32" s="528">
        <f>+'WP1.1'!F32</f>
        <v>0</v>
      </c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56">
        <f>+'WP1.1'!B33</f>
        <v>0</v>
      </c>
      <c r="C33" s="757"/>
      <c r="D33" s="527">
        <f>+'WP1.1'!D33</f>
        <v>0</v>
      </c>
      <c r="E33" s="24"/>
      <c r="F33" s="528">
        <f>+'WP1.1'!F33</f>
        <v>0</v>
      </c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56">
        <f>+'WP1.1'!B34</f>
        <v>0</v>
      </c>
      <c r="C34" s="757"/>
      <c r="D34" s="527">
        <f>+'WP1.1'!D34</f>
        <v>0</v>
      </c>
      <c r="E34" s="25"/>
      <c r="F34" s="528">
        <f>+'WP1.1'!F34</f>
        <v>0</v>
      </c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56">
        <f>+'WP1.1'!B35</f>
        <v>0</v>
      </c>
      <c r="C35" s="757"/>
      <c r="D35" s="527">
        <f>+'WP1.1'!D35</f>
        <v>0</v>
      </c>
      <c r="E35" s="25"/>
      <c r="F35" s="528">
        <f>+'WP1.1'!F35</f>
        <v>0</v>
      </c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56">
        <f>+'WP1.1'!B36</f>
        <v>0</v>
      </c>
      <c r="C36" s="757"/>
      <c r="D36" s="527">
        <f>+'WP1.1'!D36</f>
        <v>0</v>
      </c>
      <c r="E36" s="25"/>
      <c r="F36" s="528">
        <f>+'WP1.1'!F36</f>
        <v>0</v>
      </c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69" t="s">
        <v>42</v>
      </c>
      <c r="C38" s="42"/>
      <c r="D38" s="61"/>
      <c r="E38" s="61"/>
      <c r="F38" s="61"/>
      <c r="G38" s="71">
        <f>SUM(G31:G37)</f>
        <v>0</v>
      </c>
      <c r="H38" s="72">
        <f>SUM(H31:H37)</f>
        <v>0</v>
      </c>
      <c r="I38" s="73">
        <f>SUM(I31:I37)</f>
        <v>0</v>
      </c>
      <c r="J38" s="370">
        <f>SUM(J31:J37)</f>
        <v>0</v>
      </c>
    </row>
    <row r="39" spans="2:11">
      <c r="B39" s="365" t="s">
        <v>16</v>
      </c>
      <c r="C39" s="49"/>
      <c r="D39" s="74" t="s">
        <v>17</v>
      </c>
      <c r="E39" s="75" t="s">
        <v>132</v>
      </c>
      <c r="F39" s="76" t="s">
        <v>19</v>
      </c>
      <c r="G39" s="77"/>
      <c r="H39" s="78"/>
      <c r="I39" s="66"/>
      <c r="J39" s="340"/>
      <c r="K39" s="79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525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.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53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71" t="s">
        <v>44</v>
      </c>
      <c r="C59" s="48"/>
      <c r="D59" s="48"/>
      <c r="E59" s="48"/>
      <c r="F59" s="49"/>
      <c r="G59" s="86">
        <f>+G53+G55+G56+G57</f>
        <v>0</v>
      </c>
      <c r="H59" s="96"/>
      <c r="I59" s="87">
        <f>+I53+I55+I56+I57</f>
        <v>0</v>
      </c>
      <c r="J59" s="343">
        <f>+J53+J55+J56+J57</f>
        <v>0</v>
      </c>
    </row>
    <row r="60" spans="2:10">
      <c r="B60" s="529">
        <v>9</v>
      </c>
      <c r="C60" s="48"/>
      <c r="D60" s="48"/>
      <c r="E60" s="52"/>
      <c r="F60" s="99"/>
      <c r="G60" s="64">
        <f>+G63*F60</f>
        <v>0</v>
      </c>
      <c r="H60" s="96"/>
      <c r="I60" s="100"/>
      <c r="J60" s="372"/>
    </row>
    <row r="61" spans="2:10">
      <c r="B61" s="371" t="s">
        <v>45</v>
      </c>
      <c r="C61" s="48"/>
      <c r="D61" s="48"/>
      <c r="E61" s="52"/>
      <c r="F61" s="53"/>
      <c r="G61" s="101">
        <f>+G59+G60</f>
        <v>0</v>
      </c>
      <c r="H61" s="96"/>
      <c r="I61" s="102">
        <f>+I59+I60</f>
        <v>0</v>
      </c>
      <c r="J61" s="373">
        <f>+J59+J60</f>
        <v>0</v>
      </c>
    </row>
    <row r="62" spans="2:10">
      <c r="B62" s="195" t="s">
        <v>130</v>
      </c>
      <c r="C62" s="48"/>
      <c r="D62" s="48"/>
      <c r="E62" s="520"/>
      <c r="F62" s="103"/>
      <c r="G62" s="101"/>
      <c r="H62" s="96"/>
      <c r="I62" s="446"/>
      <c r="J62" s="373"/>
    </row>
    <row r="63" spans="2:10">
      <c r="B63" s="374">
        <v>12</v>
      </c>
      <c r="C63" s="48"/>
      <c r="D63" s="48"/>
      <c r="E63" s="48"/>
      <c r="F63" s="49"/>
      <c r="G63" s="64">
        <v>0</v>
      </c>
      <c r="H63" s="96"/>
      <c r="I63" s="100"/>
      <c r="J63" s="372"/>
    </row>
    <row r="64" spans="2:10">
      <c r="B64" s="375">
        <v>13</v>
      </c>
      <c r="C64" s="40"/>
      <c r="D64" s="40"/>
      <c r="E64" s="104"/>
      <c r="F64" s="104"/>
      <c r="G64" s="64">
        <f>+E64*F64</f>
        <v>0</v>
      </c>
      <c r="H64" s="96"/>
      <c r="I64" s="100"/>
      <c r="J64" s="372"/>
    </row>
    <row r="65" spans="2:10">
      <c r="B65" s="371" t="s">
        <v>46</v>
      </c>
      <c r="C65" s="48"/>
      <c r="D65" s="48"/>
      <c r="E65" s="48"/>
      <c r="F65" s="48"/>
      <c r="G65" s="105">
        <f>+G61+G62+G63+G64</f>
        <v>0</v>
      </c>
      <c r="H65" s="96"/>
      <c r="I65" s="106">
        <f>+I61+I62+I63+I64</f>
        <v>0</v>
      </c>
      <c r="J65" s="376">
        <f>+G65-I65</f>
        <v>0</v>
      </c>
    </row>
    <row r="66" spans="2:10">
      <c r="B66" s="374">
        <v>15</v>
      </c>
      <c r="C66" s="48"/>
      <c r="D66" s="48"/>
      <c r="E66" s="48"/>
      <c r="F66" s="48"/>
      <c r="G66" s="107">
        <v>0</v>
      </c>
      <c r="H66" s="96"/>
      <c r="I66" s="100"/>
      <c r="J66" s="372"/>
    </row>
    <row r="67" spans="2:10" s="108" customFormat="1" ht="13.5" thickBot="1">
      <c r="B67" s="377" t="s">
        <v>49</v>
      </c>
      <c r="C67" s="378"/>
      <c r="D67" s="378"/>
      <c r="E67" s="378"/>
      <c r="F67" s="378"/>
      <c r="G67" s="379">
        <f>+G65-G66</f>
        <v>0</v>
      </c>
      <c r="H67" s="353"/>
      <c r="I67" s="380">
        <f>+I65-I66</f>
        <v>0</v>
      </c>
      <c r="J67" s="381">
        <f>+G67-I67</f>
        <v>0</v>
      </c>
    </row>
  </sheetData>
  <sheetProtection password="CC7E" sheet="1"/>
  <mergeCells count="24">
    <mergeCell ref="B35:C35"/>
    <mergeCell ref="B36:C36"/>
    <mergeCell ref="B31:C31"/>
    <mergeCell ref="B32:C32"/>
    <mergeCell ref="B33:C33"/>
    <mergeCell ref="B34:C34"/>
    <mergeCell ref="B27:C27"/>
    <mergeCell ref="B23:C23"/>
    <mergeCell ref="B24:C24"/>
    <mergeCell ref="B25:C25"/>
    <mergeCell ref="B26:C26"/>
    <mergeCell ref="B20:C20"/>
    <mergeCell ref="B21:C21"/>
    <mergeCell ref="B22:C22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7" orientation="portrait" horizontalDpi="150" verticalDpi="15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>
    <tabColor rgb="FFFFFF00"/>
    <pageSetUpPr fitToPage="1"/>
  </sheetPr>
  <dimension ref="B1:N67"/>
  <sheetViews>
    <sheetView showGridLines="0" zoomScale="90" workbookViewId="0">
      <selection activeCell="M11" sqref="M11"/>
    </sheetView>
  </sheetViews>
  <sheetFormatPr defaultRowHeight="12.75"/>
  <cols>
    <col min="1" max="1" width="3.42578125" style="229" customWidth="1"/>
    <col min="2" max="2" width="18.85546875" style="229" customWidth="1"/>
    <col min="3" max="3" width="21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19.7109375" style="229" customWidth="1"/>
    <col min="8" max="8" width="11.5703125" style="229" customWidth="1"/>
    <col min="9" max="9" width="14.28515625" style="229" customWidth="1"/>
    <col min="10" max="10" width="15.42578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30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161</v>
      </c>
      <c r="F11" s="408" t="s">
        <v>133</v>
      </c>
      <c r="G11" s="240"/>
      <c r="H11" s="235"/>
      <c r="I11" s="235"/>
      <c r="J11" s="329"/>
    </row>
    <row r="12" spans="2:14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34"/>
      <c r="C14" s="735"/>
      <c r="D14" s="655"/>
      <c r="E14" s="15">
        <v>0</v>
      </c>
      <c r="F14" s="386">
        <v>10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34"/>
      <c r="C15" s="735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34"/>
      <c r="C16" s="735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34"/>
      <c r="C17" s="735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34"/>
      <c r="C18" s="735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34"/>
      <c r="C19" s="735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34"/>
      <c r="C20" s="735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34"/>
      <c r="C21" s="735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34"/>
      <c r="C22" s="735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34"/>
      <c r="C23" s="735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34"/>
      <c r="C24" s="735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34"/>
      <c r="C25" s="735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34"/>
      <c r="C26" s="735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34"/>
      <c r="C27" s="735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34"/>
      <c r="C28" s="735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34"/>
      <c r="C31" s="735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>
    <tabColor theme="9" tint="0.39997558519241921"/>
    <pageSetUpPr fitToPage="1"/>
  </sheetPr>
  <dimension ref="B1:N67"/>
  <sheetViews>
    <sheetView showGridLines="0" zoomScale="90" workbookViewId="0">
      <selection activeCell="F15" sqref="F15"/>
    </sheetView>
  </sheetViews>
  <sheetFormatPr defaultRowHeight="12.75"/>
  <cols>
    <col min="1" max="1" width="3.42578125" style="229" customWidth="1"/>
    <col min="2" max="2" width="18.85546875" style="229" customWidth="1"/>
    <col min="3" max="3" width="24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22" style="229" customWidth="1"/>
    <col min="8" max="8" width="12.5703125" style="229" customWidth="1"/>
    <col min="9" max="9" width="14.28515625" style="229" customWidth="1"/>
    <col min="10" max="10" width="14.5703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15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61"/>
      <c r="H5" s="721"/>
      <c r="I5" s="721"/>
      <c r="J5" s="722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62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171</v>
      </c>
      <c r="F11" s="242" t="s">
        <v>133</v>
      </c>
      <c r="G11" s="240"/>
      <c r="H11" s="235"/>
      <c r="I11" s="235"/>
      <c r="J11" s="329"/>
    </row>
    <row r="12" spans="2:14">
      <c r="B12" s="389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9"/>
      <c r="C14" s="730"/>
      <c r="D14" s="250"/>
      <c r="E14" s="516">
        <v>0</v>
      </c>
      <c r="F14" s="386">
        <v>0</v>
      </c>
      <c r="G14" s="454">
        <f t="shared" ref="G14:G28" si="0">+E14*F14</f>
        <v>0</v>
      </c>
      <c r="H14" s="390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9"/>
      <c r="C15" s="730"/>
      <c r="D15" s="250"/>
      <c r="E15" s="516">
        <v>0</v>
      </c>
      <c r="F15" s="386">
        <v>0</v>
      </c>
      <c r="G15" s="454">
        <f t="shared" si="0"/>
        <v>0</v>
      </c>
      <c r="H15" s="390">
        <v>0</v>
      </c>
      <c r="I15" s="456">
        <f t="shared" si="1"/>
        <v>0</v>
      </c>
      <c r="J15" s="457">
        <f t="shared" si="2"/>
        <v>0</v>
      </c>
    </row>
    <row r="16" spans="2:14">
      <c r="B16" s="729"/>
      <c r="C16" s="730"/>
      <c r="D16" s="250"/>
      <c r="E16" s="516">
        <v>0</v>
      </c>
      <c r="F16" s="386">
        <v>0</v>
      </c>
      <c r="G16" s="454">
        <f t="shared" si="0"/>
        <v>0</v>
      </c>
      <c r="H16" s="390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9"/>
      <c r="C17" s="730"/>
      <c r="D17" s="250"/>
      <c r="E17" s="516">
        <v>0</v>
      </c>
      <c r="F17" s="386">
        <v>0</v>
      </c>
      <c r="G17" s="454">
        <f t="shared" si="0"/>
        <v>0</v>
      </c>
      <c r="H17" s="390">
        <v>0</v>
      </c>
      <c r="I17" s="456">
        <f t="shared" si="1"/>
        <v>0</v>
      </c>
      <c r="J17" s="457">
        <f t="shared" si="2"/>
        <v>0</v>
      </c>
    </row>
    <row r="18" spans="2:10">
      <c r="B18" s="729"/>
      <c r="C18" s="730"/>
      <c r="D18" s="250"/>
      <c r="E18" s="516">
        <v>0</v>
      </c>
      <c r="F18" s="386">
        <v>0</v>
      </c>
      <c r="G18" s="454">
        <f t="shared" si="0"/>
        <v>0</v>
      </c>
      <c r="H18" s="390">
        <v>0</v>
      </c>
      <c r="I18" s="456">
        <f t="shared" si="1"/>
        <v>0</v>
      </c>
      <c r="J18" s="457">
        <f t="shared" si="2"/>
        <v>0</v>
      </c>
    </row>
    <row r="19" spans="2:10">
      <c r="B19" s="729"/>
      <c r="C19" s="730"/>
      <c r="D19" s="250"/>
      <c r="E19" s="516">
        <v>0</v>
      </c>
      <c r="F19" s="386">
        <v>0</v>
      </c>
      <c r="G19" s="454">
        <f t="shared" si="0"/>
        <v>0</v>
      </c>
      <c r="H19" s="390">
        <v>0</v>
      </c>
      <c r="I19" s="456">
        <f t="shared" si="1"/>
        <v>0</v>
      </c>
      <c r="J19" s="457">
        <f t="shared" si="2"/>
        <v>0</v>
      </c>
    </row>
    <row r="20" spans="2:10">
      <c r="B20" s="729"/>
      <c r="C20" s="730"/>
      <c r="D20" s="250"/>
      <c r="E20" s="516">
        <v>0</v>
      </c>
      <c r="F20" s="386">
        <v>0</v>
      </c>
      <c r="G20" s="454">
        <f t="shared" si="0"/>
        <v>0</v>
      </c>
      <c r="H20" s="390">
        <v>0</v>
      </c>
      <c r="I20" s="456">
        <f t="shared" si="1"/>
        <v>0</v>
      </c>
      <c r="J20" s="457">
        <f t="shared" si="2"/>
        <v>0</v>
      </c>
    </row>
    <row r="21" spans="2:10">
      <c r="B21" s="729"/>
      <c r="C21" s="730"/>
      <c r="D21" s="250"/>
      <c r="E21" s="516">
        <v>0</v>
      </c>
      <c r="F21" s="386">
        <v>0</v>
      </c>
      <c r="G21" s="454">
        <f t="shared" si="0"/>
        <v>0</v>
      </c>
      <c r="H21" s="390">
        <v>0</v>
      </c>
      <c r="I21" s="456">
        <f t="shared" si="1"/>
        <v>0</v>
      </c>
      <c r="J21" s="457">
        <f t="shared" si="2"/>
        <v>0</v>
      </c>
    </row>
    <row r="22" spans="2:10">
      <c r="B22" s="729"/>
      <c r="C22" s="730"/>
      <c r="D22" s="250"/>
      <c r="E22" s="516">
        <v>0</v>
      </c>
      <c r="F22" s="386">
        <v>0</v>
      </c>
      <c r="G22" s="454">
        <f t="shared" si="0"/>
        <v>0</v>
      </c>
      <c r="H22" s="390">
        <v>0</v>
      </c>
      <c r="I22" s="456">
        <f t="shared" si="1"/>
        <v>0</v>
      </c>
      <c r="J22" s="457">
        <f t="shared" si="2"/>
        <v>0</v>
      </c>
    </row>
    <row r="23" spans="2:10">
      <c r="B23" s="729"/>
      <c r="C23" s="730"/>
      <c r="D23" s="250"/>
      <c r="E23" s="516">
        <v>0</v>
      </c>
      <c r="F23" s="386">
        <v>0</v>
      </c>
      <c r="G23" s="454">
        <f t="shared" si="0"/>
        <v>0</v>
      </c>
      <c r="H23" s="390">
        <v>0</v>
      </c>
      <c r="I23" s="456">
        <f t="shared" si="1"/>
        <v>0</v>
      </c>
      <c r="J23" s="457">
        <f t="shared" si="2"/>
        <v>0</v>
      </c>
    </row>
    <row r="24" spans="2:10">
      <c r="B24" s="729"/>
      <c r="C24" s="730"/>
      <c r="D24" s="250"/>
      <c r="E24" s="516">
        <v>0</v>
      </c>
      <c r="F24" s="386">
        <v>0</v>
      </c>
      <c r="G24" s="454">
        <f t="shared" si="0"/>
        <v>0</v>
      </c>
      <c r="H24" s="390">
        <v>0</v>
      </c>
      <c r="I24" s="456">
        <f t="shared" si="1"/>
        <v>0</v>
      </c>
      <c r="J24" s="457">
        <f t="shared" si="2"/>
        <v>0</v>
      </c>
    </row>
    <row r="25" spans="2:10">
      <c r="B25" s="729"/>
      <c r="C25" s="730"/>
      <c r="D25" s="250"/>
      <c r="E25" s="516">
        <v>0</v>
      </c>
      <c r="F25" s="386">
        <v>0</v>
      </c>
      <c r="G25" s="454">
        <f t="shared" si="0"/>
        <v>0</v>
      </c>
      <c r="H25" s="390">
        <v>0</v>
      </c>
      <c r="I25" s="456">
        <f t="shared" si="1"/>
        <v>0</v>
      </c>
      <c r="J25" s="457">
        <f t="shared" si="2"/>
        <v>0</v>
      </c>
    </row>
    <row r="26" spans="2:10">
      <c r="B26" s="729"/>
      <c r="C26" s="730"/>
      <c r="D26" s="250"/>
      <c r="E26" s="516">
        <v>0</v>
      </c>
      <c r="F26" s="386">
        <v>0</v>
      </c>
      <c r="G26" s="454">
        <f t="shared" si="0"/>
        <v>0</v>
      </c>
      <c r="H26" s="390">
        <v>0</v>
      </c>
      <c r="I26" s="456">
        <f t="shared" si="1"/>
        <v>0</v>
      </c>
      <c r="J26" s="457">
        <f t="shared" si="2"/>
        <v>0</v>
      </c>
    </row>
    <row r="27" spans="2:10">
      <c r="B27" s="729"/>
      <c r="C27" s="730"/>
      <c r="D27" s="250"/>
      <c r="E27" s="516">
        <v>0</v>
      </c>
      <c r="F27" s="386">
        <v>0</v>
      </c>
      <c r="G27" s="454">
        <f t="shared" si="0"/>
        <v>0</v>
      </c>
      <c r="H27" s="390">
        <v>0</v>
      </c>
      <c r="I27" s="456">
        <f t="shared" si="1"/>
        <v>0</v>
      </c>
      <c r="J27" s="457">
        <f t="shared" si="2"/>
        <v>0</v>
      </c>
    </row>
    <row r="28" spans="2:10">
      <c r="B28" s="729"/>
      <c r="C28" s="730"/>
      <c r="D28" s="387"/>
      <c r="E28" s="516">
        <v>0</v>
      </c>
      <c r="F28" s="386">
        <v>0</v>
      </c>
      <c r="G28" s="454">
        <f t="shared" si="0"/>
        <v>0</v>
      </c>
      <c r="H28" s="390">
        <v>0</v>
      </c>
      <c r="I28" s="456">
        <f>+H28*F28</f>
        <v>0</v>
      </c>
      <c r="J28" s="457">
        <f>+G28-I28</f>
        <v>0</v>
      </c>
    </row>
    <row r="29" spans="2:10">
      <c r="B29" s="391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89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392"/>
      <c r="I30" s="257"/>
      <c r="J30" s="334"/>
    </row>
    <row r="31" spans="2:10">
      <c r="B31" s="734"/>
      <c r="C31" s="735"/>
      <c r="D31" s="513"/>
      <c r="E31" s="26"/>
      <c r="F31" s="514"/>
      <c r="G31" s="67">
        <f t="shared" ref="G31:G36" si="3">+E31*F31</f>
        <v>0</v>
      </c>
      <c r="H31" s="39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9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 t="shared" si="3"/>
        <v>0</v>
      </c>
      <c r="H33" s="39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9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9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9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59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89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93">
        <v>0</v>
      </c>
      <c r="I40" s="59">
        <f>+(H40*E40)+H40</f>
        <v>0</v>
      </c>
      <c r="J40" s="335">
        <f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93">
        <v>0</v>
      </c>
      <c r="I41" s="59">
        <f>+(H41*E41)+H41</f>
        <v>0</v>
      </c>
      <c r="J41" s="335">
        <f>+G41-I41</f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93"/>
      <c r="I42" s="59">
        <f>+(H42*E42)+H42</f>
        <v>0</v>
      </c>
      <c r="J42" s="335">
        <f>+G42-I42</f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93"/>
      <c r="I43" s="59">
        <f>+(H43*E43)+H43</f>
        <v>0</v>
      </c>
      <c r="J43" s="335">
        <f>+G43-I43</f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66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6">+D45*E45</f>
        <v>0</v>
      </c>
      <c r="G45" s="67">
        <f t="shared" ref="G45:G51" si="7">+D45+F45</f>
        <v>0</v>
      </c>
      <c r="H45" s="393"/>
      <c r="I45" s="59">
        <f t="shared" ref="I45:I51" si="8">+(H45*E45)+H45</f>
        <v>0</v>
      </c>
      <c r="J45" s="335">
        <f t="shared" ref="J45:J51" si="9">+G45-I45</f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6"/>
        <v>0</v>
      </c>
      <c r="G46" s="67">
        <f t="shared" si="7"/>
        <v>0</v>
      </c>
      <c r="H46" s="393"/>
      <c r="I46" s="59">
        <f t="shared" si="8"/>
        <v>0</v>
      </c>
      <c r="J46" s="335">
        <f t="shared" si="9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6"/>
        <v>0</v>
      </c>
      <c r="G47" s="67">
        <f t="shared" si="7"/>
        <v>0</v>
      </c>
      <c r="H47" s="393"/>
      <c r="I47" s="59">
        <f t="shared" si="8"/>
        <v>0</v>
      </c>
      <c r="J47" s="335">
        <f t="shared" si="9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6"/>
        <v>0</v>
      </c>
      <c r="G48" s="67">
        <f t="shared" si="7"/>
        <v>0</v>
      </c>
      <c r="H48" s="393"/>
      <c r="I48" s="59">
        <f t="shared" si="8"/>
        <v>0</v>
      </c>
      <c r="J48" s="335">
        <f t="shared" si="9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6"/>
        <v>0</v>
      </c>
      <c r="G49" s="67">
        <f t="shared" si="7"/>
        <v>0</v>
      </c>
      <c r="H49" s="393"/>
      <c r="I49" s="59">
        <f t="shared" si="8"/>
        <v>0</v>
      </c>
      <c r="J49" s="335">
        <f t="shared" si="9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6"/>
        <v>0</v>
      </c>
      <c r="G50" s="67">
        <f t="shared" si="7"/>
        <v>0</v>
      </c>
      <c r="H50" s="393">
        <v>0</v>
      </c>
      <c r="I50" s="59">
        <f t="shared" si="8"/>
        <v>0</v>
      </c>
      <c r="J50" s="335">
        <f t="shared" si="9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6"/>
        <v>0</v>
      </c>
      <c r="G51" s="67">
        <f t="shared" si="7"/>
        <v>0</v>
      </c>
      <c r="H51" s="393"/>
      <c r="I51" s="59">
        <f t="shared" si="8"/>
        <v>0</v>
      </c>
      <c r="J51" s="335">
        <f t="shared" si="9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394">
        <f>SUM(H40:H51)</f>
        <v>0</v>
      </c>
      <c r="I52" s="395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396" t="s">
        <v>55</v>
      </c>
      <c r="I53" s="394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3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520"/>
      <c r="G55" s="146">
        <f>+D55*F55</f>
        <v>0</v>
      </c>
      <c r="H55" s="3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3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3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3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396"/>
      <c r="I59" s="461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396"/>
      <c r="I60" s="397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396"/>
      <c r="I61" s="463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396"/>
      <c r="I63" s="397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396"/>
      <c r="I64" s="397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396"/>
      <c r="I65" s="46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396"/>
      <c r="I66" s="397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98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35:C35"/>
    <mergeCell ref="B36:C36"/>
    <mergeCell ref="B31:C31"/>
    <mergeCell ref="B32:C32"/>
    <mergeCell ref="B33:C33"/>
    <mergeCell ref="B34:C34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G5:J5"/>
    <mergeCell ref="B20:C20"/>
    <mergeCell ref="B21:C21"/>
    <mergeCell ref="B22:C22"/>
    <mergeCell ref="B27:C27"/>
    <mergeCell ref="B23:C23"/>
    <mergeCell ref="B24:C24"/>
    <mergeCell ref="B25:C25"/>
    <mergeCell ref="B26:C26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9">
    <tabColor theme="8" tint="0.59999389629810485"/>
    <pageSetUpPr fitToPage="1"/>
  </sheetPr>
  <dimension ref="B1:N67"/>
  <sheetViews>
    <sheetView showGridLines="0" zoomScale="90" workbookViewId="0">
      <selection activeCell="F16" sqref="F16"/>
    </sheetView>
  </sheetViews>
  <sheetFormatPr defaultRowHeight="12.75"/>
  <cols>
    <col min="1" max="1" width="3.42578125" style="229" customWidth="1"/>
    <col min="2" max="2" width="18.85546875" style="229" customWidth="1"/>
    <col min="3" max="3" width="21.28515625" style="229" customWidth="1"/>
    <col min="4" max="4" width="14.42578125" style="229" customWidth="1"/>
    <col min="5" max="5" width="15.85546875" style="229" customWidth="1"/>
    <col min="6" max="6" width="16.85546875" style="229" customWidth="1"/>
    <col min="7" max="7" width="19.7109375" style="229" customWidth="1"/>
    <col min="8" max="8" width="11.5703125" style="229" customWidth="1"/>
    <col min="9" max="9" width="14.28515625" style="229" customWidth="1"/>
    <col min="10" max="10" width="15.42578125" style="229" customWidth="1"/>
    <col min="11" max="16384" width="9.140625" style="229"/>
  </cols>
  <sheetData>
    <row r="1" spans="2:14" ht="13.5" thickBot="1"/>
    <row r="2" spans="2:14" s="33" customFormat="1" ht="27" customHeight="1" thickTop="1" thickBot="1">
      <c r="E2" s="445" t="s">
        <v>124</v>
      </c>
    </row>
    <row r="3" spans="2:14" ht="14.25" thickTop="1" thickBot="1"/>
    <row r="4" spans="2:14" ht="30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0"/>
      <c r="H6" s="721"/>
      <c r="I6" s="721"/>
      <c r="J6" s="722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0"/>
      <c r="H7" s="721"/>
      <c r="I7" s="721"/>
      <c r="J7" s="722"/>
    </row>
    <row r="8" spans="2:14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23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>
      <c r="B11" s="326"/>
      <c r="C11" s="235"/>
      <c r="D11" s="240"/>
      <c r="E11" s="241" t="s">
        <v>192</v>
      </c>
      <c r="F11" s="408" t="s">
        <v>133</v>
      </c>
      <c r="G11" s="240"/>
      <c r="H11" s="235"/>
      <c r="I11" s="235"/>
      <c r="J11" s="329"/>
    </row>
    <row r="12" spans="2:14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34"/>
      <c r="C14" s="735"/>
      <c r="D14" s="655"/>
      <c r="E14" s="15">
        <v>0</v>
      </c>
      <c r="F14" s="386">
        <v>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34"/>
      <c r="C15" s="735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34"/>
      <c r="C16" s="735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34"/>
      <c r="C17" s="735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34"/>
      <c r="C18" s="735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34"/>
      <c r="C19" s="735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34"/>
      <c r="C20" s="735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34"/>
      <c r="C21" s="735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34"/>
      <c r="C22" s="735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34"/>
      <c r="C23" s="735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34"/>
      <c r="C24" s="735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34"/>
      <c r="C25" s="735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34"/>
      <c r="C26" s="735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34"/>
      <c r="C27" s="735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34"/>
      <c r="C28" s="735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34"/>
      <c r="C31" s="735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34"/>
      <c r="C32" s="735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34"/>
      <c r="C33" s="735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34"/>
      <c r="C34" s="735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34"/>
      <c r="C35" s="735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34"/>
      <c r="C36" s="735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.25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38.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18" ma:contentTypeDescription="Creare un nuovo documento." ma:contentTypeScope="" ma:versionID="01895e3ee5311b319b782c9effbe7cf8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089c34b8658b5cbab9ed0eb6743f1808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Props1.xml><?xml version="1.0" encoding="utf-8"?>
<ds:datastoreItem xmlns:ds="http://schemas.openxmlformats.org/officeDocument/2006/customXml" ds:itemID="{090AF25D-D878-46F6-8D25-A17E99433E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BAAEC6-0AAE-461A-905E-A84C7DE41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08dfc-2116-422b-bc28-3e8cca2c5984"/>
    <ds:schemaRef ds:uri="c91bec2a-8b84-4988-9d6e-3ffd28c3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B1924B-8FA1-42DA-B7C9-97478D9D4846}">
  <ds:schemaRefs>
    <ds:schemaRef ds:uri="http://purl.org/dc/dcmitype/"/>
    <ds:schemaRef ds:uri="http://schemas.openxmlformats.org/package/2006/metadata/core-properties"/>
    <ds:schemaRef ds:uri="http://purl.org/dc/terms/"/>
    <ds:schemaRef ds:uri="a8d08dfc-2116-422b-bc28-3e8cca2c5984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c91bec2a-8b84-4988-9d6e-3ffd28c35e69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38</vt:i4>
      </vt:variant>
      <vt:variant>
        <vt:lpstr>Intervalli denominati</vt:lpstr>
      </vt:variant>
      <vt:variant>
        <vt:i4>35</vt:i4>
      </vt:variant>
    </vt:vector>
  </HeadingPairs>
  <TitlesOfParts>
    <vt:vector size="73" baseType="lpstr">
      <vt:lpstr>LEGGERE</vt:lpstr>
      <vt:lpstr>WBS GRAFICA</vt:lpstr>
      <vt:lpstr>Spiegazioni PSS</vt:lpstr>
      <vt:lpstr>WP1.1</vt:lpstr>
      <vt:lpstr>TOT-WP1</vt:lpstr>
      <vt:lpstr>WP2.1</vt:lpstr>
      <vt:lpstr>WP2.2</vt:lpstr>
      <vt:lpstr>WP2.3</vt:lpstr>
      <vt:lpstr>WP2.4</vt:lpstr>
      <vt:lpstr>WP2.5</vt:lpstr>
      <vt:lpstr>WP2.6</vt:lpstr>
      <vt:lpstr>TOT-WP2</vt:lpstr>
      <vt:lpstr>WP3.1</vt:lpstr>
      <vt:lpstr>WP3.2</vt:lpstr>
      <vt:lpstr>WP3.3</vt:lpstr>
      <vt:lpstr>WP3.4</vt:lpstr>
      <vt:lpstr>WP3.5</vt:lpstr>
      <vt:lpstr>WP3.6</vt:lpstr>
      <vt:lpstr>TOT-WP3</vt:lpstr>
      <vt:lpstr>WP4.1</vt:lpstr>
      <vt:lpstr>WP4.2</vt:lpstr>
      <vt:lpstr>WP4.3</vt:lpstr>
      <vt:lpstr>WP4.4</vt:lpstr>
      <vt:lpstr>WP4.5</vt:lpstr>
      <vt:lpstr>WP4.6</vt:lpstr>
      <vt:lpstr>TOT-WP4</vt:lpstr>
      <vt:lpstr>WP5.1</vt:lpstr>
      <vt:lpstr>WP5.2</vt:lpstr>
      <vt:lpstr>WP5.3</vt:lpstr>
      <vt:lpstr>WP5.4</vt:lpstr>
      <vt:lpstr>WP5.5</vt:lpstr>
      <vt:lpstr>WP5.6</vt:lpstr>
      <vt:lpstr>TOT-WP5</vt:lpstr>
      <vt:lpstr>TOTALE</vt:lpstr>
      <vt:lpstr>RIEPILOGO</vt:lpstr>
      <vt:lpstr>ALTRICOSTI</vt:lpstr>
      <vt:lpstr>VIAGGI</vt:lpstr>
      <vt:lpstr>COSTI ORARI</vt:lpstr>
      <vt:lpstr>ALTRICOSTI!Area_stampa</vt:lpstr>
      <vt:lpstr>'COSTI ORARI'!Area_stampa</vt:lpstr>
      <vt:lpstr>RIEPILOGO!Area_stampa</vt:lpstr>
      <vt:lpstr>TOTALE!Area_stampa</vt:lpstr>
      <vt:lpstr>'TOT-WP1'!Area_stampa</vt:lpstr>
      <vt:lpstr>'TOT-WP2'!Area_stampa</vt:lpstr>
      <vt:lpstr>'TOT-WP3'!Area_stampa</vt:lpstr>
      <vt:lpstr>'TOT-WP4'!Area_stampa</vt:lpstr>
      <vt:lpstr>'TOT-WP5'!Area_stampa</vt:lpstr>
      <vt:lpstr>VIAGGI!Area_stampa</vt:lpstr>
      <vt:lpstr>WP1.1!Area_stampa</vt:lpstr>
      <vt:lpstr>WP2.1!Area_stampa</vt:lpstr>
      <vt:lpstr>WP2.2!Area_stampa</vt:lpstr>
      <vt:lpstr>WP2.3!Area_stampa</vt:lpstr>
      <vt:lpstr>WP2.4!Area_stampa</vt:lpstr>
      <vt:lpstr>WP2.5!Area_stampa</vt:lpstr>
      <vt:lpstr>WP2.6!Area_stampa</vt:lpstr>
      <vt:lpstr>WP3.1!Area_stampa</vt:lpstr>
      <vt:lpstr>WP3.2!Area_stampa</vt:lpstr>
      <vt:lpstr>WP3.3!Area_stampa</vt:lpstr>
      <vt:lpstr>WP3.4!Area_stampa</vt:lpstr>
      <vt:lpstr>WP3.5!Area_stampa</vt:lpstr>
      <vt:lpstr>WP3.6!Area_stampa</vt:lpstr>
      <vt:lpstr>WP4.1!Area_stampa</vt:lpstr>
      <vt:lpstr>WP4.2!Area_stampa</vt:lpstr>
      <vt:lpstr>WP4.3!Area_stampa</vt:lpstr>
      <vt:lpstr>WP4.4!Area_stampa</vt:lpstr>
      <vt:lpstr>WP4.5!Area_stampa</vt:lpstr>
      <vt:lpstr>WP4.6!Area_stampa</vt:lpstr>
      <vt:lpstr>WP5.1!Area_stampa</vt:lpstr>
      <vt:lpstr>WP5.2!Area_stampa</vt:lpstr>
      <vt:lpstr>WP5.3!Area_stampa</vt:lpstr>
      <vt:lpstr>WP5.4!Area_stampa</vt:lpstr>
      <vt:lpstr>WP5.5!Area_stampa</vt:lpstr>
      <vt:lpstr>WP5.6!Area_stampa</vt:lpstr>
    </vt:vector>
  </TitlesOfParts>
  <Company>asi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</dc:creator>
  <cp:lastModifiedBy>Utente</cp:lastModifiedBy>
  <cp:lastPrinted>2010-12-02T16:36:57Z</cp:lastPrinted>
  <dcterms:created xsi:type="dcterms:W3CDTF">2001-07-18T09:55:12Z</dcterms:created>
  <dcterms:modified xsi:type="dcterms:W3CDTF">2020-03-17T10:18:13Z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