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01" yWindow="330" windowWidth="19170" windowHeight="6030" activeTab="0"/>
  </bookViews>
  <sheets>
    <sheet name="istruzioni" sheetId="1" r:id="rId1"/>
    <sheet name="organico" sheetId="2" r:id="rId2"/>
    <sheet name="ore" sheetId="3" r:id="rId3"/>
    <sheet name="lavoro" sheetId="4" r:id="rId4"/>
    <sheet name="ammort" sheetId="5" r:id="rId5"/>
    <sheet name="costi esterni" sheetId="6" r:id="rId6"/>
    <sheet name="Material Handling" sheetId="7" r:id="rId7"/>
    <sheet name="riepilogo" sheetId="8" r:id="rId8"/>
  </sheets>
  <definedNames>
    <definedName name="_xlnm.Print_Titles" localSheetId="5">'costi esterni'!$8:$10</definedName>
  </definedNames>
  <calcPr fullCalcOnLoad="1"/>
</workbook>
</file>

<file path=xl/sharedStrings.xml><?xml version="1.0" encoding="utf-8"?>
<sst xmlns="http://schemas.openxmlformats.org/spreadsheetml/2006/main" count="295" uniqueCount="230">
  <si>
    <t>ORE LAVORATE</t>
  </si>
  <si>
    <t>Dirette</t>
  </si>
  <si>
    <t>Indirette</t>
  </si>
  <si>
    <t>TOTALE</t>
  </si>
  <si>
    <t>SPESE GENERALI</t>
  </si>
  <si>
    <t>Proprie</t>
  </si>
  <si>
    <t>Ripartite</t>
  </si>
  <si>
    <t>AMMORTAMENTI</t>
  </si>
  <si>
    <t>Propri</t>
  </si>
  <si>
    <t>Ripartiti</t>
  </si>
  <si>
    <t>I.O.I.</t>
  </si>
  <si>
    <t>Ricevuti</t>
  </si>
  <si>
    <t>Ricevute</t>
  </si>
  <si>
    <t>(VALORI IN EURO)</t>
  </si>
  <si>
    <t xml:space="preserve">I.O.A. </t>
  </si>
  <si>
    <t>Costo del Lavoro</t>
  </si>
  <si>
    <t>TOTALI AZIENDA</t>
  </si>
  <si>
    <t xml:space="preserve">I.O.S.G. </t>
  </si>
  <si>
    <t>Costo Orario Trasformazione</t>
  </si>
  <si>
    <t xml:space="preserve">Totale Costo Orario </t>
  </si>
  <si>
    <t>I.O.A.S. (propri)</t>
  </si>
  <si>
    <t>I.O.A.G. (G&amp;A)</t>
  </si>
  <si>
    <t>I.O.S.G.S. (proprie)</t>
  </si>
  <si>
    <t>CENTRI DIRETTI</t>
  </si>
  <si>
    <t>CENTRI INDIRETTI</t>
  </si>
  <si>
    <t>CENTRI M.H.</t>
  </si>
  <si>
    <t>ORGANICO MEDIO OPERANTE</t>
  </si>
  <si>
    <t>(DI CUI DIRIGENTI)</t>
  </si>
  <si>
    <t>ORE DIRETTE</t>
  </si>
  <si>
    <t>ORE INDIRETTE</t>
  </si>
  <si>
    <t>ORE TOTALI</t>
  </si>
  <si>
    <t>ORE DIRETTE PRO-CAPITE</t>
  </si>
  <si>
    <t>ORE TOTALI PRO-CAPITE</t>
  </si>
  <si>
    <t>INDICE DI MERITO PRODUTTIVO= ORE DIRETTE/ORE INDIRETTE-ORE M.H.</t>
  </si>
  <si>
    <t>DIRIGENTI</t>
  </si>
  <si>
    <t>QUADRI</t>
  </si>
  <si>
    <t>IMPIEGATI</t>
  </si>
  <si>
    <t>OPERAI</t>
  </si>
  <si>
    <t>TOTALI</t>
  </si>
  <si>
    <t>CENTRI G.&amp;A.</t>
  </si>
  <si>
    <t>TOTALE OPERANTI</t>
  </si>
  <si>
    <t>DISTACCATI,ASPETT.,MAT.,MIL., ETC.</t>
  </si>
  <si>
    <t>TOTALE ORGANICO</t>
  </si>
  <si>
    <t>COEFFICIENTE DI RIGIDEZZA</t>
  </si>
  <si>
    <t>TOTALE IMMOBILIZZAZIONI</t>
  </si>
  <si>
    <t xml:space="preserve"> RETRIBUZIONI TOTALI</t>
  </si>
  <si>
    <t xml:space="preserve"> ONERI SOCIALI </t>
  </si>
  <si>
    <t>ALTRI COSTI EVENTUALI</t>
  </si>
  <si>
    <t>TOTALE COSTO DEL LAVORO</t>
  </si>
  <si>
    <t>parte variabile del costo orario</t>
  </si>
  <si>
    <t>FORMULA DEL COEFFICIENTE DI AGGIORNAMENTO DELLE CONDIZIONI ECONOMICHE</t>
  </si>
  <si>
    <t>CB</t>
  </si>
  <si>
    <t>IOI</t>
  </si>
  <si>
    <t>IOA</t>
  </si>
  <si>
    <t>IOSG</t>
  </si>
  <si>
    <t>COMA</t>
  </si>
  <si>
    <t>COMPONENTI DELLA FORMULA</t>
  </si>
  <si>
    <t xml:space="preserve">DITTA ( ragione sociale): </t>
  </si>
  <si>
    <t>PERSONALE ESTERNO</t>
  </si>
  <si>
    <t>Interinali</t>
  </si>
  <si>
    <t>co.co.pro.</t>
  </si>
  <si>
    <t>altri</t>
  </si>
  <si>
    <t>totale</t>
  </si>
  <si>
    <t>Diretto</t>
  </si>
  <si>
    <t>Indiretto di supporto al personale diretto ( IOI )</t>
  </si>
  <si>
    <t>Indiretto di struttura ( IOSG )</t>
  </si>
  <si>
    <t>Indiretto Material Handling</t>
  </si>
  <si>
    <t>personale operante</t>
  </si>
  <si>
    <t>classificazione 1</t>
  </si>
  <si>
    <t>classificazione 2</t>
  </si>
  <si>
    <t>personale DIPENDENTE (esclusi dirigenti)</t>
  </si>
  <si>
    <t>RIEPILOGO DELLE ORE LAVORATE</t>
  </si>
  <si>
    <t>ORGANICO MEDIO ANNUO</t>
  </si>
  <si>
    <t>VOCI</t>
  </si>
  <si>
    <t>MEDIA COSTO DEL LAVORO PRO-CAPITE</t>
  </si>
  <si>
    <t>RIEPILOGO COSTO DEL LAVORO</t>
  </si>
  <si>
    <t>RAGGRUPPAMENTO</t>
  </si>
  <si>
    <t>costi d'impianto ed ampliamento</t>
  </si>
  <si>
    <t>costi di ricerca, di sviluppo e di pubblicità</t>
  </si>
  <si>
    <t>diritti di brevetto industriale e diritti di utilizzazione delle opere dell'ingegno</t>
  </si>
  <si>
    <t>concessioni, licenze, marchi e diritti simili</t>
  </si>
  <si>
    <t>avviamento</t>
  </si>
  <si>
    <t>immobilizzazionio in corso e avviamento</t>
  </si>
  <si>
    <t>altre</t>
  </si>
  <si>
    <t>terreni e fabbricati</t>
  </si>
  <si>
    <t>attrezzature industriali e commerciali</t>
  </si>
  <si>
    <t>altri beni</t>
  </si>
  <si>
    <t>immobilizzazioni in corso e acconti</t>
  </si>
  <si>
    <t>totali immobilizzazioni immateriali</t>
  </si>
  <si>
    <t>altre (costo d'acquisto &lt;  516,46 euro)</t>
  </si>
  <si>
    <t>impianti e macchinari</t>
  </si>
  <si>
    <t>totali immobilizzazioni materiali</t>
  </si>
  <si>
    <t>ANALISI DEGLI AMMORTAMENTI</t>
  </si>
  <si>
    <t>verifiche</t>
  </si>
  <si>
    <t>Organico Medio Operante</t>
  </si>
  <si>
    <t>VOCI DI COSTO</t>
  </si>
  <si>
    <t>NOTE</t>
  </si>
  <si>
    <t>Importo variabile</t>
  </si>
  <si>
    <t xml:space="preserve"> IMPORTO imputato dalla ditta al costo orario</t>
  </si>
  <si>
    <t xml:space="preserve"> IMPORTO riportato nel conto economico</t>
  </si>
  <si>
    <t xml:space="preserve"> IMPORTO ammesso dall'ASI a costo orario </t>
  </si>
  <si>
    <t>% variabilità delle componenti il costo orario medio aziendale</t>
  </si>
  <si>
    <t>PERSONALE NON DIPENDENTE</t>
  </si>
  <si>
    <t xml:space="preserve">IMMOBILIZZAZIONI IMMATERIALI                            </t>
  </si>
  <si>
    <t xml:space="preserve">IMMOBILIZZAZIONI MATERIALI                         </t>
  </si>
  <si>
    <t>MATERIAL HANDLING</t>
  </si>
  <si>
    <t xml:space="preserve">M.H. % </t>
  </si>
  <si>
    <t>Costo del Lavoro dei Centri M.H./ Indiretti M.H.</t>
  </si>
  <si>
    <t>Ammortamenti dei Centri M.H./ Indiretti M.H.</t>
  </si>
  <si>
    <t>Spese Generali dei Centri M.H./ Indiretti M.H.</t>
  </si>
  <si>
    <t xml:space="preserve">TOTALE </t>
  </si>
  <si>
    <t>COSTI Material Handling</t>
  </si>
  <si>
    <t>GIRO MATERIALI</t>
  </si>
  <si>
    <t>ESISTENZE INIZIALI (+)</t>
  </si>
  <si>
    <t>RIMANENZE FINALI (-)</t>
  </si>
  <si>
    <t>ACQUISTO BENI (+)</t>
  </si>
  <si>
    <t>M.H. overhead</t>
  </si>
  <si>
    <t>nota (1)</t>
  </si>
  <si>
    <t>i valori sono riferiti agli elementi di costo di imputazione diretta alla commessa</t>
  </si>
  <si>
    <t>nota (2)</t>
  </si>
  <si>
    <t>Valore medio dell' Indice ISTAT delle retribuzioni orarie contrattuali, afferente al settore contrattuale di riferimento, dell'anno dell'Esercizio Finanziario</t>
  </si>
  <si>
    <t xml:space="preserve">Indice ISTAT delle retribuzioni orarie contrattuali, afferente al settore contrattuale di riferimento, del mese di aggiornamento </t>
  </si>
  <si>
    <t>Lo =</t>
  </si>
  <si>
    <t>Li =</t>
  </si>
  <si>
    <t>A</t>
  </si>
  <si>
    <t>B</t>
  </si>
  <si>
    <t>( K agg = A + B*Li/Lo )</t>
  </si>
  <si>
    <t>PREMESSA</t>
  </si>
  <si>
    <t xml:space="preserve">NOTA </t>
  </si>
  <si>
    <t>il numero medio annuo di unità di personale dipendente è determinato dividendo per 12 il numero dei mesi dell'anno in cui è in vigore il rapporto di lavoro. Un criterio simile va seguito per stimare le unità di personale non dipendente</t>
  </si>
  <si>
    <t>NOTA</t>
  </si>
  <si>
    <t>la data con la scritta con caratteri di colore blu è quella del termine dell'anno precedente l'Esercizio Finanziario a cui si riferisce il costo orario in esame; mentre la data scritta con caratteri di colore rosso è il termine dell'Esercizio Finanziario a cui si riferisce il costo orario in esame</t>
  </si>
  <si>
    <t xml:space="preserve">nota </t>
  </si>
  <si>
    <t>RICARICO PERCENTUALE PER MATERIAL HANDLING</t>
  </si>
  <si>
    <t>RIEPILOGO ANALISI DEL COSTO ORARIO MEDIO AZIENDALE</t>
  </si>
  <si>
    <t>C.B. media azienda</t>
  </si>
  <si>
    <t>C.O.L. media azienda</t>
  </si>
  <si>
    <t>Kagg</t>
  </si>
  <si>
    <t xml:space="preserve">Costo Orario aggiornato </t>
  </si>
  <si>
    <r>
      <t xml:space="preserve">costo d'acquisto al </t>
    </r>
    <r>
      <rPr>
        <b/>
        <sz val="9"/>
        <color indexed="48"/>
        <rFont val="Arial"/>
        <family val="2"/>
      </rPr>
      <t>xx</t>
    </r>
    <r>
      <rPr>
        <b/>
        <sz val="9"/>
        <rFont val="Arial"/>
        <family val="2"/>
      </rPr>
      <t>/</t>
    </r>
    <r>
      <rPr>
        <b/>
        <sz val="9"/>
        <color indexed="48"/>
        <rFont val="Arial"/>
        <family val="2"/>
      </rPr>
      <t>xx</t>
    </r>
    <r>
      <rPr>
        <b/>
        <sz val="9"/>
        <rFont val="Arial"/>
        <family val="2"/>
      </rPr>
      <t>/</t>
    </r>
    <r>
      <rPr>
        <b/>
        <sz val="9"/>
        <color indexed="48"/>
        <rFont val="Arial"/>
        <family val="2"/>
      </rPr>
      <t>ox</t>
    </r>
  </si>
  <si>
    <r>
      <t xml:space="preserve">valore al </t>
    </r>
    <r>
      <rPr>
        <b/>
        <sz val="9"/>
        <color indexed="48"/>
        <rFont val="Arial"/>
        <family val="2"/>
      </rPr>
      <t>xx</t>
    </r>
    <r>
      <rPr>
        <sz val="9"/>
        <rFont val="Arial"/>
        <family val="2"/>
      </rPr>
      <t>/</t>
    </r>
    <r>
      <rPr>
        <b/>
        <sz val="9"/>
        <color indexed="48"/>
        <rFont val="Arial"/>
        <family val="2"/>
      </rPr>
      <t>xx</t>
    </r>
    <r>
      <rPr>
        <sz val="9"/>
        <rFont val="Arial"/>
        <family val="2"/>
      </rPr>
      <t>/</t>
    </r>
    <r>
      <rPr>
        <b/>
        <sz val="9"/>
        <color indexed="48"/>
        <rFont val="Arial"/>
        <family val="2"/>
      </rPr>
      <t>ox</t>
    </r>
  </si>
  <si>
    <r>
      <t xml:space="preserve">variazioni d'esercizio al </t>
    </r>
    <r>
      <rPr>
        <b/>
        <sz val="9"/>
        <color indexed="10"/>
        <rFont val="Arial"/>
        <family val="2"/>
      </rPr>
      <t>XX</t>
    </r>
    <r>
      <rPr>
        <b/>
        <sz val="9"/>
        <rFont val="Arial"/>
        <family val="2"/>
      </rPr>
      <t>/</t>
    </r>
    <r>
      <rPr>
        <b/>
        <sz val="9"/>
        <color indexed="10"/>
        <rFont val="Arial"/>
        <family val="2"/>
      </rPr>
      <t>XX</t>
    </r>
    <r>
      <rPr>
        <b/>
        <sz val="9"/>
        <rFont val="Arial"/>
        <family val="2"/>
      </rPr>
      <t>/</t>
    </r>
    <r>
      <rPr>
        <b/>
        <sz val="9"/>
        <color indexed="10"/>
        <rFont val="Arial"/>
        <family val="2"/>
      </rPr>
      <t>XX</t>
    </r>
  </si>
  <si>
    <r>
      <t xml:space="preserve">costo al </t>
    </r>
    <r>
      <rPr>
        <b/>
        <sz val="9"/>
        <color indexed="10"/>
        <rFont val="Arial"/>
        <family val="2"/>
      </rPr>
      <t>XX</t>
    </r>
    <r>
      <rPr>
        <b/>
        <sz val="9"/>
        <rFont val="Arial"/>
        <family val="2"/>
      </rPr>
      <t>/</t>
    </r>
    <r>
      <rPr>
        <b/>
        <sz val="9"/>
        <color indexed="10"/>
        <rFont val="Arial"/>
        <family val="2"/>
      </rPr>
      <t>XX</t>
    </r>
    <r>
      <rPr>
        <b/>
        <sz val="9"/>
        <rFont val="Arial"/>
        <family val="2"/>
      </rPr>
      <t>/</t>
    </r>
    <r>
      <rPr>
        <b/>
        <sz val="9"/>
        <color indexed="10"/>
        <rFont val="Arial"/>
        <family val="2"/>
      </rPr>
      <t>XX</t>
    </r>
  </si>
  <si>
    <r>
      <t xml:space="preserve">totale residuo al </t>
    </r>
    <r>
      <rPr>
        <b/>
        <sz val="9"/>
        <color indexed="10"/>
        <rFont val="Arial"/>
        <family val="2"/>
      </rPr>
      <t>XX</t>
    </r>
    <r>
      <rPr>
        <b/>
        <sz val="9"/>
        <rFont val="Arial"/>
        <family val="2"/>
      </rPr>
      <t>/</t>
    </r>
    <r>
      <rPr>
        <b/>
        <sz val="9"/>
        <color indexed="10"/>
        <rFont val="Arial"/>
        <family val="2"/>
      </rPr>
      <t>XX</t>
    </r>
    <r>
      <rPr>
        <b/>
        <sz val="9"/>
        <rFont val="Arial"/>
        <family val="2"/>
      </rPr>
      <t>/</t>
    </r>
    <r>
      <rPr>
        <b/>
        <sz val="9"/>
        <color indexed="10"/>
        <rFont val="Arial"/>
        <family val="2"/>
      </rPr>
      <t>XX</t>
    </r>
  </si>
  <si>
    <r>
      <t>(VALORI IN EURO</t>
    </r>
    <r>
      <rPr>
        <sz val="9"/>
        <rFont val="Arial"/>
        <family val="2"/>
      </rPr>
      <t>)</t>
    </r>
  </si>
  <si>
    <r>
      <t>·</t>
    </r>
    <r>
      <rPr>
        <sz val="9"/>
        <rFont val="Arial"/>
        <family val="0"/>
      </rPr>
      <t xml:space="preserve"> row material</t>
    </r>
  </si>
  <si>
    <r>
      <t>·</t>
    </r>
    <r>
      <rPr>
        <sz val="9"/>
        <rFont val="Arial"/>
        <family val="0"/>
      </rPr>
      <t xml:space="preserve"> mechanical parts</t>
    </r>
  </si>
  <si>
    <r>
      <t>·</t>
    </r>
    <r>
      <rPr>
        <sz val="9"/>
        <rFont val="Arial"/>
        <family val="0"/>
      </rPr>
      <t xml:space="preserve"> electrical parts</t>
    </r>
  </si>
  <si>
    <r>
      <t>·</t>
    </r>
    <r>
      <rPr>
        <sz val="9"/>
        <rFont val="Arial"/>
        <family val="0"/>
      </rPr>
      <t xml:space="preserve"> electronic components</t>
    </r>
  </si>
  <si>
    <r>
      <t xml:space="preserve">· </t>
    </r>
    <r>
      <rPr>
        <sz val="9"/>
        <rFont val="Arial"/>
        <family val="0"/>
      </rPr>
      <t>semifinished parts</t>
    </r>
  </si>
  <si>
    <r>
      <t>·</t>
    </r>
    <r>
      <rPr>
        <sz val="9"/>
        <rFont val="Arial"/>
        <family val="0"/>
      </rPr>
      <t xml:space="preserve"> hi-rel parts procured by Company</t>
    </r>
  </si>
  <si>
    <r>
      <t>·</t>
    </r>
    <r>
      <rPr>
        <sz val="9"/>
        <rFont val="Arial"/>
        <family val="0"/>
      </rPr>
      <t xml:space="preserve"> external major products</t>
    </r>
  </si>
  <si>
    <r>
      <t>·</t>
    </r>
    <r>
      <rPr>
        <sz val="9"/>
        <rFont val="Arial"/>
        <family val="0"/>
      </rPr>
      <t xml:space="preserve"> external services</t>
    </r>
  </si>
  <si>
    <r>
      <t>da applicare a</t>
    </r>
    <r>
      <rPr>
        <sz val="9"/>
        <rFont val="Arial"/>
        <family val="2"/>
      </rPr>
      <t xml:space="preserve">: </t>
    </r>
    <r>
      <rPr>
        <b/>
        <sz val="9"/>
        <color indexed="10"/>
        <rFont val="Arial"/>
        <family val="2"/>
      </rPr>
      <t xml:space="preserve">vedi </t>
    </r>
    <r>
      <rPr>
        <b/>
        <sz val="9"/>
        <rFont val="Arial"/>
        <family val="2"/>
      </rPr>
      <t>foglio di lavoro "Material Handling"</t>
    </r>
  </si>
  <si>
    <t>ANNO DI RIFERIMENTO:</t>
  </si>
  <si>
    <r>
      <t xml:space="preserve">fondo amm. al </t>
    </r>
    <r>
      <rPr>
        <b/>
        <sz val="9"/>
        <color indexed="48"/>
        <rFont val="Arial"/>
        <family val="2"/>
      </rPr>
      <t>xx</t>
    </r>
    <r>
      <rPr>
        <sz val="9"/>
        <rFont val="Arial"/>
        <family val="2"/>
      </rPr>
      <t>/</t>
    </r>
    <r>
      <rPr>
        <b/>
        <sz val="9"/>
        <color indexed="48"/>
        <rFont val="Arial"/>
        <family val="2"/>
      </rPr>
      <t>xx</t>
    </r>
    <r>
      <rPr>
        <sz val="9"/>
        <rFont val="Arial"/>
        <family val="2"/>
      </rPr>
      <t>/</t>
    </r>
    <r>
      <rPr>
        <b/>
        <sz val="9"/>
        <color indexed="48"/>
        <rFont val="Arial"/>
        <family val="2"/>
      </rPr>
      <t>ox</t>
    </r>
  </si>
  <si>
    <r>
      <t xml:space="preserve">amm. d'esercizio al </t>
    </r>
    <r>
      <rPr>
        <b/>
        <sz val="9"/>
        <color indexed="10"/>
        <rFont val="Arial"/>
        <family val="2"/>
      </rPr>
      <t>XX</t>
    </r>
    <r>
      <rPr>
        <b/>
        <sz val="9"/>
        <rFont val="Arial"/>
        <family val="2"/>
      </rPr>
      <t>/</t>
    </r>
    <r>
      <rPr>
        <b/>
        <sz val="9"/>
        <color indexed="10"/>
        <rFont val="Arial"/>
        <family val="2"/>
      </rPr>
      <t>XX</t>
    </r>
    <r>
      <rPr>
        <b/>
        <sz val="9"/>
        <rFont val="Arial"/>
        <family val="2"/>
      </rPr>
      <t>/</t>
    </r>
    <r>
      <rPr>
        <b/>
        <sz val="9"/>
        <color indexed="10"/>
        <rFont val="Arial"/>
        <family val="2"/>
      </rPr>
      <t>XX</t>
    </r>
  </si>
  <si>
    <r>
      <t xml:space="preserve">fondo amm. al </t>
    </r>
    <r>
      <rPr>
        <b/>
        <sz val="9"/>
        <color indexed="10"/>
        <rFont val="Arial"/>
        <family val="2"/>
      </rPr>
      <t>XX</t>
    </r>
    <r>
      <rPr>
        <b/>
        <sz val="9"/>
        <rFont val="Arial"/>
        <family val="2"/>
      </rPr>
      <t>/</t>
    </r>
    <r>
      <rPr>
        <b/>
        <sz val="9"/>
        <color indexed="10"/>
        <rFont val="Arial"/>
        <family val="2"/>
      </rPr>
      <t>XX</t>
    </r>
    <r>
      <rPr>
        <b/>
        <sz val="9"/>
        <rFont val="Arial"/>
        <family val="2"/>
      </rPr>
      <t>/</t>
    </r>
    <r>
      <rPr>
        <b/>
        <sz val="9"/>
        <color indexed="10"/>
        <rFont val="Arial"/>
        <family val="2"/>
      </rPr>
      <t>XX</t>
    </r>
  </si>
  <si>
    <t>Amm. imputato dalla ditta al costo orario</t>
  </si>
  <si>
    <t>Amm. non ammesso a costo orario</t>
  </si>
  <si>
    <t xml:space="preserve">Amm. ammesso dall'ASI a costo orario </t>
  </si>
  <si>
    <t>voce di costo o ricavo ( - ) di riferimento nel conto economico</t>
  </si>
  <si>
    <t>DITTA :</t>
  </si>
  <si>
    <t>TOTALE COSTI ESTERNI</t>
  </si>
  <si>
    <t>COSTO DEL LAVORO G&amp;A</t>
  </si>
  <si>
    <t>TOTALE SPESE GENERALI IMPUTATE AL COSTO ORARIO</t>
  </si>
  <si>
    <t>OD/OT =</t>
  </si>
  <si>
    <t>IMP</t>
  </si>
  <si>
    <t>OPC vendibili</t>
  </si>
  <si>
    <t>OPC lavorate</t>
  </si>
  <si>
    <t>OI/OD c.c. dir.</t>
  </si>
  <si>
    <t>Rd =</t>
  </si>
  <si>
    <t>IMPORTO non ammesso a costo orario (a cura di ASI)</t>
  </si>
  <si>
    <t>Variabilità (leggi nota ) (a cura di ASI)</t>
  </si>
  <si>
    <t>COSTI ESTERNI (controllabili)</t>
  </si>
  <si>
    <t xml:space="preserve">Ai fini della giusta collocazione dei dati nelle varie tabelle tenere presente i seguenti concetti: </t>
  </si>
  <si>
    <t>a)</t>
  </si>
  <si>
    <t>b)</t>
  </si>
  <si>
    <r>
      <t xml:space="preserve">Il personale non diretto lavora </t>
    </r>
    <r>
      <rPr>
        <b/>
        <sz val="9"/>
        <rFont val="Arial"/>
        <family val="2"/>
      </rPr>
      <t>solo ore indirette</t>
    </r>
    <r>
      <rPr>
        <sz val="9"/>
        <rFont val="Arial"/>
        <family val="0"/>
      </rPr>
      <t xml:space="preserve"> necessarie per supportare il lavoro diretto, per il funzionamento dell'azienda e per la gestione dei materiali (acquisti, magazzini,…)</t>
    </r>
  </si>
  <si>
    <t>c)</t>
  </si>
  <si>
    <t>Il totale delle ore indirette è dato dalla somma di quelle lavorate dal personale indiretto e di quelle lavorate dai diretti non destinate a commessa</t>
  </si>
  <si>
    <t>d)</t>
  </si>
  <si>
    <r>
      <t xml:space="preserve">S'intende per personale diretto o appartenente a centri di costo diretti quel personale che può lavorare </t>
    </r>
    <r>
      <rPr>
        <b/>
        <sz val="9"/>
        <rFont val="Arial"/>
        <family val="2"/>
      </rPr>
      <t>ORE PRODUTTIVE</t>
    </r>
    <r>
      <rPr>
        <sz val="9"/>
        <rFont val="Arial"/>
        <family val="0"/>
      </rPr>
      <t xml:space="preserve"> (o dirette), cioè quelle ore destinate direttamente a commessa di vendita (ad es. un contratto con il cliente esterno) o a ricerche interne.</t>
    </r>
  </si>
  <si>
    <r>
      <t xml:space="preserve">Indicare quali sono gli elementi di costo tra gli "Other Costs" sotto riportati che hanno determinato il </t>
    </r>
    <r>
      <rPr>
        <b/>
        <u val="single"/>
        <sz val="9"/>
        <rFont val="Arial"/>
        <family val="2"/>
      </rPr>
      <t>giro materiali</t>
    </r>
    <r>
      <rPr>
        <sz val="9"/>
        <rFont val="Arial"/>
        <family val="0"/>
      </rPr>
      <t xml:space="preserve"> apponendo in corrispondenza ad essi una crocetta nella sottostante tabella.   </t>
    </r>
  </si>
  <si>
    <t>BANDO PERIODICO RISERVATO ALLE P.M.I.</t>
  </si>
  <si>
    <t>BANDO TEMATICO N. 01</t>
  </si>
  <si>
    <t>La variabilità è qui intesa come la percentuale con la quale si stima possa variare, in prima approssimazione, la voce di costo in funzione della variazione delle retribuzioni orarie contrattuali. Tale variabilità si esprime con le percentuali 100% (voce di costo totalmente variabile con la variazione del costo del lavoro essendo costituita essenzialmente da prestazioni di lavoro), 50% (voce di costo parzialmente variabile con la variazione del costo del lavoro essendo costituita parzialmente da prestazioni di lavoro), 0% (voce di costo invariabile o scarsamente variabile con la variazione del costo del lavoro: fitti, assicurazioni, ecc..)</t>
  </si>
  <si>
    <r>
      <t xml:space="preserve"> La ditta </t>
    </r>
    <r>
      <rPr>
        <b/>
        <u val="single"/>
        <sz val="10"/>
        <rFont val="Arial"/>
        <family val="0"/>
      </rPr>
      <t>non deve aggiungere nuovi fogli di lavoro</t>
    </r>
    <r>
      <rPr>
        <sz val="10"/>
        <rFont val="Arial"/>
        <family val="0"/>
      </rPr>
      <t xml:space="preserve"> a quelli già previsti da ASI </t>
    </r>
    <r>
      <rPr>
        <b/>
        <u val="single"/>
        <sz val="10"/>
        <rFont val="Arial"/>
        <family val="0"/>
      </rPr>
      <t>né modificare il layout delle tabelle.</t>
    </r>
    <r>
      <rPr>
        <sz val="10"/>
        <rFont val="Arial"/>
        <family val="0"/>
      </rPr>
      <t xml:space="preserve"> Eventuali dettagli o precisazioni a chiarimento vanno inseriti negli appositi spazi riservati nelle tabelle "</t>
    </r>
    <r>
      <rPr>
        <b/>
        <sz val="10"/>
        <rFont val="Arial"/>
        <family val="0"/>
      </rPr>
      <t>NOTE</t>
    </r>
    <r>
      <rPr>
        <sz val="10"/>
        <rFont val="Arial"/>
        <family val="0"/>
      </rPr>
      <t xml:space="preserve">" </t>
    </r>
  </si>
  <si>
    <r>
      <t xml:space="preserve">questo file è stato predisposto dall'ASI per le aziende di piccole dimensioni e di semplice organizzazione per le quali si è valutato sufficiente e conveniente, ai fini della valorizzazione delle ore dirette imputate per le attività previste nelle offerte presentate all'Ente, definire un </t>
    </r>
    <r>
      <rPr>
        <b/>
        <u val="single"/>
        <sz val="10"/>
        <rFont val="Arial"/>
        <family val="2"/>
      </rPr>
      <t>unico parametro</t>
    </r>
    <r>
      <rPr>
        <sz val="10"/>
        <rFont val="Arial"/>
        <family val="0"/>
      </rPr>
      <t xml:space="preserve">: il </t>
    </r>
    <r>
      <rPr>
        <b/>
        <sz val="10"/>
        <rFont val="Arial"/>
        <family val="2"/>
      </rPr>
      <t>C</t>
    </r>
    <r>
      <rPr>
        <sz val="10"/>
        <rFont val="Arial"/>
        <family val="0"/>
      </rPr>
      <t xml:space="preserve">osto </t>
    </r>
    <r>
      <rPr>
        <b/>
        <sz val="10"/>
        <rFont val="Arial"/>
        <family val="2"/>
      </rPr>
      <t>O</t>
    </r>
    <r>
      <rPr>
        <sz val="10"/>
        <rFont val="Arial"/>
        <family val="0"/>
      </rPr>
      <t>rario</t>
    </r>
    <r>
      <rPr>
        <sz val="10"/>
        <rFont val="Arial"/>
        <family val="2"/>
      </rPr>
      <t xml:space="preserve"> </t>
    </r>
    <r>
      <rPr>
        <b/>
        <sz val="10"/>
        <rFont val="Arial"/>
        <family val="2"/>
      </rPr>
      <t>M</t>
    </r>
    <r>
      <rPr>
        <sz val="10"/>
        <rFont val="Arial"/>
        <family val="0"/>
      </rPr>
      <t xml:space="preserve">edio </t>
    </r>
    <r>
      <rPr>
        <b/>
        <sz val="10"/>
        <rFont val="Arial"/>
        <family val="2"/>
      </rPr>
      <t>A</t>
    </r>
    <r>
      <rPr>
        <sz val="10"/>
        <rFont val="Arial"/>
        <family val="0"/>
      </rPr>
      <t>ziendale (</t>
    </r>
    <r>
      <rPr>
        <b/>
        <sz val="10"/>
        <rFont val="Arial"/>
        <family val="2"/>
      </rPr>
      <t>COMA</t>
    </r>
    <r>
      <rPr>
        <sz val="10"/>
        <rFont val="Arial"/>
        <family val="2"/>
      </rPr>
      <t>)</t>
    </r>
    <r>
      <rPr>
        <sz val="10"/>
        <rFont val="Arial"/>
        <family val="0"/>
      </rPr>
      <t xml:space="preserve">. In ogni caso l'ASI si riserva la facoltà di chiedere ulteriori dettagli a chiarimento dell'analisi.  </t>
    </r>
  </si>
  <si>
    <t>ammortamento</t>
  </si>
  <si>
    <t>lavoro</t>
  </si>
  <si>
    <t>ore</t>
  </si>
  <si>
    <t>organico</t>
  </si>
  <si>
    <t>costi esterni</t>
  </si>
  <si>
    <t>Material Handling</t>
  </si>
  <si>
    <t>riepilogo</t>
  </si>
  <si>
    <t>I fogli di lavoro sono:</t>
  </si>
  <si>
    <r>
      <t>Innanzitutto la ditta deve inserire negli appositi spazi del foglio di lavoro "</t>
    </r>
    <r>
      <rPr>
        <b/>
        <i/>
        <sz val="9"/>
        <rFont val="Arial"/>
        <family val="2"/>
      </rPr>
      <t>organico</t>
    </r>
    <r>
      <rPr>
        <sz val="9"/>
        <rFont val="Arial"/>
        <family val="0"/>
      </rPr>
      <t xml:space="preserve">" la propria </t>
    </r>
    <r>
      <rPr>
        <b/>
        <sz val="9"/>
        <rFont val="Arial"/>
        <family val="0"/>
      </rPr>
      <t xml:space="preserve">ragione sociale </t>
    </r>
    <r>
      <rPr>
        <sz val="9"/>
        <rFont val="Arial"/>
        <family val="0"/>
      </rPr>
      <t>e</t>
    </r>
    <r>
      <rPr>
        <b/>
        <sz val="9"/>
        <rFont val="Arial"/>
        <family val="0"/>
      </rPr>
      <t xml:space="preserve"> l'anno finanziario</t>
    </r>
    <r>
      <rPr>
        <sz val="9"/>
        <rFont val="Arial"/>
        <family val="0"/>
      </rPr>
      <t xml:space="preserve"> di riferimento (ultimo bilancio depositato) dei dati per la determinazione del </t>
    </r>
    <r>
      <rPr>
        <b/>
        <sz val="9"/>
        <rFont val="Arial"/>
        <family val="2"/>
      </rPr>
      <t>COMA</t>
    </r>
    <r>
      <rPr>
        <sz val="9"/>
        <rFont val="Arial"/>
        <family val="0"/>
      </rPr>
      <t xml:space="preserve"> e del ricarico per Material Handling (</t>
    </r>
    <r>
      <rPr>
        <b/>
        <sz val="9"/>
        <rFont val="Arial"/>
        <family val="2"/>
      </rPr>
      <t>M.H.</t>
    </r>
    <r>
      <rPr>
        <sz val="9"/>
        <rFont val="Arial"/>
        <family val="0"/>
      </rPr>
      <t>)</t>
    </r>
  </si>
  <si>
    <r>
      <t>Prima di inserire i dati, la Ditta deve scegliere nei fogli di lavoro "</t>
    </r>
    <r>
      <rPr>
        <b/>
        <i/>
        <sz val="9"/>
        <rFont val="Arial"/>
        <family val="2"/>
      </rPr>
      <t>organico</t>
    </r>
    <r>
      <rPr>
        <sz val="9"/>
        <rFont val="Arial"/>
        <family val="0"/>
      </rPr>
      <t>", "</t>
    </r>
    <r>
      <rPr>
        <b/>
        <i/>
        <sz val="9"/>
        <rFont val="Arial"/>
        <family val="2"/>
      </rPr>
      <t>ore</t>
    </r>
    <r>
      <rPr>
        <sz val="9"/>
        <rFont val="Arial"/>
        <family val="0"/>
      </rPr>
      <t>" e "</t>
    </r>
    <r>
      <rPr>
        <b/>
        <i/>
        <sz val="9"/>
        <rFont val="Arial"/>
        <family val="2"/>
      </rPr>
      <t>riepilogo</t>
    </r>
    <r>
      <rPr>
        <sz val="9"/>
        <rFont val="Arial"/>
        <family val="0"/>
      </rPr>
      <t xml:space="preserve">" la </t>
    </r>
    <r>
      <rPr>
        <u val="single"/>
        <sz val="9"/>
        <rFont val="Arial"/>
        <family val="0"/>
      </rPr>
      <t xml:space="preserve">CLASSIFICAZIONE </t>
    </r>
    <r>
      <rPr>
        <sz val="9"/>
        <rFont val="Arial"/>
        <family val="0"/>
      </rPr>
      <t xml:space="preserve">con la quale ripartisce i dati richiesti. Tale scelta si effettua semplicemente </t>
    </r>
    <r>
      <rPr>
        <b/>
        <u val="single"/>
        <sz val="9"/>
        <rFont val="Arial"/>
        <family val="2"/>
      </rPr>
      <t>CANCELLANDO</t>
    </r>
    <r>
      <rPr>
        <u val="single"/>
        <sz val="9"/>
        <rFont val="Arial"/>
        <family val="0"/>
      </rPr>
      <t xml:space="preserve"> </t>
    </r>
    <r>
      <rPr>
        <sz val="9"/>
        <rFont val="Arial"/>
        <family val="0"/>
      </rPr>
      <t xml:space="preserve">le scritte della classificazione scartata. Si precisa che la </t>
    </r>
    <r>
      <rPr>
        <b/>
        <sz val="9"/>
        <color indexed="10"/>
        <rFont val="Arial"/>
        <family val="2"/>
      </rPr>
      <t>Classificazione 1</t>
    </r>
    <r>
      <rPr>
        <sz val="9"/>
        <rFont val="Arial"/>
        <family val="0"/>
      </rPr>
      <t xml:space="preserve"> (caratteri in grassetto rosso ) classifica l'organico in funzione dell'appartenenza a definite tipologie di centri di costo (diretti o produttivi, indiretti di supporto o di servizio o ausiliari, indiretti aziendali o di struttura o spese generali e indiretti di gestione dei materiali), mentre la </t>
    </r>
    <r>
      <rPr>
        <b/>
        <sz val="9"/>
        <color indexed="12"/>
        <rFont val="Arial"/>
        <family val="2"/>
      </rPr>
      <t>Classificazione 2</t>
    </r>
    <r>
      <rPr>
        <sz val="9"/>
        <rFont val="Arial"/>
        <family val="0"/>
      </rPr>
      <t xml:space="preserve"> (caratteri in grassetto blu) classifica l'organico in funzione della tipologia e della destinazione delle attività svolte. </t>
    </r>
  </si>
  <si>
    <r>
      <t xml:space="preserve">i dati vanno inseriti esclusivamente nelle celle colorate di </t>
    </r>
    <r>
      <rPr>
        <b/>
        <sz val="9"/>
        <rFont val="Arial"/>
        <family val="2"/>
      </rPr>
      <t xml:space="preserve">GIALLO; </t>
    </r>
    <r>
      <rPr>
        <sz val="9"/>
        <rFont val="Arial"/>
        <family val="2"/>
      </rPr>
      <t xml:space="preserve">le altre celle sono </t>
    </r>
    <r>
      <rPr>
        <u val="single"/>
        <sz val="9"/>
        <rFont val="Arial"/>
        <family val="2"/>
      </rPr>
      <t>Bloccate.</t>
    </r>
  </si>
  <si>
    <r>
      <t xml:space="preserve">I dati da inserire nella </t>
    </r>
    <r>
      <rPr>
        <b/>
        <sz val="9"/>
        <rFont val="Arial"/>
        <family val="2"/>
      </rPr>
      <t>colonna E</t>
    </r>
    <r>
      <rPr>
        <sz val="9"/>
        <rFont val="Arial"/>
        <family val="0"/>
      </rPr>
      <t xml:space="preserve"> del foglio di lavoro "</t>
    </r>
    <r>
      <rPr>
        <b/>
        <sz val="9"/>
        <rFont val="Arial"/>
        <family val="2"/>
      </rPr>
      <t>costi esterni</t>
    </r>
    <r>
      <rPr>
        <sz val="9"/>
        <rFont val="Arial"/>
        <family val="0"/>
      </rPr>
      <t xml:space="preserve">" riguardano quei costi esterni </t>
    </r>
    <r>
      <rPr>
        <u val="single"/>
        <sz val="9"/>
        <rFont val="Arial"/>
        <family val="2"/>
      </rPr>
      <t>controllabili</t>
    </r>
    <r>
      <rPr>
        <sz val="9"/>
        <rFont val="Arial"/>
        <family val="0"/>
      </rPr>
      <t xml:space="preserve"> (cioè documentati da fatture d'acquisto o da rimborsi spese per missioni) che </t>
    </r>
    <r>
      <rPr>
        <b/>
        <u val="single"/>
        <sz val="9"/>
        <rFont val="Arial"/>
        <family val="2"/>
      </rPr>
      <t>non siano imputati direttamente alla commessa</t>
    </r>
    <r>
      <rPr>
        <sz val="9"/>
        <rFont val="Arial"/>
        <family val="0"/>
      </rPr>
      <t>; tali costi sono, pertanto, indiretti e quindi imputabili al Costo Orario Medio Aziendale.</t>
    </r>
  </si>
  <si>
    <t>Indiretto di struttura          ( IOSG )</t>
  </si>
  <si>
    <t>Anno di riferimento</t>
  </si>
  <si>
    <t>Indiretto di struttura       ( IOSG )</t>
  </si>
  <si>
    <r>
      <t>Le Ore</t>
    </r>
    <r>
      <rPr>
        <b/>
        <sz val="9"/>
        <rFont val="Arial"/>
        <family val="2"/>
      </rPr>
      <t xml:space="preserve"> sono intese come ore  (ordinarie + straordinarie) di presenza in azienda (comprese le ore di missione) lavorate da tutto il personale riportato nel foglio "</t>
    </r>
    <r>
      <rPr>
        <b/>
        <i/>
        <sz val="9"/>
        <rFont val="Arial"/>
        <family val="2"/>
      </rPr>
      <t>organico</t>
    </r>
    <r>
      <rPr>
        <b/>
        <sz val="9"/>
        <rFont val="Arial"/>
        <family val="2"/>
      </rPr>
      <t>" , a prescindere se siano o no retribuite.</t>
    </r>
  </si>
  <si>
    <t xml:space="preserve">ORGANICO MEDIO RETRIBUITO </t>
  </si>
  <si>
    <t>DITTA</t>
  </si>
  <si>
    <t xml:space="preserve"> T.F.R.</t>
  </si>
  <si>
    <t>other cost elements</t>
  </si>
  <si>
    <t>Legenda</t>
  </si>
  <si>
    <t>C.B.</t>
  </si>
  <si>
    <t>Costo Base</t>
  </si>
  <si>
    <t>Incidenza Oraria Indiretti</t>
  </si>
  <si>
    <t>C.O.L.</t>
  </si>
  <si>
    <t>Costo Orario del Lavoro</t>
  </si>
  <si>
    <t>I.O.A.S.</t>
  </si>
  <si>
    <t>Incidenza Oraria Ammortamenti Specifici</t>
  </si>
  <si>
    <t>I.O.A.G.</t>
  </si>
  <si>
    <t>Incidenza Oraria Ammortamenti Generali</t>
  </si>
  <si>
    <t>I.O.A.</t>
  </si>
  <si>
    <t>Incidenza Oraria Ammortamenti</t>
  </si>
  <si>
    <t>I.O.S.G.S.</t>
  </si>
  <si>
    <t xml:space="preserve">Incidenza Oraria Spese Generali Specifiche </t>
  </si>
  <si>
    <t>I.O.S.G.A.</t>
  </si>
  <si>
    <t>Incidenza Oraria Spese Generali Aziendali</t>
  </si>
  <si>
    <t>I.O.S.G.A. (G&amp;A)</t>
  </si>
  <si>
    <t>I.O.S.G.</t>
  </si>
  <si>
    <t>Incidenza Oraria Spese Generali</t>
  </si>
  <si>
    <t>Fattore di Aggiornamento delle condizioni Economiche</t>
  </si>
  <si>
    <t>ISTRUZIONI PER COMPILARE LE TABELLE DEDICATE AL CALCOLO DEI PARAMETRI</t>
  </si>
</sst>
</file>

<file path=xl/styles.xml><?xml version="1.0" encoding="utf-8"?>
<styleSheet xmlns="http://schemas.openxmlformats.org/spreadsheetml/2006/main">
  <numFmts count="6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quot;L.&quot;\ * #,##0.00_-;\-&quot;L.&quot;\ * #,##0.00_-;_-&quot;L.&quot;\ * &quot;-&quot;??_-;_-@_-"/>
    <numFmt numFmtId="171" formatCode="_-&quot;L.&quot;\ * #,##0_-;\-&quot;L.&quot;\ * #,##0_-;_-&quot;L.&quot;\ * &quot;-&quot;_-;_-@_-"/>
    <numFmt numFmtId="172" formatCode="0.0"/>
    <numFmt numFmtId="173" formatCode="0.0_ ;\-0.0\ "/>
    <numFmt numFmtId="174" formatCode="#,##0.0"/>
    <numFmt numFmtId="175" formatCode="0.0%"/>
    <numFmt numFmtId="176" formatCode="_-* #,##0.0_-;\-* #,##0.0_-;_-*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L. &quot;#,##0;\-&quot;L. &quot;#,##0"/>
    <numFmt numFmtId="185" formatCode="&quot;L. &quot;#,##0;[Red]\-&quot;L. &quot;#,##0"/>
    <numFmt numFmtId="186" formatCode="&quot;L. &quot;#,##0.00;\-&quot;L. &quot;#,##0.00"/>
    <numFmt numFmtId="187" formatCode="&quot;L. &quot;#,##0.00;[Red]\-&quot;L. &quot;#,##0.00"/>
    <numFmt numFmtId="188" formatCode="_-&quot;L. &quot;* #,##0_-;\-&quot;L. &quot;* #,##0_-;_-&quot;L. &quot;* &quot;-&quot;_-;_-@_-"/>
    <numFmt numFmtId="189" formatCode="_-&quot;L. &quot;* #,##0.00_-;\-&quot;L. &quot;* #,##0.00_-;_-&quot;L. &quot;* &quot;-&quot;??_-;_-@_-"/>
    <numFmt numFmtId="190" formatCode="d/m/yy"/>
    <numFmt numFmtId="191" formatCode="#,##0_ ;[Red]\-#,##0\ "/>
    <numFmt numFmtId="192" formatCode="_-[$€-2]\ * #,##0.00_ ;_-[$€-2]\ * \-#,##0.00\ ;_-[$€-2]\ * &quot;-&quot;??_ ;_-@_ "/>
    <numFmt numFmtId="193" formatCode="mm/dd/yy"/>
    <numFmt numFmtId="194" formatCode="mmmm\ d\,\ yyyy"/>
    <numFmt numFmtId="195" formatCode="0.000000"/>
    <numFmt numFmtId="196" formatCode="0.00000"/>
    <numFmt numFmtId="197" formatCode="0.0000"/>
    <numFmt numFmtId="198" formatCode="0.000"/>
    <numFmt numFmtId="199" formatCode="0.0000000"/>
    <numFmt numFmtId="200" formatCode="yyyy"/>
    <numFmt numFmtId="201" formatCode="#,##0.0_ ;[Red]\-#,##0.0\ "/>
    <numFmt numFmtId="202" formatCode="#,##0.00_ ;[Red]\-#,##0.00\ "/>
    <numFmt numFmtId="203" formatCode="0.00_ ;[Red]\-0.00\ "/>
    <numFmt numFmtId="204" formatCode="#,##0_ ;\-#,##0\ "/>
    <numFmt numFmtId="205" formatCode="0.00000000"/>
    <numFmt numFmtId="206" formatCode="d/m/yyyy"/>
    <numFmt numFmtId="207" formatCode="0_ ;[Red]\-0\ "/>
    <numFmt numFmtId="208" formatCode="0.0_ ;[Red]\-0.0\ "/>
    <numFmt numFmtId="209" formatCode="0.00_ ;\-0.00\ "/>
    <numFmt numFmtId="210" formatCode="00000"/>
    <numFmt numFmtId="211" formatCode="0E+00;\Ā"/>
    <numFmt numFmtId="212" formatCode="0.0E+00;\Ā"/>
    <numFmt numFmtId="213" formatCode="0.00E+00;\Ā"/>
    <numFmt numFmtId="214" formatCode="0.0000000000"/>
    <numFmt numFmtId="215" formatCode="0.00000000000"/>
    <numFmt numFmtId="216" formatCode="0.000000000"/>
    <numFmt numFmtId="217" formatCode="_-* #,##0.000_-;\-* #,##0.000_-;_-* &quot;-&quot;_-;_-@_-"/>
    <numFmt numFmtId="218" formatCode="_-* #,##0.0000_-;\-* #,##0.0000_-;_-* &quot;-&quot;_-;_-@_-"/>
    <numFmt numFmtId="219" formatCode="0;[Red]0"/>
    <numFmt numFmtId="220" formatCode="[$-410]dddd\ d\ mmmm\ yyyy"/>
    <numFmt numFmtId="221" formatCode="d/m/yyyy;@"/>
    <numFmt numFmtId="222" formatCode="#,##0.000"/>
  </numFmts>
  <fonts count="28">
    <font>
      <sz val="10"/>
      <name val="Arial"/>
      <family val="0"/>
    </font>
    <font>
      <b/>
      <sz val="9"/>
      <name val="Arial"/>
      <family val="2"/>
    </font>
    <font>
      <sz val="8"/>
      <name val="Arial"/>
      <family val="0"/>
    </font>
    <font>
      <b/>
      <sz val="12"/>
      <name val="Arial"/>
      <family val="2"/>
    </font>
    <font>
      <b/>
      <sz val="16"/>
      <name val="Arial"/>
      <family val="2"/>
    </font>
    <font>
      <sz val="9"/>
      <name val="Arial"/>
      <family val="2"/>
    </font>
    <font>
      <u val="single"/>
      <sz val="9"/>
      <name val="Arial"/>
      <family val="0"/>
    </font>
    <font>
      <b/>
      <sz val="9"/>
      <color indexed="10"/>
      <name val="Arial"/>
      <family val="2"/>
    </font>
    <font>
      <b/>
      <sz val="9"/>
      <color indexed="12"/>
      <name val="Arial"/>
      <family val="2"/>
    </font>
    <font>
      <b/>
      <u val="single"/>
      <sz val="9"/>
      <color indexed="10"/>
      <name val="Arial"/>
      <family val="2"/>
    </font>
    <font>
      <b/>
      <i/>
      <sz val="9"/>
      <name val="Arial"/>
      <family val="2"/>
    </font>
    <font>
      <b/>
      <sz val="9"/>
      <color indexed="48"/>
      <name val="Arial"/>
      <family val="2"/>
    </font>
    <font>
      <i/>
      <sz val="9"/>
      <name val="Arial"/>
      <family val="2"/>
    </font>
    <font>
      <b/>
      <u val="single"/>
      <sz val="9"/>
      <name val="Arial"/>
      <family val="2"/>
    </font>
    <font>
      <sz val="9"/>
      <name val="Symbol"/>
      <family val="1"/>
    </font>
    <font>
      <b/>
      <sz val="9"/>
      <color indexed="61"/>
      <name val="Arial"/>
      <family val="2"/>
    </font>
    <font>
      <sz val="16"/>
      <name val="Arial"/>
      <family val="2"/>
    </font>
    <font>
      <sz val="12"/>
      <name val="Arial"/>
      <family val="2"/>
    </font>
    <font>
      <u val="single"/>
      <sz val="9"/>
      <color indexed="12"/>
      <name val="Geneva"/>
      <family val="0"/>
    </font>
    <font>
      <u val="single"/>
      <sz val="9"/>
      <color indexed="36"/>
      <name val="Geneva"/>
      <family val="0"/>
    </font>
    <font>
      <b/>
      <u val="single"/>
      <sz val="12"/>
      <name val="Arial"/>
      <family val="0"/>
    </font>
    <font>
      <b/>
      <sz val="12"/>
      <color indexed="9"/>
      <name val="Arial"/>
      <family val="2"/>
    </font>
    <font>
      <b/>
      <sz val="10"/>
      <name val="Arial"/>
      <family val="2"/>
    </font>
    <font>
      <b/>
      <sz val="10"/>
      <color indexed="10"/>
      <name val="Arial"/>
      <family val="2"/>
    </font>
    <font>
      <b/>
      <sz val="8"/>
      <name val="Arial"/>
      <family val="2"/>
    </font>
    <font>
      <b/>
      <sz val="18"/>
      <name val="Arial"/>
      <family val="2"/>
    </font>
    <font>
      <b/>
      <u val="single"/>
      <sz val="10"/>
      <name val="Arial"/>
      <family val="0"/>
    </font>
    <font>
      <b/>
      <sz val="14"/>
      <name val="Arial"/>
      <family val="2"/>
    </font>
  </fonts>
  <fills count="10">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1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57"/>
        <bgColor indexed="64"/>
      </patternFill>
    </fill>
    <fill>
      <patternFill patternType="solid">
        <fgColor indexed="43"/>
        <bgColor indexed="64"/>
      </patternFill>
    </fill>
  </fills>
  <borders count="65">
    <border>
      <left/>
      <right/>
      <top/>
      <bottom/>
      <diagonal/>
    </border>
    <border>
      <left style="medium"/>
      <right style="thin"/>
      <top style="medium"/>
      <bottom style="thin"/>
    </border>
    <border>
      <left style="medium"/>
      <right style="thin"/>
      <top style="thin"/>
      <bottom style="medium"/>
    </border>
    <border>
      <left style="medium"/>
      <right style="thin"/>
      <top style="thin"/>
      <bottom style="thin"/>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medium"/>
      <right style="thin"/>
      <top>
        <color indexed="63"/>
      </top>
      <bottom style="medium"/>
    </border>
    <border>
      <left>
        <color indexed="63"/>
      </left>
      <right style="thin"/>
      <top>
        <color indexed="63"/>
      </top>
      <bottom style="medium"/>
    </border>
    <border>
      <left style="thin"/>
      <right style="medium"/>
      <top>
        <color indexed="63"/>
      </top>
      <bottom style="medium"/>
    </border>
    <border>
      <left style="thin"/>
      <right style="medium"/>
      <top style="thin"/>
      <bottom style="medium"/>
    </border>
    <border>
      <left style="medium"/>
      <right style="medium"/>
      <top style="medium"/>
      <bottom style="medium"/>
    </border>
    <border>
      <left>
        <color indexed="63"/>
      </left>
      <right style="thin"/>
      <top style="thin"/>
      <bottom style="thin"/>
    </border>
    <border>
      <left style="thin"/>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medium"/>
      <top style="thin"/>
      <bottom style="thin"/>
    </border>
    <border>
      <left style="thin"/>
      <right style="medium"/>
      <top style="medium"/>
      <bottom style="thin"/>
    </border>
    <border>
      <left style="thin"/>
      <right style="thin"/>
      <top>
        <color indexed="63"/>
      </top>
      <bottom style="thin"/>
    </border>
    <border>
      <left style="thin"/>
      <right>
        <color indexed="63"/>
      </right>
      <top style="thin"/>
      <bottom style="thin"/>
    </border>
    <border>
      <left style="medium"/>
      <right style="medium"/>
      <top style="thin"/>
      <bottom style="medium"/>
    </border>
    <border>
      <left style="medium"/>
      <right style="medium"/>
      <top style="medium"/>
      <bottom style="thin"/>
    </border>
    <border>
      <left style="thin"/>
      <right>
        <color indexed="63"/>
      </right>
      <top style="medium"/>
      <bottom>
        <color indexed="63"/>
      </bottom>
    </border>
    <border>
      <left style="thin"/>
      <right>
        <color indexed="63"/>
      </right>
      <top>
        <color indexed="63"/>
      </top>
      <bottom>
        <color indexed="63"/>
      </bottom>
    </border>
    <border>
      <left style="medium"/>
      <right style="medium"/>
      <top>
        <color indexed="63"/>
      </top>
      <bottom style="thin"/>
    </border>
    <border>
      <left>
        <color indexed="63"/>
      </left>
      <right style="medium"/>
      <top style="thin"/>
      <bottom style="thin"/>
    </border>
    <border>
      <left style="thin"/>
      <right style="medium"/>
      <top style="medium"/>
      <bottom>
        <color indexed="63"/>
      </botto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thin"/>
      <right style="thin"/>
      <top>
        <color indexed="63"/>
      </top>
      <bottom>
        <color indexed="63"/>
      </bottom>
    </border>
    <border>
      <left style="thin"/>
      <right>
        <color indexed="63"/>
      </right>
      <top style="medium"/>
      <bottom style="thin"/>
    </border>
    <border>
      <left style="thin"/>
      <right>
        <color indexed="63"/>
      </right>
      <top style="thin"/>
      <bottom style="medium"/>
    </border>
    <border>
      <left style="thin"/>
      <right>
        <color indexed="63"/>
      </right>
      <top>
        <color indexed="63"/>
      </top>
      <bottom style="thin"/>
    </border>
    <border>
      <left style="medium"/>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thin"/>
      <bottom>
        <color indexed="63"/>
      </bottom>
    </border>
    <border>
      <left>
        <color indexed="63"/>
      </left>
      <right>
        <color indexed="63"/>
      </right>
      <top style="thin"/>
      <bottom style="thin"/>
    </border>
    <border>
      <left style="medium"/>
      <right style="medium"/>
      <top style="medium"/>
      <bottom>
        <color indexed="63"/>
      </bottom>
    </border>
    <border>
      <left style="medium"/>
      <right style="medium"/>
      <top style="thin"/>
      <bottom>
        <color indexed="63"/>
      </bottom>
    </border>
    <border>
      <left style="medium"/>
      <right style="medium"/>
      <top>
        <color indexed="63"/>
      </top>
      <bottom style="medium"/>
    </border>
    <border>
      <left>
        <color indexed="63"/>
      </left>
      <right style="thin"/>
      <top style="medium"/>
      <bottom style="thin"/>
    </border>
    <border>
      <left style="medium"/>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style="thin"/>
      <top>
        <color indexed="63"/>
      </top>
      <bottom>
        <color indexed="63"/>
      </bottom>
    </border>
    <border>
      <left>
        <color indexed="63"/>
      </left>
      <right style="thin"/>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color indexed="63"/>
      </top>
      <bottom>
        <color indexed="63"/>
      </bottom>
    </border>
    <border>
      <left>
        <color indexed="63"/>
      </left>
      <right style="thin"/>
      <top style="medium"/>
      <bottom>
        <color indexed="63"/>
      </bottom>
    </border>
    <border>
      <left>
        <color indexed="63"/>
      </left>
      <right style="thin"/>
      <top style="thin"/>
      <bottom style="mediu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452">
    <xf numFmtId="0" fontId="0" fillId="0" borderId="0" xfId="0" applyAlignment="1">
      <alignment/>
    </xf>
    <xf numFmtId="0" fontId="5" fillId="0" borderId="0" xfId="0" applyFont="1" applyAlignment="1">
      <alignment/>
    </xf>
    <xf numFmtId="0" fontId="5" fillId="0" borderId="0" xfId="0" applyFont="1" applyAlignment="1">
      <alignment vertical="center" wrapText="1"/>
    </xf>
    <xf numFmtId="0" fontId="5" fillId="0" borderId="0" xfId="0" applyFont="1" applyAlignment="1">
      <alignment horizontal="center" vertical="center"/>
    </xf>
    <xf numFmtId="173" fontId="1" fillId="0" borderId="0" xfId="0" applyNumberFormat="1" applyFont="1" applyBorder="1" applyAlignment="1" applyProtection="1">
      <alignment horizontal="center" vertical="center"/>
      <protection/>
    </xf>
    <xf numFmtId="0" fontId="5" fillId="0" borderId="1" xfId="0" applyFont="1" applyBorder="1" applyAlignment="1" applyProtection="1">
      <alignment vertical="center"/>
      <protection/>
    </xf>
    <xf numFmtId="0" fontId="5" fillId="2" borderId="2" xfId="0" applyFont="1" applyFill="1" applyBorder="1" applyAlignment="1" applyProtection="1">
      <alignment vertical="center"/>
      <protection/>
    </xf>
    <xf numFmtId="0" fontId="5" fillId="0" borderId="3" xfId="0" applyFont="1" applyBorder="1" applyAlignment="1" applyProtection="1">
      <alignment vertical="center"/>
      <protection/>
    </xf>
    <xf numFmtId="0" fontId="1" fillId="0" borderId="2" xfId="0" applyFont="1" applyBorder="1" applyAlignment="1" applyProtection="1">
      <alignment vertical="center"/>
      <protection/>
    </xf>
    <xf numFmtId="0" fontId="1" fillId="0" borderId="4" xfId="0" applyFont="1" applyBorder="1" applyAlignment="1" applyProtection="1">
      <alignment vertical="center"/>
      <protection/>
    </xf>
    <xf numFmtId="0" fontId="1" fillId="0" borderId="5" xfId="0" applyFont="1" applyBorder="1" applyAlignment="1" applyProtection="1">
      <alignment vertical="center"/>
      <protection/>
    </xf>
    <xf numFmtId="174" fontId="1" fillId="0" borderId="6" xfId="0" applyNumberFormat="1" applyFont="1" applyBorder="1" applyAlignment="1" applyProtection="1">
      <alignment vertical="center"/>
      <protection/>
    </xf>
    <xf numFmtId="43" fontId="5" fillId="0" borderId="7" xfId="17" applyFont="1" applyBorder="1" applyAlignment="1" applyProtection="1">
      <alignment/>
      <protection locked="0"/>
    </xf>
    <xf numFmtId="43" fontId="5" fillId="0" borderId="8" xfId="17" applyFont="1" applyBorder="1" applyAlignment="1" applyProtection="1">
      <alignment/>
      <protection locked="0"/>
    </xf>
    <xf numFmtId="43" fontId="5" fillId="0" borderId="9" xfId="17" applyFont="1" applyBorder="1" applyAlignment="1" applyProtection="1">
      <alignment/>
      <protection locked="0"/>
    </xf>
    <xf numFmtId="0" fontId="5" fillId="0" borderId="0" xfId="0" applyFont="1" applyFill="1" applyAlignment="1">
      <alignment horizontal="center" vertical="center"/>
    </xf>
    <xf numFmtId="0" fontId="5" fillId="0" borderId="0" xfId="0" applyFont="1" applyFill="1" applyBorder="1" applyAlignment="1">
      <alignment vertical="center" wrapText="1"/>
    </xf>
    <xf numFmtId="0" fontId="7" fillId="0" borderId="8" xfId="0" applyFont="1" applyBorder="1" applyAlignment="1" applyProtection="1">
      <alignment horizontal="center" vertical="center" wrapText="1"/>
      <protection locked="0"/>
    </xf>
    <xf numFmtId="0" fontId="1" fillId="0" borderId="0" xfId="0" applyFont="1" applyAlignment="1" applyProtection="1">
      <alignment vertical="center"/>
      <protection/>
    </xf>
    <xf numFmtId="0" fontId="5" fillId="0" borderId="0" xfId="0" applyFont="1" applyAlignment="1" applyProtection="1">
      <alignment/>
      <protection/>
    </xf>
    <xf numFmtId="0" fontId="1" fillId="0" borderId="0" xfId="0" applyFont="1" applyAlignment="1" applyProtection="1">
      <alignment/>
      <protection/>
    </xf>
    <xf numFmtId="0" fontId="16" fillId="0" borderId="0" xfId="0" applyFont="1" applyBorder="1" applyAlignment="1" applyProtection="1">
      <alignment vertical="center" wrapText="1"/>
      <protection/>
    </xf>
    <xf numFmtId="0" fontId="5" fillId="0" borderId="0" xfId="0" applyFont="1" applyFill="1" applyBorder="1" applyAlignment="1" applyProtection="1">
      <alignment vertical="center" wrapText="1"/>
      <protection/>
    </xf>
    <xf numFmtId="0" fontId="5" fillId="0" borderId="0" xfId="0" applyFont="1" applyBorder="1" applyAlignment="1" applyProtection="1">
      <alignment/>
      <protection/>
    </xf>
    <xf numFmtId="0" fontId="5" fillId="0" borderId="0" xfId="0" applyFont="1" applyBorder="1" applyAlignment="1" applyProtection="1">
      <alignment vertical="center" wrapText="1"/>
      <protection/>
    </xf>
    <xf numFmtId="0" fontId="1" fillId="0" borderId="0" xfId="0" applyFont="1" applyBorder="1" applyAlignment="1" applyProtection="1">
      <alignment horizontal="center"/>
      <protection/>
    </xf>
    <xf numFmtId="0" fontId="5" fillId="0" borderId="3" xfId="0" applyFont="1" applyBorder="1" applyAlignment="1" applyProtection="1">
      <alignment horizontal="center"/>
      <protection/>
    </xf>
    <xf numFmtId="0" fontId="5" fillId="0" borderId="8" xfId="0" applyFont="1" applyBorder="1" applyAlignment="1" applyProtection="1">
      <alignment horizontal="center"/>
      <protection/>
    </xf>
    <xf numFmtId="0" fontId="5" fillId="0" borderId="10" xfId="0" applyFont="1" applyBorder="1" applyAlignment="1" applyProtection="1">
      <alignment horizontal="center"/>
      <protection/>
    </xf>
    <xf numFmtId="0" fontId="1" fillId="0" borderId="0" xfId="0" applyFont="1" applyBorder="1" applyAlignment="1" applyProtection="1">
      <alignment vertical="center" wrapText="1"/>
      <protection/>
    </xf>
    <xf numFmtId="0" fontId="1" fillId="0" borderId="0" xfId="0" applyFont="1" applyBorder="1" applyAlignment="1" applyProtection="1">
      <alignment horizontal="left" indent="1"/>
      <protection/>
    </xf>
    <xf numFmtId="172" fontId="5" fillId="0" borderId="0" xfId="0" applyNumberFormat="1" applyFont="1" applyBorder="1" applyAlignment="1" applyProtection="1">
      <alignment/>
      <protection/>
    </xf>
    <xf numFmtId="172" fontId="5" fillId="0" borderId="11" xfId="0" applyNumberFormat="1" applyFont="1" applyBorder="1" applyAlignment="1" applyProtection="1">
      <alignment/>
      <protection/>
    </xf>
    <xf numFmtId="172" fontId="5" fillId="0" borderId="12" xfId="0" applyNumberFormat="1" applyFont="1" applyBorder="1" applyAlignment="1" applyProtection="1">
      <alignment/>
      <protection/>
    </xf>
    <xf numFmtId="172" fontId="5" fillId="0" borderId="13" xfId="0" applyNumberFormat="1" applyFont="1" applyBorder="1" applyAlignment="1" applyProtection="1">
      <alignment/>
      <protection/>
    </xf>
    <xf numFmtId="172" fontId="5" fillId="0" borderId="14" xfId="0" applyNumberFormat="1" applyFont="1" applyBorder="1" applyAlignment="1" applyProtection="1">
      <alignment/>
      <protection/>
    </xf>
    <xf numFmtId="0" fontId="8" fillId="0" borderId="15" xfId="0" applyFont="1" applyFill="1" applyBorder="1" applyAlignment="1" applyProtection="1">
      <alignment horizontal="center" vertical="center" wrapText="1"/>
      <protection locked="0"/>
    </xf>
    <xf numFmtId="0" fontId="5" fillId="0" borderId="0" xfId="0" applyFont="1" applyAlignment="1" applyProtection="1">
      <alignment horizontal="center"/>
      <protection/>
    </xf>
    <xf numFmtId="0" fontId="5" fillId="0" borderId="16"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5" fillId="0" borderId="2" xfId="0" applyFont="1" applyBorder="1" applyAlignment="1" applyProtection="1">
      <alignment horizontal="center"/>
      <protection/>
    </xf>
    <xf numFmtId="0" fontId="5" fillId="0" borderId="9" xfId="0" applyFont="1" applyBorder="1" applyAlignment="1" applyProtection="1">
      <alignment horizontal="center"/>
      <protection/>
    </xf>
    <xf numFmtId="0" fontId="5" fillId="0" borderId="19" xfId="0" applyFont="1" applyBorder="1" applyAlignment="1" applyProtection="1">
      <alignment horizontal="center"/>
      <protection/>
    </xf>
    <xf numFmtId="4" fontId="5" fillId="0" borderId="0" xfId="0" applyNumberFormat="1" applyFont="1" applyAlignment="1" applyProtection="1">
      <alignment/>
      <protection/>
    </xf>
    <xf numFmtId="4" fontId="5" fillId="0" borderId="0" xfId="0" applyNumberFormat="1" applyFont="1" applyBorder="1" applyAlignment="1" applyProtection="1">
      <alignment/>
      <protection/>
    </xf>
    <xf numFmtId="0" fontId="5" fillId="0" borderId="11" xfId="0" applyFont="1" applyBorder="1" applyAlignment="1" applyProtection="1">
      <alignment/>
      <protection/>
    </xf>
    <xf numFmtId="4" fontId="5" fillId="0" borderId="11" xfId="0" applyNumberFormat="1" applyFont="1" applyBorder="1" applyAlignment="1" applyProtection="1">
      <alignment/>
      <protection/>
    </xf>
    <xf numFmtId="4" fontId="1" fillId="0" borderId="0" xfId="0" applyNumberFormat="1" applyFont="1" applyAlignment="1" applyProtection="1">
      <alignment/>
      <protection/>
    </xf>
    <xf numFmtId="0" fontId="5" fillId="0" borderId="0" xfId="0" applyFont="1" applyFill="1" applyBorder="1" applyAlignment="1" applyProtection="1">
      <alignment horizontal="center" vertical="center" wrapText="1"/>
      <protection/>
    </xf>
    <xf numFmtId="0" fontId="5" fillId="0" borderId="0" xfId="0" applyFont="1" applyAlignment="1" applyProtection="1">
      <alignment/>
      <protection/>
    </xf>
    <xf numFmtId="0" fontId="5" fillId="0" borderId="0" xfId="0" applyFont="1" applyBorder="1" applyAlignment="1" applyProtection="1">
      <alignment/>
      <protection/>
    </xf>
    <xf numFmtId="0" fontId="1" fillId="0" borderId="0" xfId="0" applyFont="1" applyBorder="1" applyAlignment="1" applyProtection="1">
      <alignment/>
      <protection/>
    </xf>
    <xf numFmtId="0" fontId="5" fillId="0" borderId="0" xfId="0" applyFont="1" applyBorder="1" applyAlignment="1" applyProtection="1">
      <alignment/>
      <protection/>
    </xf>
    <xf numFmtId="0" fontId="1" fillId="0" borderId="20" xfId="0" applyFont="1" applyBorder="1" applyAlignment="1" applyProtection="1">
      <alignment horizontal="center" vertical="center" wrapText="1"/>
      <protection/>
    </xf>
    <xf numFmtId="49" fontId="1" fillId="0" borderId="21" xfId="0" applyNumberFormat="1" applyFont="1" applyBorder="1" applyAlignment="1" applyProtection="1">
      <alignment horizontal="right"/>
      <protection/>
    </xf>
    <xf numFmtId="0" fontId="1" fillId="0" borderId="0" xfId="0" applyFont="1" applyBorder="1" applyAlignment="1" applyProtection="1">
      <alignment/>
      <protection/>
    </xf>
    <xf numFmtId="0" fontId="5" fillId="0" borderId="15" xfId="0" applyFont="1" applyBorder="1" applyAlignment="1" applyProtection="1">
      <alignment horizontal="center"/>
      <protection/>
    </xf>
    <xf numFmtId="0" fontId="1" fillId="0" borderId="0" xfId="0" applyFont="1" applyBorder="1" applyAlignment="1" applyProtection="1">
      <alignment horizontal="right"/>
      <protection/>
    </xf>
    <xf numFmtId="49" fontId="1" fillId="0" borderId="0" xfId="0" applyNumberFormat="1" applyFont="1" applyAlignment="1" applyProtection="1">
      <alignment horizontal="left"/>
      <protection/>
    </xf>
    <xf numFmtId="0" fontId="1" fillId="0" borderId="0" xfId="0" applyFont="1" applyFill="1" applyBorder="1" applyAlignment="1" applyProtection="1">
      <alignment vertical="center" wrapText="1"/>
      <protection/>
    </xf>
    <xf numFmtId="0" fontId="5" fillId="0" borderId="13" xfId="0" applyFont="1" applyBorder="1" applyAlignment="1" applyProtection="1">
      <alignment/>
      <protection/>
    </xf>
    <xf numFmtId="0" fontId="1" fillId="0" borderId="9" xfId="0" applyFont="1" applyBorder="1" applyAlignment="1" applyProtection="1">
      <alignment horizontal="center"/>
      <protection/>
    </xf>
    <xf numFmtId="4" fontId="5" fillId="3" borderId="8" xfId="0" applyNumberFormat="1" applyFont="1" applyFill="1" applyBorder="1" applyAlignment="1" applyProtection="1">
      <alignment/>
      <protection/>
    </xf>
    <xf numFmtId="0" fontId="5" fillId="3" borderId="0" xfId="0" applyFont="1" applyFill="1" applyAlignment="1" applyProtection="1">
      <alignment/>
      <protection/>
    </xf>
    <xf numFmtId="0" fontId="5" fillId="0" borderId="0" xfId="0" applyFont="1" applyFill="1" applyAlignment="1" applyProtection="1">
      <alignment/>
      <protection/>
    </xf>
    <xf numFmtId="0" fontId="5" fillId="0" borderId="22" xfId="0" applyFont="1" applyBorder="1" applyAlignment="1" applyProtection="1">
      <alignment horizontal="center"/>
      <protection/>
    </xf>
    <xf numFmtId="0" fontId="1" fillId="0" borderId="17" xfId="0" applyFont="1" applyBorder="1" applyAlignment="1" applyProtection="1">
      <alignment horizontal="center"/>
      <protection/>
    </xf>
    <xf numFmtId="0" fontId="5" fillId="0" borderId="13" xfId="0" applyFont="1" applyBorder="1" applyAlignment="1" applyProtection="1">
      <alignment horizontal="center"/>
      <protection/>
    </xf>
    <xf numFmtId="174" fontId="5" fillId="0" borderId="0" xfId="0" applyNumberFormat="1" applyFont="1" applyAlignment="1" applyProtection="1">
      <alignment/>
      <protection/>
    </xf>
    <xf numFmtId="3" fontId="5" fillId="0" borderId="0" xfId="0" applyNumberFormat="1" applyFont="1" applyFill="1" applyAlignment="1" applyProtection="1">
      <alignment/>
      <protection/>
    </xf>
    <xf numFmtId="0" fontId="1" fillId="0" borderId="8" xfId="0" applyFont="1" applyBorder="1" applyAlignment="1" applyProtection="1">
      <alignment/>
      <protection/>
    </xf>
    <xf numFmtId="0" fontId="15" fillId="0" borderId="0" xfId="0" applyFont="1" applyFill="1" applyBorder="1" applyAlignment="1" applyProtection="1">
      <alignment horizontal="right" vertical="center" wrapText="1"/>
      <protection/>
    </xf>
    <xf numFmtId="49" fontId="1" fillId="0" borderId="0" xfId="0" applyNumberFormat="1" applyFont="1" applyBorder="1" applyAlignment="1" applyProtection="1">
      <alignment horizontal="right"/>
      <protection/>
    </xf>
    <xf numFmtId="0" fontId="5" fillId="0" borderId="23" xfId="0" applyFont="1" applyBorder="1" applyAlignment="1" applyProtection="1">
      <alignment/>
      <protection/>
    </xf>
    <xf numFmtId="0" fontId="5" fillId="0" borderId="23" xfId="0" applyFont="1" applyBorder="1" applyAlignment="1" applyProtection="1">
      <alignment horizontal="center"/>
      <protection/>
    </xf>
    <xf numFmtId="0" fontId="5" fillId="0" borderId="24" xfId="0" applyFont="1" applyBorder="1" applyAlignment="1" applyProtection="1">
      <alignment horizontal="center"/>
      <protection/>
    </xf>
    <xf numFmtId="0" fontId="5" fillId="3" borderId="0" xfId="0" applyFont="1" applyFill="1" applyBorder="1" applyAlignment="1" applyProtection="1">
      <alignment/>
      <protection/>
    </xf>
    <xf numFmtId="0" fontId="1" fillId="0" borderId="8" xfId="0" applyFont="1" applyBorder="1" applyAlignment="1" applyProtection="1">
      <alignment horizontal="center"/>
      <protection/>
    </xf>
    <xf numFmtId="0" fontId="5" fillId="3" borderId="0" xfId="0" applyFont="1" applyFill="1" applyBorder="1" applyAlignment="1" applyProtection="1">
      <alignment horizontal="center"/>
      <protection/>
    </xf>
    <xf numFmtId="0" fontId="1" fillId="0" borderId="12" xfId="0" applyFont="1" applyBorder="1" applyAlignment="1" applyProtection="1">
      <alignment horizontal="center"/>
      <protection/>
    </xf>
    <xf numFmtId="43" fontId="5" fillId="3" borderId="0" xfId="17" applyFont="1" applyFill="1" applyBorder="1" applyAlignment="1" applyProtection="1">
      <alignment/>
      <protection/>
    </xf>
    <xf numFmtId="43" fontId="5" fillId="0" borderId="0" xfId="17" applyFont="1" applyFill="1" applyBorder="1" applyAlignment="1" applyProtection="1">
      <alignment/>
      <protection/>
    </xf>
    <xf numFmtId="43" fontId="5" fillId="0" borderId="0" xfId="17" applyFont="1" applyBorder="1" applyAlignment="1" applyProtection="1">
      <alignment/>
      <protection/>
    </xf>
    <xf numFmtId="43" fontId="5" fillId="0" borderId="12" xfId="0" applyNumberFormat="1" applyFont="1" applyFill="1" applyBorder="1" applyAlignment="1" applyProtection="1">
      <alignment/>
      <protection/>
    </xf>
    <xf numFmtId="0" fontId="5" fillId="0" borderId="14" xfId="0" applyFont="1" applyBorder="1" applyAlignment="1" applyProtection="1">
      <alignment/>
      <protection/>
    </xf>
    <xf numFmtId="0" fontId="1" fillId="0" borderId="0" xfId="0" applyFont="1" applyFill="1" applyBorder="1" applyAlignment="1" applyProtection="1">
      <alignment horizontal="center"/>
      <protection/>
    </xf>
    <xf numFmtId="0" fontId="1" fillId="0" borderId="13" xfId="0" applyFont="1" applyFill="1" applyBorder="1" applyAlignment="1" applyProtection="1">
      <alignment horizontal="center"/>
      <protection/>
    </xf>
    <xf numFmtId="0" fontId="5" fillId="0" borderId="25" xfId="0" applyFont="1" applyBorder="1" applyAlignment="1" applyProtection="1">
      <alignment horizontal="center"/>
      <protection/>
    </xf>
    <xf numFmtId="0" fontId="1" fillId="0" borderId="3" xfId="0" applyFont="1" applyBorder="1" applyAlignment="1" applyProtection="1">
      <alignment horizontal="center"/>
      <protection/>
    </xf>
    <xf numFmtId="43" fontId="5" fillId="0" borderId="11" xfId="17" applyFont="1" applyFill="1" applyBorder="1" applyAlignment="1" applyProtection="1">
      <alignment/>
      <protection/>
    </xf>
    <xf numFmtId="0" fontId="5" fillId="0" borderId="26" xfId="0" applyFont="1" applyBorder="1" applyAlignment="1" applyProtection="1">
      <alignment/>
      <protection/>
    </xf>
    <xf numFmtId="0" fontId="5" fillId="0" borderId="25" xfId="0" applyFont="1" applyBorder="1" applyAlignment="1" applyProtection="1">
      <alignment/>
      <protection/>
    </xf>
    <xf numFmtId="0" fontId="5" fillId="0" borderId="24" xfId="0" applyFont="1" applyBorder="1" applyAlignment="1" applyProtection="1">
      <alignment/>
      <protection/>
    </xf>
    <xf numFmtId="0" fontId="5" fillId="0" borderId="12" xfId="0" applyFont="1" applyBorder="1" applyAlignment="1" applyProtection="1">
      <alignment/>
      <protection/>
    </xf>
    <xf numFmtId="0" fontId="1" fillId="0" borderId="11" xfId="0" applyFont="1" applyBorder="1" applyAlignment="1" applyProtection="1">
      <alignment/>
      <protection/>
    </xf>
    <xf numFmtId="49" fontId="5" fillId="3" borderId="0" xfId="0" applyNumberFormat="1" applyFont="1" applyFill="1" applyBorder="1" applyAlignment="1" applyProtection="1">
      <alignment/>
      <protection/>
    </xf>
    <xf numFmtId="0" fontId="5" fillId="0" borderId="0" xfId="0" applyFont="1" applyBorder="1" applyAlignment="1" applyProtection="1">
      <alignment horizontal="center" vertical="center" wrapText="1"/>
      <protection/>
    </xf>
    <xf numFmtId="0" fontId="6" fillId="0" borderId="0" xfId="0" applyFont="1" applyAlignment="1" applyProtection="1">
      <alignment/>
      <protection/>
    </xf>
    <xf numFmtId="0" fontId="3" fillId="0" borderId="0" xfId="0" applyFont="1" applyFill="1" applyBorder="1" applyAlignment="1" applyProtection="1">
      <alignment horizontal="center" vertical="center" wrapText="1"/>
      <protection/>
    </xf>
    <xf numFmtId="0" fontId="5" fillId="0" borderId="0" xfId="0" applyFont="1" applyBorder="1" applyAlignment="1" applyProtection="1">
      <alignment/>
      <protection/>
    </xf>
    <xf numFmtId="0" fontId="12" fillId="0" borderId="0" xfId="0" applyFont="1" applyBorder="1" applyAlignment="1" applyProtection="1">
      <alignment horizontal="center"/>
      <protection/>
    </xf>
    <xf numFmtId="0" fontId="5" fillId="0" borderId="0" xfId="0" applyFont="1" applyBorder="1" applyAlignment="1" applyProtection="1">
      <alignment vertical="center" wrapText="1"/>
      <protection/>
    </xf>
    <xf numFmtId="172" fontId="5" fillId="4" borderId="27" xfId="0" applyNumberFormat="1" applyFont="1" applyFill="1" applyBorder="1" applyAlignment="1" applyProtection="1">
      <alignment vertical="center"/>
      <protection locked="0"/>
    </xf>
    <xf numFmtId="172" fontId="5" fillId="4" borderId="3" xfId="0" applyNumberFormat="1" applyFont="1" applyFill="1" applyBorder="1" applyAlignment="1" applyProtection="1">
      <alignment vertical="center"/>
      <protection locked="0"/>
    </xf>
    <xf numFmtId="172" fontId="5" fillId="4" borderId="8" xfId="0" applyNumberFormat="1" applyFont="1" applyFill="1" applyBorder="1" applyAlignment="1" applyProtection="1">
      <alignment vertical="center"/>
      <protection locked="0"/>
    </xf>
    <xf numFmtId="172" fontId="5" fillId="4" borderId="27" xfId="0" applyNumberFormat="1" applyFont="1" applyFill="1" applyBorder="1" applyAlignment="1" applyProtection="1">
      <alignment/>
      <protection locked="0"/>
    </xf>
    <xf numFmtId="172" fontId="5" fillId="4" borderId="3" xfId="0" applyNumberFormat="1" applyFont="1" applyFill="1" applyBorder="1" applyAlignment="1" applyProtection="1">
      <alignment/>
      <protection locked="0"/>
    </xf>
    <xf numFmtId="172" fontId="5" fillId="4" borderId="8" xfId="0" applyNumberFormat="1" applyFont="1" applyFill="1" applyBorder="1" applyAlignment="1" applyProtection="1">
      <alignment/>
      <protection locked="0"/>
    </xf>
    <xf numFmtId="43" fontId="5" fillId="4" borderId="7" xfId="17" applyFont="1" applyFill="1" applyBorder="1" applyAlignment="1" applyProtection="1">
      <alignment/>
      <protection locked="0"/>
    </xf>
    <xf numFmtId="43" fontId="5" fillId="4" borderId="8" xfId="17" applyFont="1" applyFill="1" applyBorder="1" applyAlignment="1" applyProtection="1">
      <alignment/>
      <protection locked="0"/>
    </xf>
    <xf numFmtId="43" fontId="5" fillId="4" borderId="9" xfId="17" applyFont="1" applyFill="1" applyBorder="1" applyAlignment="1" applyProtection="1">
      <alignment/>
      <protection locked="0"/>
    </xf>
    <xf numFmtId="0" fontId="5" fillId="4" borderId="1" xfId="0" applyFont="1" applyFill="1" applyBorder="1" applyAlignment="1" applyProtection="1">
      <alignment/>
      <protection locked="0"/>
    </xf>
    <xf numFmtId="0" fontId="5" fillId="4" borderId="7" xfId="0" applyFont="1" applyFill="1" applyBorder="1" applyAlignment="1" applyProtection="1">
      <alignment/>
      <protection locked="0"/>
    </xf>
    <xf numFmtId="0" fontId="5" fillId="4" borderId="3" xfId="0" applyFont="1" applyFill="1" applyBorder="1" applyAlignment="1" applyProtection="1">
      <alignment/>
      <protection locked="0"/>
    </xf>
    <xf numFmtId="0" fontId="5" fillId="4" borderId="8" xfId="0" applyFont="1" applyFill="1" applyBorder="1" applyAlignment="1" applyProtection="1">
      <alignment/>
      <protection locked="0"/>
    </xf>
    <xf numFmtId="0" fontId="5" fillId="4" borderId="2" xfId="0" applyFont="1" applyFill="1" applyBorder="1" applyAlignment="1" applyProtection="1">
      <alignment/>
      <protection locked="0"/>
    </xf>
    <xf numFmtId="0" fontId="5" fillId="4" borderId="9" xfId="0" applyFont="1" applyFill="1" applyBorder="1" applyAlignment="1" applyProtection="1">
      <alignment/>
      <protection locked="0"/>
    </xf>
    <xf numFmtId="9" fontId="5" fillId="4" borderId="7" xfId="0" applyNumberFormat="1" applyFont="1" applyFill="1" applyBorder="1" applyAlignment="1" applyProtection="1">
      <alignment/>
      <protection locked="0"/>
    </xf>
    <xf numFmtId="9" fontId="5" fillId="4" borderId="8" xfId="0" applyNumberFormat="1" applyFont="1" applyFill="1" applyBorder="1" applyAlignment="1" applyProtection="1">
      <alignment/>
      <protection locked="0"/>
    </xf>
    <xf numFmtId="9" fontId="5" fillId="4" borderId="9" xfId="0" applyNumberFormat="1" applyFont="1" applyFill="1" applyBorder="1" applyAlignment="1" applyProtection="1">
      <alignment/>
      <protection locked="0"/>
    </xf>
    <xf numFmtId="43" fontId="5" fillId="4" borderId="28" xfId="17" applyFont="1" applyFill="1" applyBorder="1" applyAlignment="1" applyProtection="1">
      <alignment/>
      <protection locked="0"/>
    </xf>
    <xf numFmtId="43" fontId="5" fillId="4" borderId="10" xfId="17" applyFont="1" applyFill="1" applyBorder="1" applyAlignment="1" applyProtection="1">
      <alignment/>
      <protection locked="0"/>
    </xf>
    <xf numFmtId="43" fontId="5" fillId="4" borderId="19" xfId="17" applyFont="1" applyFill="1" applyBorder="1" applyAlignment="1" applyProtection="1">
      <alignment/>
      <protection locked="0"/>
    </xf>
    <xf numFmtId="172" fontId="5" fillId="4" borderId="8" xfId="0" applyNumberFormat="1" applyFont="1" applyFill="1" applyBorder="1" applyAlignment="1" applyProtection="1">
      <alignment horizontal="center"/>
      <protection locked="0"/>
    </xf>
    <xf numFmtId="172" fontId="5" fillId="4" borderId="9" xfId="0" applyNumberFormat="1" applyFont="1" applyFill="1" applyBorder="1" applyAlignment="1" applyProtection="1">
      <alignment horizontal="center"/>
      <protection locked="0"/>
    </xf>
    <xf numFmtId="43" fontId="5" fillId="3" borderId="29" xfId="17" applyFont="1" applyFill="1" applyBorder="1" applyAlignment="1" applyProtection="1">
      <alignment/>
      <protection/>
    </xf>
    <xf numFmtId="43" fontId="5" fillId="3" borderId="8" xfId="17" applyFont="1" applyFill="1" applyBorder="1" applyAlignment="1" applyProtection="1">
      <alignment/>
      <protection/>
    </xf>
    <xf numFmtId="0" fontId="7" fillId="0" borderId="8" xfId="0" applyFont="1" applyBorder="1" applyAlignment="1" applyProtection="1">
      <alignment vertical="center" wrapText="1"/>
      <protection/>
    </xf>
    <xf numFmtId="0" fontId="8" fillId="0" borderId="30" xfId="0" applyFont="1" applyFill="1" applyBorder="1" applyAlignment="1" applyProtection="1">
      <alignment vertical="center" wrapText="1"/>
      <protection/>
    </xf>
    <xf numFmtId="0" fontId="23" fillId="0" borderId="8" xfId="0" applyFont="1" applyBorder="1" applyAlignment="1" applyProtection="1">
      <alignment horizontal="left"/>
      <protection hidden="1"/>
    </xf>
    <xf numFmtId="222" fontId="23" fillId="0" borderId="8" xfId="0" applyNumberFormat="1" applyFont="1" applyBorder="1" applyAlignment="1" applyProtection="1">
      <alignment horizontal="left"/>
      <protection hidden="1"/>
    </xf>
    <xf numFmtId="0" fontId="5" fillId="4" borderId="27" xfId="0" applyFont="1" applyFill="1" applyBorder="1" applyAlignment="1" applyProtection="1">
      <alignment vertical="center" wrapText="1"/>
      <protection locked="0"/>
    </xf>
    <xf numFmtId="0" fontId="12" fillId="4" borderId="27" xfId="0" applyFont="1" applyFill="1" applyBorder="1" applyAlignment="1" applyProtection="1">
      <alignment vertical="center" wrapText="1"/>
      <protection locked="0"/>
    </xf>
    <xf numFmtId="0" fontId="5" fillId="4" borderId="31" xfId="0" applyFont="1" applyFill="1" applyBorder="1" applyAlignment="1" applyProtection="1">
      <alignment vertical="center" wrapText="1"/>
      <protection locked="0"/>
    </xf>
    <xf numFmtId="0" fontId="5" fillId="4" borderId="32" xfId="0" applyFont="1" applyFill="1" applyBorder="1" applyAlignment="1" applyProtection="1">
      <alignment vertical="center" wrapText="1"/>
      <protection locked="0"/>
    </xf>
    <xf numFmtId="0" fontId="5" fillId="4" borderId="27" xfId="0" applyFont="1" applyFill="1" applyBorder="1" applyAlignment="1" applyProtection="1">
      <alignment vertical="center" wrapText="1"/>
      <protection locked="0"/>
    </xf>
    <xf numFmtId="0" fontId="5" fillId="4" borderId="31" xfId="0" applyFont="1" applyFill="1" applyBorder="1" applyAlignment="1" applyProtection="1">
      <alignment vertical="center" wrapText="1"/>
      <protection locked="0"/>
    </xf>
    <xf numFmtId="0" fontId="5" fillId="4" borderId="32" xfId="0" applyFont="1" applyFill="1" applyBorder="1" applyAlignment="1" applyProtection="1">
      <alignment vertical="center" wrapText="1"/>
      <protection locked="0"/>
    </xf>
    <xf numFmtId="4" fontId="2" fillId="0" borderId="7" xfId="0" applyNumberFormat="1" applyFont="1" applyBorder="1" applyAlignment="1" applyProtection="1">
      <alignment vertical="center" wrapText="1"/>
      <protection/>
    </xf>
    <xf numFmtId="43" fontId="2" fillId="4" borderId="7" xfId="17" applyFont="1" applyFill="1" applyBorder="1" applyAlignment="1" applyProtection="1">
      <alignment vertical="center"/>
      <protection locked="0"/>
    </xf>
    <xf numFmtId="43" fontId="2" fillId="4" borderId="7" xfId="17" applyFont="1" applyFill="1" applyBorder="1" applyAlignment="1" applyProtection="1">
      <alignment/>
      <protection locked="0"/>
    </xf>
    <xf numFmtId="4" fontId="2" fillId="0" borderId="8" xfId="0" applyNumberFormat="1" applyFont="1" applyBorder="1" applyAlignment="1" applyProtection="1">
      <alignment vertical="center" wrapText="1"/>
      <protection/>
    </xf>
    <xf numFmtId="43" fontId="2" fillId="4" borderId="8" xfId="17" applyFont="1" applyFill="1" applyBorder="1" applyAlignment="1" applyProtection="1">
      <alignment vertical="center"/>
      <protection locked="0"/>
    </xf>
    <xf numFmtId="43" fontId="2" fillId="4" borderId="8" xfId="17" applyFont="1" applyFill="1" applyBorder="1" applyAlignment="1" applyProtection="1">
      <alignment/>
      <protection locked="0"/>
    </xf>
    <xf numFmtId="4" fontId="2" fillId="0" borderId="9" xfId="0" applyNumberFormat="1" applyFont="1" applyBorder="1" applyAlignment="1" applyProtection="1">
      <alignment vertical="center" wrapText="1"/>
      <protection/>
    </xf>
    <xf numFmtId="43" fontId="2" fillId="4" borderId="9" xfId="17" applyFont="1" applyFill="1" applyBorder="1" applyAlignment="1" applyProtection="1">
      <alignment vertical="center"/>
      <protection locked="0"/>
    </xf>
    <xf numFmtId="43" fontId="2" fillId="4" borderId="9" xfId="17" applyFont="1" applyFill="1" applyBorder="1" applyAlignment="1" applyProtection="1">
      <alignment/>
      <protection locked="0"/>
    </xf>
    <xf numFmtId="4" fontId="2" fillId="0" borderId="33" xfId="0" applyNumberFormat="1" applyFont="1" applyBorder="1" applyAlignment="1" applyProtection="1">
      <alignment vertical="center" wrapText="1"/>
      <protection/>
    </xf>
    <xf numFmtId="4" fontId="2" fillId="0" borderId="34" xfId="0" applyNumberFormat="1" applyFont="1" applyBorder="1" applyAlignment="1" applyProtection="1">
      <alignment vertical="center" wrapText="1"/>
      <protection/>
    </xf>
    <xf numFmtId="43" fontId="2" fillId="0" borderId="7" xfId="17" applyFont="1" applyFill="1" applyBorder="1" applyAlignment="1" applyProtection="1">
      <alignment/>
      <protection locked="0"/>
    </xf>
    <xf numFmtId="43" fontId="2" fillId="0" borderId="8" xfId="17" applyFont="1" applyFill="1" applyBorder="1" applyAlignment="1" applyProtection="1">
      <alignment/>
      <protection locked="0"/>
    </xf>
    <xf numFmtId="43" fontId="2" fillId="0" borderId="9" xfId="17" applyFont="1" applyFill="1" applyBorder="1" applyAlignment="1" applyProtection="1">
      <alignment/>
      <protection locked="0"/>
    </xf>
    <xf numFmtId="43" fontId="2" fillId="4" borderId="32" xfId="17" applyFont="1" applyFill="1" applyBorder="1" applyAlignment="1" applyProtection="1">
      <alignment/>
      <protection locked="0"/>
    </xf>
    <xf numFmtId="43" fontId="2" fillId="4" borderId="1" xfId="17" applyFont="1" applyFill="1" applyBorder="1" applyAlignment="1" applyProtection="1">
      <alignment/>
      <protection locked="0"/>
    </xf>
    <xf numFmtId="43" fontId="2" fillId="4" borderId="27" xfId="17" applyFont="1" applyFill="1" applyBorder="1" applyAlignment="1" applyProtection="1">
      <alignment/>
      <protection locked="0"/>
    </xf>
    <xf numFmtId="43" fontId="2" fillId="4" borderId="3" xfId="17" applyFont="1" applyFill="1" applyBorder="1" applyAlignment="1" applyProtection="1">
      <alignment/>
      <protection locked="0"/>
    </xf>
    <xf numFmtId="43" fontId="2" fillId="4" borderId="31" xfId="17" applyFont="1" applyFill="1" applyBorder="1" applyAlignment="1" applyProtection="1">
      <alignment/>
      <protection locked="0"/>
    </xf>
    <xf numFmtId="43" fontId="2" fillId="4" borderId="2" xfId="17" applyFont="1" applyFill="1" applyBorder="1" applyAlignment="1" applyProtection="1">
      <alignment/>
      <protection locked="0"/>
    </xf>
    <xf numFmtId="174" fontId="2" fillId="4" borderId="7" xfId="0" applyNumberFormat="1" applyFont="1" applyFill="1" applyBorder="1" applyAlignment="1" applyProtection="1">
      <alignment vertical="center"/>
      <protection locked="0"/>
    </xf>
    <xf numFmtId="174" fontId="2" fillId="4" borderId="8" xfId="0" applyNumberFormat="1" applyFont="1" applyFill="1" applyBorder="1" applyAlignment="1" applyProtection="1">
      <alignment vertical="center"/>
      <protection locked="0"/>
    </xf>
    <xf numFmtId="174" fontId="24" fillId="0" borderId="0" xfId="0" applyNumberFormat="1" applyFont="1" applyBorder="1" applyAlignment="1" applyProtection="1">
      <alignment vertical="center"/>
      <protection/>
    </xf>
    <xf numFmtId="0" fontId="5" fillId="4" borderId="35" xfId="0" applyFont="1" applyFill="1" applyBorder="1" applyAlignment="1" applyProtection="1">
      <alignment vertical="center" wrapText="1"/>
      <protection locked="0"/>
    </xf>
    <xf numFmtId="172" fontId="5" fillId="5" borderId="10" xfId="0" applyNumberFormat="1" applyFont="1" applyFill="1" applyBorder="1" applyAlignment="1" applyProtection="1">
      <alignment vertical="center"/>
      <protection/>
    </xf>
    <xf numFmtId="172" fontId="1" fillId="5" borderId="10" xfId="0" applyNumberFormat="1" applyFont="1" applyFill="1" applyBorder="1" applyAlignment="1" applyProtection="1">
      <alignment/>
      <protection/>
    </xf>
    <xf numFmtId="172" fontId="1" fillId="5" borderId="19" xfId="0" applyNumberFormat="1" applyFont="1" applyFill="1" applyBorder="1" applyAlignment="1" applyProtection="1">
      <alignment/>
      <protection/>
    </xf>
    <xf numFmtId="172" fontId="1" fillId="5" borderId="36" xfId="0" applyNumberFormat="1" applyFont="1" applyFill="1" applyBorder="1" applyAlignment="1" applyProtection="1">
      <alignment/>
      <protection/>
    </xf>
    <xf numFmtId="172" fontId="1" fillId="5" borderId="3" xfId="0" applyNumberFormat="1" applyFont="1" applyFill="1" applyBorder="1" applyAlignment="1" applyProtection="1">
      <alignment/>
      <protection/>
    </xf>
    <xf numFmtId="172" fontId="1" fillId="5" borderId="8" xfId="0" applyNumberFormat="1" applyFont="1" applyFill="1" applyBorder="1" applyAlignment="1" applyProtection="1">
      <alignment/>
      <protection/>
    </xf>
    <xf numFmtId="172" fontId="1" fillId="5" borderId="31" xfId="0" applyNumberFormat="1" applyFont="1" applyFill="1" applyBorder="1" applyAlignment="1" applyProtection="1">
      <alignment/>
      <protection/>
    </xf>
    <xf numFmtId="172" fontId="1" fillId="5" borderId="2" xfId="0" applyNumberFormat="1" applyFont="1" applyFill="1" applyBorder="1" applyAlignment="1" applyProtection="1">
      <alignment/>
      <protection/>
    </xf>
    <xf numFmtId="172" fontId="1" fillId="5" borderId="9" xfId="0" applyNumberFormat="1" applyFont="1" applyFill="1" applyBorder="1" applyAlignment="1" applyProtection="1">
      <alignment/>
      <protection/>
    </xf>
    <xf numFmtId="172" fontId="1" fillId="5" borderId="26" xfId="0" applyNumberFormat="1" applyFont="1" applyFill="1" applyBorder="1" applyAlignment="1" applyProtection="1">
      <alignment/>
      <protection/>
    </xf>
    <xf numFmtId="172" fontId="1" fillId="5" borderId="27" xfId="0" applyNumberFormat="1" applyFont="1" applyFill="1" applyBorder="1" applyAlignment="1" applyProtection="1">
      <alignment/>
      <protection/>
    </xf>
    <xf numFmtId="172" fontId="5" fillId="5" borderId="10" xfId="0" applyNumberFormat="1" applyFont="1" applyFill="1" applyBorder="1" applyAlignment="1" applyProtection="1">
      <alignment/>
      <protection/>
    </xf>
    <xf numFmtId="172" fontId="5" fillId="5" borderId="27" xfId="0" applyNumberFormat="1" applyFont="1" applyFill="1" applyBorder="1" applyAlignment="1" applyProtection="1">
      <alignment/>
      <protection/>
    </xf>
    <xf numFmtId="172" fontId="5" fillId="5" borderId="27" xfId="0" applyNumberFormat="1" applyFont="1" applyFill="1" applyBorder="1" applyAlignment="1" applyProtection="1">
      <alignment vertical="center"/>
      <protection/>
    </xf>
    <xf numFmtId="174" fontId="2" fillId="5" borderId="7" xfId="0" applyNumberFormat="1" applyFont="1" applyFill="1" applyBorder="1" applyAlignment="1" applyProtection="1">
      <alignment vertical="center"/>
      <protection/>
    </xf>
    <xf numFmtId="174" fontId="24" fillId="5" borderId="28" xfId="0" applyNumberFormat="1" applyFont="1" applyFill="1" applyBorder="1" applyAlignment="1" applyProtection="1">
      <alignment vertical="center"/>
      <protection/>
    </xf>
    <xf numFmtId="172" fontId="2" fillId="5" borderId="9" xfId="0" applyNumberFormat="1" applyFont="1" applyFill="1" applyBorder="1" applyAlignment="1" applyProtection="1">
      <alignment vertical="center"/>
      <protection/>
    </xf>
    <xf numFmtId="174" fontId="24" fillId="5" borderId="19" xfId="0" applyNumberFormat="1" applyFont="1" applyFill="1" applyBorder="1" applyAlignment="1" applyProtection="1">
      <alignment vertical="center"/>
      <protection/>
    </xf>
    <xf numFmtId="174" fontId="24" fillId="5" borderId="10" xfId="0" applyNumberFormat="1" applyFont="1" applyFill="1" applyBorder="1" applyAlignment="1" applyProtection="1">
      <alignment vertical="center"/>
      <protection/>
    </xf>
    <xf numFmtId="174" fontId="24" fillId="5" borderId="9" xfId="0" applyNumberFormat="1" applyFont="1" applyFill="1" applyBorder="1" applyAlignment="1" applyProtection="1">
      <alignment vertical="center"/>
      <protection/>
    </xf>
    <xf numFmtId="174" fontId="24" fillId="5" borderId="37" xfId="0" applyNumberFormat="1" applyFont="1" applyFill="1" applyBorder="1" applyAlignment="1" applyProtection="1">
      <alignment vertical="center"/>
      <protection/>
    </xf>
    <xf numFmtId="174" fontId="24" fillId="5" borderId="6" xfId="0" applyNumberFormat="1" applyFont="1" applyFill="1" applyBorder="1" applyAlignment="1" applyProtection="1">
      <alignment vertical="center"/>
      <protection/>
    </xf>
    <xf numFmtId="174" fontId="24" fillId="5" borderId="38" xfId="0" applyNumberFormat="1" applyFont="1" applyFill="1" applyBorder="1" applyAlignment="1" applyProtection="1">
      <alignment vertical="center"/>
      <protection/>
    </xf>
    <xf numFmtId="43" fontId="24" fillId="5" borderId="35" xfId="17" applyFont="1" applyFill="1" applyBorder="1" applyAlignment="1" applyProtection="1">
      <alignment/>
      <protection/>
    </xf>
    <xf numFmtId="43" fontId="24" fillId="5" borderId="39" xfId="17" applyFont="1" applyFill="1" applyBorder="1" applyAlignment="1" applyProtection="1">
      <alignment/>
      <protection/>
    </xf>
    <xf numFmtId="43" fontId="24" fillId="5" borderId="29" xfId="17" applyFont="1" applyFill="1" applyBorder="1" applyAlignment="1" applyProtection="1">
      <alignment/>
      <protection/>
    </xf>
    <xf numFmtId="43" fontId="24" fillId="5" borderId="40" xfId="17" applyFont="1" applyFill="1" applyBorder="1" applyAlignment="1" applyProtection="1">
      <alignment/>
      <protection/>
    </xf>
    <xf numFmtId="174" fontId="2" fillId="5" borderId="27" xfId="0" applyNumberFormat="1" applyFont="1" applyFill="1" applyBorder="1" applyAlignment="1" applyProtection="1">
      <alignment/>
      <protection/>
    </xf>
    <xf numFmtId="174" fontId="2" fillId="5" borderId="3" xfId="0" applyNumberFormat="1" applyFont="1" applyFill="1" applyBorder="1" applyAlignment="1" applyProtection="1">
      <alignment/>
      <protection/>
    </xf>
    <xf numFmtId="174" fontId="2" fillId="5" borderId="8" xfId="0" applyNumberFormat="1" applyFont="1" applyFill="1" applyBorder="1" applyAlignment="1" applyProtection="1">
      <alignment/>
      <protection/>
    </xf>
    <xf numFmtId="174" fontId="2" fillId="5" borderId="10" xfId="0" applyNumberFormat="1" applyFont="1" applyFill="1" applyBorder="1" applyAlignment="1" applyProtection="1">
      <alignment/>
      <protection/>
    </xf>
    <xf numFmtId="43" fontId="24" fillId="5" borderId="31" xfId="17" applyFont="1" applyFill="1" applyBorder="1" applyAlignment="1" applyProtection="1">
      <alignment/>
      <protection/>
    </xf>
    <xf numFmtId="43" fontId="24" fillId="5" borderId="2" xfId="17" applyFont="1" applyFill="1" applyBorder="1" applyAlignment="1" applyProtection="1">
      <alignment/>
      <protection/>
    </xf>
    <xf numFmtId="43" fontId="24" fillId="5" borderId="9" xfId="17" applyFont="1" applyFill="1" applyBorder="1" applyAlignment="1" applyProtection="1">
      <alignment/>
      <protection/>
    </xf>
    <xf numFmtId="43" fontId="24" fillId="5" borderId="19" xfId="17" applyFont="1" applyFill="1" applyBorder="1" applyAlignment="1" applyProtection="1">
      <alignment/>
      <protection/>
    </xf>
    <xf numFmtId="43" fontId="2" fillId="5" borderId="28" xfId="17" applyFont="1" applyFill="1" applyBorder="1" applyAlignment="1" applyProtection="1">
      <alignment/>
      <protection/>
    </xf>
    <xf numFmtId="43" fontId="2" fillId="5" borderId="32" xfId="17" applyFont="1" applyFill="1" applyBorder="1" applyAlignment="1" applyProtection="1">
      <alignment/>
      <protection/>
    </xf>
    <xf numFmtId="43" fontId="2" fillId="5" borderId="10" xfId="17" applyFont="1" applyFill="1" applyBorder="1" applyAlignment="1" applyProtection="1">
      <alignment/>
      <protection/>
    </xf>
    <xf numFmtId="43" fontId="2" fillId="5" borderId="27" xfId="17" applyFont="1" applyFill="1" applyBorder="1" applyAlignment="1" applyProtection="1">
      <alignment/>
      <protection/>
    </xf>
    <xf numFmtId="43" fontId="2" fillId="5" borderId="19" xfId="17" applyFont="1" applyFill="1" applyBorder="1" applyAlignment="1" applyProtection="1">
      <alignment/>
      <protection/>
    </xf>
    <xf numFmtId="43" fontId="2" fillId="5" borderId="31" xfId="17" applyFont="1" applyFill="1" applyBorder="1" applyAlignment="1" applyProtection="1">
      <alignment/>
      <protection/>
    </xf>
    <xf numFmtId="43" fontId="2" fillId="5" borderId="7" xfId="17" applyFont="1" applyFill="1" applyBorder="1" applyAlignment="1" applyProtection="1">
      <alignment vertical="center"/>
      <protection/>
    </xf>
    <xf numFmtId="43" fontId="2" fillId="5" borderId="8" xfId="17" applyFont="1" applyFill="1" applyBorder="1" applyAlignment="1" applyProtection="1">
      <alignment vertical="center"/>
      <protection/>
    </xf>
    <xf numFmtId="43" fontId="2" fillId="5" borderId="9" xfId="17" applyFont="1" applyFill="1" applyBorder="1" applyAlignment="1" applyProtection="1">
      <alignment vertical="center"/>
      <protection/>
    </xf>
    <xf numFmtId="43" fontId="1" fillId="5" borderId="41" xfId="17" applyFont="1" applyFill="1" applyBorder="1" applyAlignment="1" applyProtection="1">
      <alignment vertical="center"/>
      <protection/>
    </xf>
    <xf numFmtId="43" fontId="24" fillId="5" borderId="29" xfId="17" applyFont="1" applyFill="1" applyBorder="1" applyAlignment="1" applyProtection="1">
      <alignment vertical="center"/>
      <protection/>
    </xf>
    <xf numFmtId="43" fontId="24" fillId="5" borderId="8" xfId="17" applyFont="1" applyFill="1" applyBorder="1" applyAlignment="1" applyProtection="1">
      <alignment vertical="center"/>
      <protection/>
    </xf>
    <xf numFmtId="43" fontId="2" fillId="5" borderId="42" xfId="17" applyFont="1" applyFill="1" applyBorder="1" applyAlignment="1" applyProtection="1">
      <alignment vertical="center"/>
      <protection/>
    </xf>
    <xf numFmtId="43" fontId="2" fillId="5" borderId="30" xfId="17" applyFont="1" applyFill="1" applyBorder="1" applyAlignment="1" applyProtection="1">
      <alignment vertical="center"/>
      <protection/>
    </xf>
    <xf numFmtId="43" fontId="2" fillId="5" borderId="43" xfId="17" applyFont="1" applyFill="1" applyBorder="1" applyAlignment="1" applyProtection="1">
      <alignment vertical="center"/>
      <protection/>
    </xf>
    <xf numFmtId="43" fontId="1" fillId="5" borderId="34" xfId="17" applyFont="1" applyFill="1" applyBorder="1" applyAlignment="1" applyProtection="1">
      <alignment vertical="center"/>
      <protection/>
    </xf>
    <xf numFmtId="43" fontId="24" fillId="5" borderId="44" xfId="17" applyFont="1" applyFill="1" applyBorder="1" applyAlignment="1" applyProtection="1">
      <alignment vertical="center"/>
      <protection/>
    </xf>
    <xf numFmtId="43" fontId="24" fillId="5" borderId="30" xfId="17" applyFont="1" applyFill="1" applyBorder="1" applyAlignment="1" applyProtection="1">
      <alignment vertical="center"/>
      <protection/>
    </xf>
    <xf numFmtId="43" fontId="5" fillId="5" borderId="7" xfId="17" applyFont="1" applyFill="1" applyBorder="1" applyAlignment="1" applyProtection="1">
      <alignment/>
      <protection/>
    </xf>
    <xf numFmtId="43" fontId="5" fillId="5" borderId="8" xfId="17" applyFont="1" applyFill="1" applyBorder="1" applyAlignment="1" applyProtection="1">
      <alignment/>
      <protection/>
    </xf>
    <xf numFmtId="43" fontId="5" fillId="5" borderId="9" xfId="17" applyFont="1" applyFill="1" applyBorder="1" applyAlignment="1" applyProtection="1">
      <alignment/>
      <protection/>
    </xf>
    <xf numFmtId="43" fontId="5" fillId="5" borderId="29" xfId="17" applyFont="1" applyFill="1" applyBorder="1" applyAlignment="1" applyProtection="1">
      <alignment/>
      <protection/>
    </xf>
    <xf numFmtId="10" fontId="5" fillId="5" borderId="29" xfId="0" applyNumberFormat="1" applyFont="1" applyFill="1" applyBorder="1" applyAlignment="1" applyProtection="1">
      <alignment/>
      <protection/>
    </xf>
    <xf numFmtId="9" fontId="5" fillId="5" borderId="8" xfId="0" applyNumberFormat="1" applyFont="1" applyFill="1" applyBorder="1" applyAlignment="1" applyProtection="1">
      <alignment/>
      <protection/>
    </xf>
    <xf numFmtId="43" fontId="5" fillId="5" borderId="28" xfId="0" applyNumberFormat="1" applyFont="1" applyFill="1" applyBorder="1" applyAlignment="1" applyProtection="1">
      <alignment/>
      <protection/>
    </xf>
    <xf numFmtId="43" fontId="5" fillId="5" borderId="10" xfId="0" applyNumberFormat="1" applyFont="1" applyFill="1" applyBorder="1" applyAlignment="1" applyProtection="1">
      <alignment/>
      <protection/>
    </xf>
    <xf numFmtId="43" fontId="5" fillId="5" borderId="28" xfId="17" applyFont="1" applyFill="1" applyBorder="1" applyAlignment="1" applyProtection="1">
      <alignment/>
      <protection/>
    </xf>
    <xf numFmtId="43" fontId="5" fillId="5" borderId="10" xfId="17" applyFont="1" applyFill="1" applyBorder="1" applyAlignment="1" applyProtection="1">
      <alignment/>
      <protection/>
    </xf>
    <xf numFmtId="43" fontId="5" fillId="5" borderId="19" xfId="17" applyFont="1" applyFill="1" applyBorder="1" applyAlignment="1" applyProtection="1">
      <alignment/>
      <protection/>
    </xf>
    <xf numFmtId="43" fontId="1" fillId="5" borderId="41" xfId="17" applyFont="1" applyFill="1" applyBorder="1" applyAlignment="1" applyProtection="1">
      <alignment/>
      <protection/>
    </xf>
    <xf numFmtId="43" fontId="5" fillId="5" borderId="29" xfId="17" applyFont="1" applyFill="1" applyBorder="1" applyAlignment="1" applyProtection="1">
      <alignment/>
      <protection/>
    </xf>
    <xf numFmtId="10" fontId="1" fillId="5" borderId="8" xfId="0" applyNumberFormat="1" applyFont="1" applyFill="1" applyBorder="1" applyAlignment="1" applyProtection="1">
      <alignment/>
      <protection/>
    </xf>
    <xf numFmtId="174" fontId="5" fillId="5" borderId="29" xfId="0" applyNumberFormat="1" applyFont="1" applyFill="1" applyBorder="1" applyAlignment="1" applyProtection="1">
      <alignment/>
      <protection/>
    </xf>
    <xf numFmtId="3" fontId="5" fillId="5" borderId="29" xfId="0" applyNumberFormat="1" applyFont="1" applyFill="1" applyBorder="1" applyAlignment="1" applyProtection="1">
      <alignment/>
      <protection/>
    </xf>
    <xf numFmtId="174" fontId="5" fillId="5" borderId="8" xfId="0" applyNumberFormat="1" applyFont="1" applyFill="1" applyBorder="1" applyAlignment="1" applyProtection="1">
      <alignment/>
      <protection/>
    </xf>
    <xf numFmtId="3" fontId="5" fillId="5" borderId="8" xfId="0" applyNumberFormat="1" applyFont="1" applyFill="1" applyBorder="1" applyAlignment="1" applyProtection="1">
      <alignment/>
      <protection/>
    </xf>
    <xf numFmtId="174" fontId="15" fillId="5" borderId="8" xfId="0" applyNumberFormat="1" applyFont="1" applyFill="1" applyBorder="1" applyAlignment="1" applyProtection="1">
      <alignment/>
      <protection/>
    </xf>
    <xf numFmtId="3" fontId="15" fillId="5" borderId="8" xfId="0" applyNumberFormat="1" applyFont="1" applyFill="1" applyBorder="1" applyAlignment="1" applyProtection="1">
      <alignment/>
      <protection/>
    </xf>
    <xf numFmtId="43" fontId="15" fillId="5" borderId="8" xfId="17" applyFont="1" applyFill="1" applyBorder="1" applyAlignment="1" applyProtection="1">
      <alignment/>
      <protection/>
    </xf>
    <xf numFmtId="43" fontId="15" fillId="5" borderId="0" xfId="17" applyFont="1" applyFill="1" applyAlignment="1" applyProtection="1">
      <alignment/>
      <protection/>
    </xf>
    <xf numFmtId="4" fontId="5" fillId="5" borderId="8" xfId="0" applyNumberFormat="1" applyFont="1" applyFill="1" applyBorder="1" applyAlignment="1" applyProtection="1">
      <alignment/>
      <protection/>
    </xf>
    <xf numFmtId="2" fontId="5" fillId="5" borderId="8" xfId="0" applyNumberFormat="1" applyFont="1" applyFill="1" applyBorder="1" applyAlignment="1" applyProtection="1">
      <alignment/>
      <protection/>
    </xf>
    <xf numFmtId="43" fontId="1" fillId="5" borderId="10" xfId="0" applyNumberFormat="1" applyFont="1" applyFill="1" applyBorder="1" applyAlignment="1" applyProtection="1">
      <alignment/>
      <protection/>
    </xf>
    <xf numFmtId="43" fontId="1" fillId="5" borderId="29" xfId="17" applyFont="1" applyFill="1" applyBorder="1" applyAlignment="1" applyProtection="1">
      <alignment/>
      <protection/>
    </xf>
    <xf numFmtId="197" fontId="5" fillId="5" borderId="0" xfId="0" applyNumberFormat="1" applyFont="1" applyFill="1" applyAlignment="1" applyProtection="1">
      <alignment/>
      <protection/>
    </xf>
    <xf numFmtId="43" fontId="5" fillId="5" borderId="0" xfId="17" applyFont="1" applyFill="1" applyAlignment="1" applyProtection="1">
      <alignment/>
      <protection/>
    </xf>
    <xf numFmtId="4" fontId="5" fillId="5" borderId="3" xfId="0" applyNumberFormat="1" applyFont="1" applyFill="1" applyBorder="1" applyAlignment="1" applyProtection="1">
      <alignment/>
      <protection/>
    </xf>
    <xf numFmtId="43" fontId="5" fillId="5" borderId="3" xfId="17" applyFont="1" applyFill="1" applyBorder="1" applyAlignment="1" applyProtection="1">
      <alignment/>
      <protection/>
    </xf>
    <xf numFmtId="43" fontId="1" fillId="5" borderId="8" xfId="0" applyNumberFormat="1" applyFont="1" applyFill="1" applyBorder="1" applyAlignment="1" applyProtection="1">
      <alignment/>
      <protection/>
    </xf>
    <xf numFmtId="0" fontId="5" fillId="0" borderId="8" xfId="0" applyFont="1" applyFill="1" applyBorder="1" applyAlignment="1">
      <alignment horizontal="center" vertical="center" wrapText="1"/>
    </xf>
    <xf numFmtId="0" fontId="5" fillId="0" borderId="8" xfId="0" applyFont="1" applyFill="1" applyBorder="1" applyAlignment="1">
      <alignment vertical="center" wrapText="1"/>
    </xf>
    <xf numFmtId="0" fontId="5" fillId="0" borderId="8" xfId="0" applyFont="1" applyFill="1" applyBorder="1" applyAlignment="1">
      <alignment horizontal="center" vertical="center"/>
    </xf>
    <xf numFmtId="0" fontId="5" fillId="0" borderId="0" xfId="0" applyFont="1" applyFill="1" applyAlignment="1">
      <alignment/>
    </xf>
    <xf numFmtId="0" fontId="5" fillId="0" borderId="32"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1" fontId="3" fillId="5" borderId="8" xfId="0" applyNumberFormat="1" applyFont="1" applyFill="1" applyBorder="1" applyAlignment="1" applyProtection="1">
      <alignment horizontal="left"/>
      <protection/>
    </xf>
    <xf numFmtId="1" fontId="3" fillId="4" borderId="8" xfId="0" applyNumberFormat="1" applyFont="1" applyFill="1" applyBorder="1" applyAlignment="1" applyProtection="1">
      <alignment horizontal="left"/>
      <protection locked="0"/>
    </xf>
    <xf numFmtId="0" fontId="5" fillId="0" borderId="15"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8" xfId="0" applyFont="1" applyBorder="1" applyAlignment="1">
      <alignment vertical="center" wrapText="1"/>
    </xf>
    <xf numFmtId="0" fontId="20" fillId="0" borderId="0" xfId="0" applyFont="1" applyFill="1" applyBorder="1" applyAlignment="1">
      <alignment vertical="center" wrapText="1"/>
    </xf>
    <xf numFmtId="49" fontId="14" fillId="0" borderId="45" xfId="0" applyNumberFormat="1" applyFont="1" applyBorder="1" applyAlignment="1" applyProtection="1">
      <alignment horizontal="left" indent="1"/>
      <protection/>
    </xf>
    <xf numFmtId="0" fontId="5" fillId="0" borderId="0" xfId="0" applyFont="1" applyFill="1" applyBorder="1" applyAlignment="1" applyProtection="1">
      <alignment/>
      <protection/>
    </xf>
    <xf numFmtId="0" fontId="5" fillId="0" borderId="23" xfId="0" applyFont="1" applyFill="1" applyBorder="1" applyAlignment="1" applyProtection="1">
      <alignment/>
      <protection/>
    </xf>
    <xf numFmtId="0" fontId="5" fillId="0" borderId="23" xfId="0" applyFont="1" applyBorder="1" applyAlignment="1" applyProtection="1">
      <alignment/>
      <protection/>
    </xf>
    <xf numFmtId="0" fontId="5" fillId="0" borderId="13" xfId="0" applyFont="1" applyBorder="1" applyAlignment="1" applyProtection="1">
      <alignment/>
      <protection/>
    </xf>
    <xf numFmtId="0" fontId="5" fillId="0" borderId="25" xfId="0" applyFont="1" applyBorder="1" applyAlignment="1" applyProtection="1">
      <alignment horizontal="center" vertical="center" wrapText="1"/>
      <protection/>
    </xf>
    <xf numFmtId="49" fontId="14" fillId="0" borderId="26" xfId="0" applyNumberFormat="1" applyFont="1" applyBorder="1" applyAlignment="1" applyProtection="1">
      <alignment horizontal="left" indent="1"/>
      <protection/>
    </xf>
    <xf numFmtId="0" fontId="5" fillId="0" borderId="46" xfId="0" applyFont="1" applyBorder="1" applyAlignment="1" applyProtection="1">
      <alignment horizontal="left" indent="1"/>
      <protection/>
    </xf>
    <xf numFmtId="0" fontId="5" fillId="0" borderId="47" xfId="0" applyFont="1" applyBorder="1" applyAlignment="1" applyProtection="1">
      <alignment horizontal="left" indent="1"/>
      <protection/>
    </xf>
    <xf numFmtId="49" fontId="14" fillId="0" borderId="48" xfId="0" applyNumberFormat="1" applyFont="1" applyBorder="1" applyAlignment="1" applyProtection="1">
      <alignment horizontal="left" indent="1"/>
      <protection/>
    </xf>
    <xf numFmtId="0" fontId="5" fillId="0" borderId="49" xfId="0" applyFont="1" applyBorder="1" applyAlignment="1" applyProtection="1">
      <alignment horizontal="left" indent="1"/>
      <protection/>
    </xf>
    <xf numFmtId="0" fontId="5" fillId="0" borderId="50" xfId="0" applyFont="1" applyBorder="1" applyAlignment="1" applyProtection="1">
      <alignment horizontal="center" vertical="center" wrapText="1"/>
      <protection/>
    </xf>
    <xf numFmtId="0" fontId="1" fillId="4" borderId="51" xfId="0" applyFont="1" applyFill="1" applyBorder="1" applyAlignment="1" applyProtection="1">
      <alignment horizontal="center"/>
      <protection locked="0"/>
    </xf>
    <xf numFmtId="0" fontId="1" fillId="4" borderId="27" xfId="0" applyFont="1" applyFill="1" applyBorder="1" applyAlignment="1" applyProtection="1">
      <alignment horizontal="center"/>
      <protection locked="0"/>
    </xf>
    <xf numFmtId="0" fontId="1" fillId="4" borderId="35" xfId="0" applyFont="1" applyFill="1" applyBorder="1" applyAlignment="1" applyProtection="1">
      <alignment horizontal="center"/>
      <protection locked="0"/>
    </xf>
    <xf numFmtId="0" fontId="1" fillId="4" borderId="52" xfId="0" applyFont="1" applyFill="1" applyBorder="1" applyAlignment="1" applyProtection="1">
      <alignment horizontal="center"/>
      <protection locked="0"/>
    </xf>
    <xf numFmtId="49" fontId="14" fillId="0" borderId="46" xfId="0" applyNumberFormat="1" applyFont="1" applyFill="1" applyBorder="1" applyAlignment="1" applyProtection="1">
      <alignment horizontal="left" indent="1"/>
      <protection/>
    </xf>
    <xf numFmtId="49" fontId="14" fillId="0" borderId="49" xfId="0" applyNumberFormat="1" applyFont="1" applyFill="1" applyBorder="1" applyAlignment="1" applyProtection="1">
      <alignment horizontal="left" indent="1"/>
      <protection/>
    </xf>
    <xf numFmtId="49" fontId="14" fillId="0" borderId="47" xfId="0" applyNumberFormat="1" applyFont="1" applyFill="1" applyBorder="1" applyAlignment="1" applyProtection="1">
      <alignment horizontal="left" indent="1"/>
      <protection/>
    </xf>
    <xf numFmtId="0" fontId="5" fillId="0" borderId="13" xfId="0" applyFont="1" applyFill="1" applyBorder="1" applyAlignment="1" applyProtection="1">
      <alignment/>
      <protection/>
    </xf>
    <xf numFmtId="0" fontId="0" fillId="0" borderId="8" xfId="0" applyFont="1" applyFill="1" applyBorder="1" applyAlignment="1">
      <alignment vertical="center" wrapText="1"/>
    </xf>
    <xf numFmtId="0" fontId="27" fillId="0" borderId="0" xfId="0" applyFont="1" applyFill="1" applyBorder="1" applyAlignment="1">
      <alignment horizontal="center" vertical="center" wrapText="1"/>
    </xf>
    <xf numFmtId="0" fontId="22" fillId="0" borderId="0" xfId="0" applyFont="1" applyFill="1" applyBorder="1" applyAlignment="1">
      <alignment vertical="center" wrapText="1"/>
    </xf>
    <xf numFmtId="0" fontId="5" fillId="0" borderId="0" xfId="0" applyFont="1" applyFill="1" applyBorder="1" applyAlignment="1">
      <alignment vertical="center" wrapText="1"/>
    </xf>
    <xf numFmtId="0" fontId="5" fillId="4" borderId="8" xfId="0" applyFont="1" applyFill="1" applyBorder="1" applyAlignment="1">
      <alignment vertical="center" wrapText="1"/>
    </xf>
    <xf numFmtId="0" fontId="8" fillId="0" borderId="30"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5" fillId="0" borderId="31" xfId="0" applyFont="1" applyBorder="1" applyAlignment="1" applyProtection="1">
      <alignment horizontal="center" vertical="center" wrapText="1"/>
      <protection/>
    </xf>
    <xf numFmtId="0" fontId="1" fillId="0" borderId="35" xfId="0" applyFont="1" applyBorder="1" applyAlignment="1" applyProtection="1">
      <alignment horizontal="center" vertical="center" wrapText="1"/>
      <protection/>
    </xf>
    <xf numFmtId="0" fontId="1" fillId="0" borderId="31" xfId="0" applyFont="1" applyBorder="1" applyAlignment="1" applyProtection="1">
      <alignment horizontal="center" vertical="center" wrapText="1"/>
      <protection/>
    </xf>
    <xf numFmtId="43" fontId="2" fillId="4" borderId="53" xfId="17" applyFont="1" applyFill="1" applyBorder="1" applyAlignment="1" applyProtection="1">
      <alignment/>
      <protection locked="0"/>
    </xf>
    <xf numFmtId="0" fontId="4" fillId="0" borderId="0" xfId="0" applyFont="1" applyFill="1" applyBorder="1" applyAlignment="1" applyProtection="1">
      <alignment vertical="center" wrapText="1"/>
      <protection/>
    </xf>
    <xf numFmtId="0" fontId="5" fillId="0" borderId="9" xfId="0" applyFont="1" applyFill="1" applyBorder="1" applyAlignment="1" applyProtection="1">
      <alignment horizontal="center"/>
      <protection/>
    </xf>
    <xf numFmtId="0" fontId="5" fillId="0" borderId="13" xfId="0" applyFont="1" applyFill="1" applyBorder="1" applyAlignment="1" applyProtection="1">
      <alignment horizontal="center"/>
      <protection/>
    </xf>
    <xf numFmtId="0" fontId="1" fillId="0" borderId="9" xfId="0" applyFont="1" applyFill="1" applyBorder="1" applyAlignment="1" applyProtection="1">
      <alignment horizontal="center"/>
      <protection/>
    </xf>
    <xf numFmtId="10" fontId="7" fillId="0" borderId="30" xfId="0" applyNumberFormat="1" applyFont="1" applyBorder="1" applyAlignment="1" applyProtection="1">
      <alignment/>
      <protection hidden="1"/>
    </xf>
    <xf numFmtId="2" fontId="7" fillId="0" borderId="30" xfId="0" applyNumberFormat="1" applyFont="1" applyBorder="1" applyAlignment="1" applyProtection="1">
      <alignment/>
      <protection hidden="1"/>
    </xf>
    <xf numFmtId="3" fontId="7" fillId="0" borderId="30" xfId="0" applyNumberFormat="1" applyFont="1" applyBorder="1" applyAlignment="1" applyProtection="1">
      <alignment/>
      <protection hidden="1"/>
    </xf>
    <xf numFmtId="0" fontId="5" fillId="0" borderId="8" xfId="0" applyFont="1" applyBorder="1" applyAlignment="1" applyProtection="1">
      <alignment/>
      <protection/>
    </xf>
    <xf numFmtId="0" fontId="1" fillId="0" borderId="0" xfId="0" applyFont="1" applyAlignment="1" applyProtection="1">
      <alignment horizontal="right"/>
      <protection/>
    </xf>
    <xf numFmtId="0" fontId="1" fillId="6" borderId="15" xfId="0" applyFont="1" applyFill="1" applyBorder="1" applyAlignment="1" applyProtection="1">
      <alignment horizontal="center" vertical="center" textRotation="255" wrapText="1"/>
      <protection/>
    </xf>
    <xf numFmtId="0" fontId="1" fillId="6" borderId="41" xfId="0" applyFont="1" applyFill="1" applyBorder="1" applyAlignment="1" applyProtection="1">
      <alignment horizontal="center" vertical="center" textRotation="255" wrapText="1"/>
      <protection/>
    </xf>
    <xf numFmtId="0" fontId="1" fillId="6" borderId="29" xfId="0" applyFont="1" applyFill="1" applyBorder="1" applyAlignment="1" applyProtection="1">
      <alignment horizontal="center" vertical="center" textRotation="255" wrapText="1"/>
      <protection/>
    </xf>
    <xf numFmtId="0" fontId="1" fillId="0" borderId="8" xfId="0" applyFont="1" applyBorder="1" applyAlignment="1" applyProtection="1">
      <alignment vertical="center" wrapText="1"/>
      <protection/>
    </xf>
    <xf numFmtId="0" fontId="4" fillId="4" borderId="21" xfId="0" applyFont="1" applyFill="1" applyBorder="1" applyAlignment="1" applyProtection="1">
      <alignment horizontal="left" vertical="center" wrapText="1"/>
      <protection locked="0"/>
    </xf>
    <xf numFmtId="0" fontId="3" fillId="7" borderId="8" xfId="0" applyFont="1" applyFill="1" applyBorder="1" applyAlignment="1" applyProtection="1">
      <alignment horizontal="center" vertical="center" wrapText="1"/>
      <protection/>
    </xf>
    <xf numFmtId="0" fontId="5" fillId="0" borderId="15" xfId="0" applyFont="1" applyFill="1" applyBorder="1" applyAlignment="1">
      <alignment horizontal="center" vertical="top"/>
    </xf>
    <xf numFmtId="0" fontId="0" fillId="0" borderId="41" xfId="0" applyBorder="1" applyAlignment="1">
      <alignment horizontal="center" vertical="top"/>
    </xf>
    <xf numFmtId="0" fontId="0" fillId="0" borderId="29" xfId="0" applyBorder="1" applyAlignment="1">
      <alignment horizontal="center" vertical="top"/>
    </xf>
    <xf numFmtId="0" fontId="25" fillId="0" borderId="0" xfId="0" applyFont="1" applyAlignment="1">
      <alignment horizontal="center" vertical="center"/>
    </xf>
    <xf numFmtId="0" fontId="3" fillId="0" borderId="0" xfId="0" applyFont="1" applyAlignment="1">
      <alignment horizontal="center" vertical="center"/>
    </xf>
    <xf numFmtId="0" fontId="4" fillId="4" borderId="30" xfId="0" applyFont="1" applyFill="1" applyBorder="1" applyAlignment="1" applyProtection="1">
      <alignment horizontal="left" vertical="center" wrapText="1"/>
      <protection locked="0"/>
    </xf>
    <xf numFmtId="0" fontId="4" fillId="4" borderId="49"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xf>
    <xf numFmtId="0" fontId="5" fillId="0" borderId="7" xfId="0" applyFont="1" applyBorder="1" applyAlignment="1" applyProtection="1">
      <alignment horizontal="center" vertical="center" wrapText="1"/>
      <protection/>
    </xf>
    <xf numFmtId="0" fontId="5" fillId="0" borderId="28" xfId="0" applyFont="1" applyBorder="1" applyAlignment="1" applyProtection="1">
      <alignment horizontal="center" vertical="center" wrapText="1"/>
      <protection/>
    </xf>
    <xf numFmtId="0" fontId="1" fillId="0" borderId="8" xfId="0" applyFont="1" applyBorder="1" applyAlignment="1" applyProtection="1">
      <alignment horizontal="right" vertical="center" indent="1"/>
      <protection/>
    </xf>
    <xf numFmtId="0" fontId="1" fillId="0" borderId="50" xfId="0" applyFont="1" applyBorder="1" applyAlignment="1" applyProtection="1">
      <alignment horizontal="center" vertical="center" wrapText="1"/>
      <protection/>
    </xf>
    <xf numFmtId="0" fontId="1" fillId="0" borderId="52" xfId="0" applyFont="1" applyBorder="1" applyAlignment="1" applyProtection="1">
      <alignment horizontal="center" vertical="center" wrapText="1"/>
      <protection/>
    </xf>
    <xf numFmtId="0" fontId="5" fillId="0" borderId="0" xfId="0" applyFont="1" applyBorder="1" applyAlignment="1" applyProtection="1">
      <alignment vertical="center" wrapText="1"/>
      <protection/>
    </xf>
    <xf numFmtId="0" fontId="5" fillId="0" borderId="32"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1" fillId="0" borderId="32" xfId="0" applyFont="1" applyBorder="1" applyAlignment="1" applyProtection="1">
      <alignment horizontal="center" vertical="center" wrapText="1"/>
      <protection/>
    </xf>
    <xf numFmtId="0" fontId="1" fillId="0" borderId="27" xfId="0" applyFont="1" applyBorder="1" applyAlignment="1" applyProtection="1">
      <alignment horizontal="center" vertical="center" wrapText="1"/>
      <protection/>
    </xf>
    <xf numFmtId="0" fontId="7" fillId="0" borderId="8"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8" fillId="0" borderId="30" xfId="0" applyFont="1" applyFill="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xf numFmtId="0" fontId="5" fillId="0" borderId="8" xfId="0" applyFont="1" applyBorder="1" applyAlignment="1" applyProtection="1">
      <alignment vertical="center"/>
      <protection/>
    </xf>
    <xf numFmtId="0" fontId="5" fillId="0" borderId="30" xfId="0" applyFont="1" applyBorder="1" applyAlignment="1" applyProtection="1">
      <alignment vertical="center"/>
      <protection/>
    </xf>
    <xf numFmtId="0" fontId="1" fillId="0" borderId="30" xfId="0" applyFont="1" applyBorder="1" applyAlignment="1" applyProtection="1">
      <alignment horizontal="left" vertical="center" wrapText="1" indent="1"/>
      <protection/>
    </xf>
    <xf numFmtId="0" fontId="1" fillId="0" borderId="49" xfId="0" applyFont="1" applyBorder="1" applyAlignment="1" applyProtection="1">
      <alignment horizontal="left" vertical="center" wrapText="1" indent="1"/>
      <protection/>
    </xf>
    <xf numFmtId="0" fontId="9" fillId="0" borderId="30" xfId="0" applyFont="1" applyFill="1" applyBorder="1" applyAlignment="1" applyProtection="1">
      <alignment horizontal="left" vertical="center" wrapText="1"/>
      <protection/>
    </xf>
    <xf numFmtId="0" fontId="9" fillId="0" borderId="49" xfId="0" applyFont="1" applyFill="1" applyBorder="1" applyAlignment="1" applyProtection="1">
      <alignment horizontal="left" vertical="center" wrapText="1"/>
      <protection/>
    </xf>
    <xf numFmtId="0" fontId="9" fillId="0" borderId="21" xfId="0" applyFont="1" applyFill="1" applyBorder="1" applyAlignment="1" applyProtection="1">
      <alignment horizontal="left" vertical="center" wrapText="1"/>
      <protection/>
    </xf>
    <xf numFmtId="0" fontId="4" fillId="5" borderId="30" xfId="0" applyFont="1" applyFill="1" applyBorder="1" applyAlignment="1" applyProtection="1">
      <alignment horizontal="left" vertical="center" wrapText="1"/>
      <protection/>
    </xf>
    <xf numFmtId="0" fontId="4" fillId="5" borderId="49" xfId="0" applyFont="1" applyFill="1" applyBorder="1" applyAlignment="1" applyProtection="1">
      <alignment horizontal="left" vertical="center" wrapText="1"/>
      <protection/>
    </xf>
    <xf numFmtId="0" fontId="4" fillId="5" borderId="21" xfId="0" applyFont="1" applyFill="1" applyBorder="1" applyAlignment="1" applyProtection="1">
      <alignment horizontal="left" vertical="center" wrapText="1"/>
      <protection/>
    </xf>
    <xf numFmtId="173" fontId="1" fillId="0" borderId="8" xfId="0" applyNumberFormat="1"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3" fillId="7" borderId="30" xfId="0" applyFont="1" applyFill="1" applyBorder="1" applyAlignment="1" applyProtection="1">
      <alignment horizontal="center" vertical="center" wrapText="1"/>
      <protection/>
    </xf>
    <xf numFmtId="0" fontId="3" fillId="7" borderId="49" xfId="0" applyFont="1" applyFill="1" applyBorder="1" applyAlignment="1" applyProtection="1">
      <alignment horizontal="center" vertical="center" wrapText="1"/>
      <protection/>
    </xf>
    <xf numFmtId="0" fontId="3" fillId="7" borderId="21" xfId="0" applyFont="1" applyFill="1" applyBorder="1" applyAlignment="1" applyProtection="1">
      <alignment horizontal="center" vertical="center" wrapText="1"/>
      <protection/>
    </xf>
    <xf numFmtId="0" fontId="1" fillId="0" borderId="54" xfId="0" applyFont="1" applyBorder="1" applyAlignment="1" applyProtection="1">
      <alignment horizontal="center" vertical="center" wrapText="1"/>
      <protection/>
    </xf>
    <xf numFmtId="0" fontId="5" fillId="0" borderId="52" xfId="0" applyFont="1" applyBorder="1" applyAlignment="1" applyProtection="1">
      <alignment horizontal="center" vertical="center" wrapText="1"/>
      <protection/>
    </xf>
    <xf numFmtId="0" fontId="5" fillId="0" borderId="50" xfId="0" applyFont="1" applyBorder="1" applyAlignment="1" applyProtection="1">
      <alignment horizontal="center" vertical="center" wrapText="1"/>
      <protection/>
    </xf>
    <xf numFmtId="0" fontId="5" fillId="0" borderId="54" xfId="0" applyFont="1" applyBorder="1" applyAlignment="1" applyProtection="1">
      <alignment horizontal="center" vertical="center" wrapText="1"/>
      <protection/>
    </xf>
    <xf numFmtId="0" fontId="1" fillId="7" borderId="30" xfId="0" applyFont="1" applyFill="1" applyBorder="1" applyAlignment="1" applyProtection="1">
      <alignment horizontal="center" vertical="center" wrapText="1"/>
      <protection/>
    </xf>
    <xf numFmtId="0" fontId="5" fillId="7" borderId="49" xfId="0" applyFont="1" applyFill="1" applyBorder="1" applyAlignment="1" applyProtection="1">
      <alignment horizontal="center" vertical="center" wrapText="1"/>
      <protection/>
    </xf>
    <xf numFmtId="0" fontId="5" fillId="7" borderId="21" xfId="0" applyFont="1" applyFill="1" applyBorder="1" applyAlignment="1" applyProtection="1">
      <alignment horizontal="center" vertical="center" wrapText="1"/>
      <protection/>
    </xf>
    <xf numFmtId="0" fontId="1" fillId="0" borderId="25"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24" xfId="0" applyFont="1" applyBorder="1" applyAlignment="1" applyProtection="1">
      <alignment horizontal="center" vertical="center" wrapText="1"/>
      <protection/>
    </xf>
    <xf numFmtId="0" fontId="5" fillId="0" borderId="55" xfId="0" applyFont="1" applyBorder="1" applyAlignment="1" applyProtection="1">
      <alignment horizontal="center" vertical="center" wrapText="1"/>
      <protection/>
    </xf>
    <xf numFmtId="0" fontId="5" fillId="0" borderId="47" xfId="0" applyFont="1" applyBorder="1" applyAlignment="1" applyProtection="1">
      <alignment horizontal="center" vertical="center" wrapText="1"/>
      <protection/>
    </xf>
    <xf numFmtId="0" fontId="5" fillId="0" borderId="56" xfId="0" applyFont="1" applyBorder="1" applyAlignment="1" applyProtection="1">
      <alignment horizontal="center" vertical="center" wrapText="1"/>
      <protection/>
    </xf>
    <xf numFmtId="0" fontId="5" fillId="0" borderId="3" xfId="0" applyFont="1" applyBorder="1" applyAlignment="1" applyProtection="1">
      <alignment horizontal="center" vertical="center" wrapText="1"/>
      <protection/>
    </xf>
    <xf numFmtId="0" fontId="5" fillId="0" borderId="8"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4" fontId="1" fillId="0" borderId="4" xfId="0" applyNumberFormat="1" applyFont="1" applyBorder="1" applyAlignment="1" applyProtection="1">
      <alignment horizontal="center" vertical="center" wrapText="1"/>
      <protection/>
    </xf>
    <xf numFmtId="0" fontId="5" fillId="0" borderId="57"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4" fontId="1" fillId="0" borderId="34" xfId="0" applyNumberFormat="1" applyFont="1" applyBorder="1" applyAlignment="1" applyProtection="1">
      <alignment horizontal="right" vertical="center" wrapText="1"/>
      <protection/>
    </xf>
    <xf numFmtId="0" fontId="5" fillId="0" borderId="58" xfId="0" applyFont="1" applyBorder="1" applyAlignment="1" applyProtection="1">
      <alignment horizontal="right" vertical="center" wrapText="1"/>
      <protection/>
    </xf>
    <xf numFmtId="4" fontId="1" fillId="0" borderId="57" xfId="0" applyNumberFormat="1" applyFont="1" applyBorder="1" applyAlignment="1" applyProtection="1">
      <alignment horizontal="center" vertical="center" wrapText="1"/>
      <protection/>
    </xf>
    <xf numFmtId="4" fontId="1" fillId="0" borderId="16" xfId="0" applyNumberFormat="1" applyFont="1" applyBorder="1" applyAlignment="1" applyProtection="1">
      <alignment horizontal="center" vertical="center" wrapText="1"/>
      <protection/>
    </xf>
    <xf numFmtId="0" fontId="5" fillId="0" borderId="4" xfId="0" applyFont="1" applyBorder="1" applyAlignment="1" applyProtection="1">
      <alignment horizontal="center" vertical="center" wrapText="1"/>
      <protection/>
    </xf>
    <xf numFmtId="4" fontId="5" fillId="0" borderId="30" xfId="0" applyNumberFormat="1" applyFont="1" applyBorder="1" applyAlignment="1" applyProtection="1">
      <alignment vertical="center" wrapText="1"/>
      <protection/>
    </xf>
    <xf numFmtId="4" fontId="5" fillId="0" borderId="49" xfId="0" applyNumberFormat="1" applyFont="1" applyBorder="1" applyAlignment="1" applyProtection="1">
      <alignment vertical="center" wrapText="1"/>
      <protection/>
    </xf>
    <xf numFmtId="4" fontId="5" fillId="0" borderId="21" xfId="0" applyNumberFormat="1" applyFont="1" applyBorder="1" applyAlignment="1" applyProtection="1">
      <alignment vertical="center" wrapText="1"/>
      <protection/>
    </xf>
    <xf numFmtId="0" fontId="5" fillId="0" borderId="59"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0" fontId="5" fillId="0" borderId="60"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0" fontId="5" fillId="0" borderId="61"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4" fontId="1" fillId="0" borderId="0" xfId="0" applyNumberFormat="1" applyFont="1" applyBorder="1" applyAlignment="1" applyProtection="1">
      <alignment horizontal="right" vertical="center" wrapText="1"/>
      <protection/>
    </xf>
    <xf numFmtId="4" fontId="1" fillId="0" borderId="0" xfId="0" applyNumberFormat="1" applyFont="1" applyBorder="1" applyAlignment="1" applyProtection="1">
      <alignment horizontal="center" vertical="center" wrapText="1"/>
      <protection/>
    </xf>
    <xf numFmtId="4" fontId="1" fillId="0" borderId="58" xfId="0" applyNumberFormat="1" applyFont="1" applyBorder="1" applyAlignment="1" applyProtection="1">
      <alignment horizontal="center" vertical="center" wrapText="1"/>
      <protection/>
    </xf>
    <xf numFmtId="0" fontId="1" fillId="0" borderId="59" xfId="0" applyFont="1" applyBorder="1" applyAlignment="1" applyProtection="1">
      <alignment horizontal="center" vertical="center" wrapText="1"/>
      <protection/>
    </xf>
    <xf numFmtId="0" fontId="5" fillId="0" borderId="41" xfId="0" applyFont="1" applyBorder="1" applyAlignment="1" applyProtection="1">
      <alignment horizontal="center" vertical="center" wrapText="1"/>
      <protection/>
    </xf>
    <xf numFmtId="0" fontId="5" fillId="0" borderId="60" xfId="0" applyFont="1" applyBorder="1" applyAlignment="1" applyProtection="1">
      <alignment horizontal="center" vertical="center" wrapText="1"/>
      <protection/>
    </xf>
    <xf numFmtId="0" fontId="1" fillId="0" borderId="37" xfId="0" applyFont="1" applyBorder="1" applyAlignment="1" applyProtection="1">
      <alignment horizontal="center" vertical="center" wrapText="1"/>
      <protection/>
    </xf>
    <xf numFmtId="0" fontId="5" fillId="0" borderId="61"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5" fillId="0" borderId="59" xfId="0" applyFont="1" applyBorder="1" applyAlignment="1" applyProtection="1">
      <alignment horizontal="center" vertical="center" wrapText="1"/>
      <protection/>
    </xf>
    <xf numFmtId="0" fontId="1" fillId="0" borderId="4" xfId="0" applyFont="1" applyBorder="1" applyAlignment="1" applyProtection="1">
      <alignment horizontal="center" vertical="center" wrapText="1"/>
      <protection/>
    </xf>
    <xf numFmtId="0" fontId="21" fillId="8" borderId="30" xfId="0" applyFont="1" applyFill="1" applyBorder="1" applyAlignment="1" applyProtection="1">
      <alignment horizontal="center" vertical="center" wrapText="1"/>
      <protection/>
    </xf>
    <xf numFmtId="0" fontId="21" fillId="8" borderId="49" xfId="0" applyFont="1" applyFill="1" applyBorder="1" applyAlignment="1" applyProtection="1">
      <alignment horizontal="center" vertical="center" wrapText="1"/>
      <protection/>
    </xf>
    <xf numFmtId="0" fontId="21" fillId="8" borderId="21" xfId="0" applyFont="1" applyFill="1" applyBorder="1" applyAlignment="1" applyProtection="1">
      <alignment horizontal="center" vertical="center" wrapText="1"/>
      <protection/>
    </xf>
    <xf numFmtId="0" fontId="1" fillId="9" borderId="30" xfId="0" applyFont="1" applyFill="1" applyBorder="1" applyAlignment="1" applyProtection="1">
      <alignment vertical="center" wrapText="1"/>
      <protection/>
    </xf>
    <xf numFmtId="0" fontId="1" fillId="9" borderId="49" xfId="0" applyFont="1" applyFill="1" applyBorder="1" applyAlignment="1" applyProtection="1">
      <alignment vertical="center" wrapText="1"/>
      <protection/>
    </xf>
    <xf numFmtId="0" fontId="1" fillId="9" borderId="21" xfId="0" applyFont="1" applyFill="1" applyBorder="1" applyAlignment="1" applyProtection="1">
      <alignment vertical="center" wrapText="1"/>
      <protection/>
    </xf>
    <xf numFmtId="0" fontId="22" fillId="0" borderId="23" xfId="0" applyFont="1" applyBorder="1" applyAlignment="1" applyProtection="1">
      <alignment horizontal="right" vertical="center"/>
      <protection/>
    </xf>
    <xf numFmtId="0" fontId="22" fillId="0" borderId="62" xfId="0" applyFont="1" applyBorder="1" applyAlignment="1" applyProtection="1">
      <alignment horizontal="right" vertical="center"/>
      <protection/>
    </xf>
    <xf numFmtId="0" fontId="22" fillId="0" borderId="0" xfId="0" applyFont="1" applyBorder="1" applyAlignment="1" applyProtection="1">
      <alignment horizontal="right" vertical="center"/>
      <protection/>
    </xf>
    <xf numFmtId="0" fontId="22" fillId="0" borderId="58" xfId="0" applyFont="1" applyBorder="1" applyAlignment="1" applyProtection="1">
      <alignment horizontal="right" vertical="center"/>
      <protection/>
    </xf>
    <xf numFmtId="0" fontId="22" fillId="0" borderId="34" xfId="0" applyFont="1" applyBorder="1" applyAlignment="1" applyProtection="1">
      <alignment horizontal="right" vertical="center" wrapText="1"/>
      <protection/>
    </xf>
    <xf numFmtId="0" fontId="22" fillId="0" borderId="0" xfId="0" applyFont="1" applyBorder="1" applyAlignment="1" applyProtection="1">
      <alignment horizontal="right" vertical="center" wrapText="1"/>
      <protection/>
    </xf>
    <xf numFmtId="0" fontId="0" fillId="0" borderId="58" xfId="0" applyBorder="1" applyAlignment="1" applyProtection="1">
      <alignment horizontal="right" vertical="center" wrapText="1"/>
      <protection/>
    </xf>
    <xf numFmtId="0" fontId="22" fillId="0" borderId="0" xfId="0" applyFont="1" applyBorder="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33" xfId="0" applyFont="1" applyBorder="1" applyAlignment="1" applyProtection="1">
      <alignment vertical="center" wrapText="1"/>
      <protection/>
    </xf>
    <xf numFmtId="0" fontId="5" fillId="0" borderId="62" xfId="0" applyFont="1" applyBorder="1" applyAlignment="1" applyProtection="1">
      <alignment vertical="center" wrapText="1"/>
      <protection/>
    </xf>
    <xf numFmtId="0" fontId="5" fillId="0" borderId="34" xfId="0" applyFont="1" applyBorder="1" applyAlignment="1" applyProtection="1">
      <alignment vertical="center" wrapText="1"/>
      <protection/>
    </xf>
    <xf numFmtId="0" fontId="5" fillId="0" borderId="58" xfId="0" applyFont="1" applyBorder="1" applyAlignment="1" applyProtection="1">
      <alignment vertical="center" wrapText="1"/>
      <protection/>
    </xf>
    <xf numFmtId="0" fontId="5" fillId="0" borderId="22" xfId="0" applyFont="1" applyBorder="1" applyAlignment="1" applyProtection="1">
      <alignment vertical="center" wrapText="1"/>
      <protection/>
    </xf>
    <xf numFmtId="0" fontId="5" fillId="0" borderId="17" xfId="0" applyFont="1" applyBorder="1" applyAlignment="1" applyProtection="1">
      <alignment vertical="center" wrapText="1"/>
      <protection/>
    </xf>
    <xf numFmtId="0" fontId="5" fillId="0" borderId="42" xfId="0" applyFont="1" applyBorder="1" applyAlignment="1" applyProtection="1">
      <alignment vertical="center" wrapText="1"/>
      <protection/>
    </xf>
    <xf numFmtId="0" fontId="5" fillId="0" borderId="53" xfId="0" applyFont="1" applyBorder="1" applyAlignment="1" applyProtection="1">
      <alignment vertical="center" wrapText="1"/>
      <protection/>
    </xf>
    <xf numFmtId="0" fontId="5" fillId="0" borderId="30" xfId="0" applyFont="1" applyBorder="1" applyAlignment="1" applyProtection="1">
      <alignment vertical="center" wrapText="1"/>
      <protection/>
    </xf>
    <xf numFmtId="0" fontId="5" fillId="0" borderId="46" xfId="0" applyFont="1" applyBorder="1" applyAlignment="1" applyProtection="1">
      <alignment vertical="center" wrapText="1"/>
      <protection/>
    </xf>
    <xf numFmtId="0" fontId="5" fillId="0" borderId="49" xfId="0" applyFont="1" applyBorder="1" applyAlignment="1" applyProtection="1">
      <alignment vertical="center" wrapText="1"/>
      <protection/>
    </xf>
    <xf numFmtId="0" fontId="5" fillId="0" borderId="21" xfId="0" applyFont="1" applyBorder="1" applyAlignment="1" applyProtection="1">
      <alignment vertical="center" wrapText="1"/>
      <protection/>
    </xf>
    <xf numFmtId="0" fontId="3" fillId="7" borderId="30" xfId="0" applyFont="1" applyFill="1" applyBorder="1" applyAlignment="1" applyProtection="1">
      <alignment horizontal="center" vertical="center" wrapText="1"/>
      <protection/>
    </xf>
    <xf numFmtId="0" fontId="3" fillId="7" borderId="49" xfId="0" applyFont="1" applyFill="1" applyBorder="1" applyAlignment="1" applyProtection="1">
      <alignment horizontal="center" vertical="center" wrapText="1"/>
      <protection/>
    </xf>
    <xf numFmtId="0" fontId="3" fillId="7" borderId="21" xfId="0" applyFont="1" applyFill="1" applyBorder="1" applyAlignment="1" applyProtection="1">
      <alignment horizontal="center" vertical="center" wrapText="1"/>
      <protection/>
    </xf>
    <xf numFmtId="0" fontId="5" fillId="0" borderId="43" xfId="0" applyFont="1" applyBorder="1" applyAlignment="1" applyProtection="1">
      <alignment vertical="center" wrapText="1"/>
      <protection/>
    </xf>
    <xf numFmtId="0" fontId="5" fillId="0" borderId="63" xfId="0" applyFont="1" applyBorder="1" applyAlignment="1" applyProtection="1">
      <alignment vertical="center" wrapText="1"/>
      <protection/>
    </xf>
    <xf numFmtId="0" fontId="1" fillId="0" borderId="21"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5" fillId="0" borderId="57"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3" xfId="0" applyFont="1" applyBorder="1" applyAlignment="1" applyProtection="1">
      <alignment horizontal="center" vertical="center" wrapText="1"/>
      <protection/>
    </xf>
    <xf numFmtId="0" fontId="5" fillId="0" borderId="2" xfId="0" applyFont="1" applyBorder="1" applyAlignment="1" applyProtection="1">
      <alignment horizontal="center" vertical="center" wrapText="1"/>
      <protection/>
    </xf>
    <xf numFmtId="0" fontId="5" fillId="0" borderId="8" xfId="0" applyFont="1" applyBorder="1" applyAlignment="1" applyProtection="1">
      <alignment horizontal="left"/>
      <protection/>
    </xf>
    <xf numFmtId="0" fontId="1" fillId="0" borderId="7" xfId="0"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1" fillId="0" borderId="33" xfId="0" applyFont="1" applyBorder="1" applyAlignment="1" applyProtection="1">
      <alignment horizontal="center" vertical="center" wrapText="1"/>
      <protection/>
    </xf>
    <xf numFmtId="0" fontId="5" fillId="0" borderId="62" xfId="0" applyFont="1" applyBorder="1" applyAlignment="1" applyProtection="1">
      <alignment horizontal="center" vertical="center" wrapText="1"/>
      <protection/>
    </xf>
    <xf numFmtId="0" fontId="5" fillId="0" borderId="44" xfId="0" applyFont="1" applyBorder="1" applyAlignment="1" applyProtection="1">
      <alignment horizontal="center" vertical="center" wrapText="1"/>
      <protection/>
    </xf>
    <xf numFmtId="0" fontId="5" fillId="0" borderId="64" xfId="0" applyFont="1" applyBorder="1" applyAlignment="1" applyProtection="1">
      <alignment horizontal="center" vertical="center" wrapText="1"/>
      <protection/>
    </xf>
    <xf numFmtId="0" fontId="5" fillId="0" borderId="34"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17" fillId="7" borderId="49" xfId="0" applyFont="1" applyFill="1" applyBorder="1" applyAlignment="1" applyProtection="1">
      <alignment horizontal="center" vertical="center" wrapText="1"/>
      <protection/>
    </xf>
    <xf numFmtId="0" fontId="17" fillId="7" borderId="21" xfId="0" applyFont="1" applyFill="1" applyBorder="1" applyAlignment="1" applyProtection="1">
      <alignment horizontal="center" vertical="center" wrapText="1"/>
      <protection/>
    </xf>
    <xf numFmtId="0" fontId="1" fillId="0" borderId="45"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43" fontId="1" fillId="0" borderId="45" xfId="17" applyFont="1" applyFill="1" applyBorder="1" applyAlignment="1" applyProtection="1">
      <alignment horizontal="center" vertical="center" wrapText="1"/>
      <protection/>
    </xf>
    <xf numFmtId="0" fontId="7" fillId="0" borderId="8" xfId="0" applyFont="1" applyBorder="1" applyAlignment="1" applyProtection="1">
      <alignment horizontal="center" vertical="center" wrapText="1"/>
      <protection/>
    </xf>
    <xf numFmtId="0" fontId="8" fillId="0" borderId="30" xfId="0" applyFont="1" applyFill="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1" fillId="0" borderId="23" xfId="0" applyFont="1" applyFill="1" applyBorder="1" applyAlignment="1" applyProtection="1">
      <alignment horizontal="center" vertical="center" wrapText="1"/>
      <protection/>
    </xf>
    <xf numFmtId="0" fontId="5" fillId="0" borderId="23" xfId="0" applyFont="1" applyFill="1" applyBorder="1" applyAlignment="1" applyProtection="1">
      <alignment horizontal="center" vertical="center" wrapText="1"/>
      <protection/>
    </xf>
    <xf numFmtId="0" fontId="5" fillId="0" borderId="62" xfId="0" applyFont="1" applyFill="1" applyBorder="1" applyAlignment="1" applyProtection="1">
      <alignment horizontal="center" vertical="center" wrapText="1"/>
      <protection/>
    </xf>
    <xf numFmtId="0" fontId="5" fillId="0" borderId="47" xfId="0" applyFont="1" applyFill="1" applyBorder="1" applyAlignment="1" applyProtection="1">
      <alignment horizontal="center" vertical="center" wrapText="1"/>
      <protection/>
    </xf>
    <xf numFmtId="0" fontId="5" fillId="0" borderId="64" xfId="0" applyFont="1" applyFill="1" applyBorder="1" applyAlignment="1" applyProtection="1">
      <alignment horizontal="center" vertical="center" wrapText="1"/>
      <protection/>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31"/>
  <sheetViews>
    <sheetView tabSelected="1" workbookViewId="0" topLeftCell="A6">
      <selection activeCell="C13" sqref="C13"/>
    </sheetView>
  </sheetViews>
  <sheetFormatPr defaultColWidth="9.140625" defaultRowHeight="12.75"/>
  <cols>
    <col min="1" max="1" width="4.28125" style="1" customWidth="1"/>
    <col min="2" max="2" width="4.421875" style="1" customWidth="1"/>
    <col min="3" max="3" width="129.57421875" style="1" customWidth="1"/>
    <col min="4" max="16384" width="9.140625" style="1" customWidth="1"/>
  </cols>
  <sheetData>
    <row r="1" spans="1:3" ht="12">
      <c r="A1" s="311" t="s">
        <v>184</v>
      </c>
      <c r="B1" s="311"/>
      <c r="C1" s="311"/>
    </row>
    <row r="2" spans="1:3" ht="12">
      <c r="A2" s="311"/>
      <c r="B2" s="311"/>
      <c r="C2" s="311"/>
    </row>
    <row r="3" spans="1:3" ht="15.75">
      <c r="A3" s="312" t="s">
        <v>185</v>
      </c>
      <c r="B3" s="312"/>
      <c r="C3" s="312"/>
    </row>
    <row r="4" spans="1:3" ht="15.75">
      <c r="A4" s="250"/>
      <c r="B4" s="250"/>
      <c r="C4" s="260" t="s">
        <v>127</v>
      </c>
    </row>
    <row r="5" spans="1:3" ht="45.75" customHeight="1">
      <c r="A5" s="249" t="s">
        <v>124</v>
      </c>
      <c r="B5" s="249"/>
      <c r="C5" s="281" t="s">
        <v>188</v>
      </c>
    </row>
    <row r="6" spans="1:3" ht="43.5" customHeight="1">
      <c r="A6" s="249" t="s">
        <v>125</v>
      </c>
      <c r="B6" s="249"/>
      <c r="C6" s="281" t="s">
        <v>187</v>
      </c>
    </row>
    <row r="7" spans="1:3" ht="6.75" customHeight="1">
      <c r="A7" s="15"/>
      <c r="B7" s="15"/>
      <c r="C7" s="16"/>
    </row>
    <row r="8" spans="1:3" ht="22.5" customHeight="1">
      <c r="A8" s="15"/>
      <c r="B8" s="15"/>
      <c r="C8" s="282" t="s">
        <v>229</v>
      </c>
    </row>
    <row r="9" spans="1:3" ht="14.25" customHeight="1">
      <c r="A9" s="250"/>
      <c r="B9" s="250"/>
      <c r="C9" s="284" t="s">
        <v>196</v>
      </c>
    </row>
    <row r="10" spans="1:3" ht="15" customHeight="1">
      <c r="A10" s="250"/>
      <c r="B10" s="250"/>
      <c r="C10" s="283" t="s">
        <v>192</v>
      </c>
    </row>
    <row r="11" spans="1:3" ht="15" customHeight="1">
      <c r="A11" s="250"/>
      <c r="B11" s="250"/>
      <c r="C11" s="283" t="s">
        <v>191</v>
      </c>
    </row>
    <row r="12" spans="1:3" ht="15" customHeight="1">
      <c r="A12" s="250"/>
      <c r="B12" s="250"/>
      <c r="C12" s="283" t="s">
        <v>190</v>
      </c>
    </row>
    <row r="13" spans="1:3" ht="15" customHeight="1">
      <c r="A13" s="250"/>
      <c r="B13" s="250"/>
      <c r="C13" s="283" t="s">
        <v>189</v>
      </c>
    </row>
    <row r="14" spans="1:3" ht="15" customHeight="1">
      <c r="A14" s="250"/>
      <c r="B14" s="250"/>
      <c r="C14" s="283" t="s">
        <v>193</v>
      </c>
    </row>
    <row r="15" spans="1:3" ht="15" customHeight="1">
      <c r="A15" s="250"/>
      <c r="B15" s="250"/>
      <c r="C15" s="283" t="s">
        <v>194</v>
      </c>
    </row>
    <row r="16" spans="1:3" ht="15" customHeight="1">
      <c r="A16" s="250"/>
      <c r="B16" s="250"/>
      <c r="C16" s="283" t="s">
        <v>195</v>
      </c>
    </row>
    <row r="17" spans="1:3" ht="39" customHeight="1">
      <c r="A17" s="247">
        <v>1</v>
      </c>
      <c r="B17" s="247"/>
      <c r="C17" s="281" t="s">
        <v>197</v>
      </c>
    </row>
    <row r="18" spans="1:3" ht="70.5" customHeight="1">
      <c r="A18" s="249">
        <v>2</v>
      </c>
      <c r="B18" s="249"/>
      <c r="C18" s="281" t="s">
        <v>198</v>
      </c>
    </row>
    <row r="19" spans="1:3" ht="18.75" customHeight="1">
      <c r="A19" s="249">
        <v>3</v>
      </c>
      <c r="B19" s="258"/>
      <c r="C19" s="285" t="s">
        <v>199</v>
      </c>
    </row>
    <row r="20" spans="1:3" ht="18.75" customHeight="1">
      <c r="A20" s="308">
        <v>4</v>
      </c>
      <c r="B20" s="255"/>
      <c r="C20" s="248" t="s">
        <v>175</v>
      </c>
    </row>
    <row r="21" spans="1:3" ht="34.5" customHeight="1">
      <c r="A21" s="309"/>
      <c r="B21" s="256" t="s">
        <v>176</v>
      </c>
      <c r="C21" s="259" t="s">
        <v>182</v>
      </c>
    </row>
    <row r="22" spans="1:3" ht="29.25" customHeight="1">
      <c r="A22" s="309"/>
      <c r="B22" s="256" t="s">
        <v>177</v>
      </c>
      <c r="C22" s="259" t="s">
        <v>178</v>
      </c>
    </row>
    <row r="23" spans="1:3" ht="18.75" customHeight="1">
      <c r="A23" s="309"/>
      <c r="B23" s="256" t="s">
        <v>179</v>
      </c>
      <c r="C23" s="259" t="s">
        <v>180</v>
      </c>
    </row>
    <row r="24" spans="1:3" ht="35.25" customHeight="1">
      <c r="A24" s="310"/>
      <c r="B24" s="257" t="s">
        <v>181</v>
      </c>
      <c r="C24" s="259" t="s">
        <v>200</v>
      </c>
    </row>
    <row r="25" spans="1:3" ht="12">
      <c r="A25" s="3"/>
      <c r="B25" s="3"/>
      <c r="C25" s="2"/>
    </row>
    <row r="26" spans="1:3" ht="12">
      <c r="A26" s="3"/>
      <c r="B26" s="3"/>
      <c r="C26" s="2"/>
    </row>
    <row r="27" spans="1:3" ht="12">
      <c r="A27" s="3"/>
      <c r="B27" s="3"/>
      <c r="C27" s="2"/>
    </row>
    <row r="28" spans="1:3" ht="12">
      <c r="A28" s="3"/>
      <c r="B28" s="3"/>
      <c r="C28" s="2"/>
    </row>
    <row r="29" spans="1:3" ht="12">
      <c r="A29" s="3"/>
      <c r="B29" s="3"/>
      <c r="C29" s="2"/>
    </row>
    <row r="30" ht="12">
      <c r="C30" s="2"/>
    </row>
    <row r="31" ht="12">
      <c r="C31" s="2"/>
    </row>
  </sheetData>
  <sheetProtection password="DEE3" sheet="1" objects="1" scenarios="1"/>
  <mergeCells count="3">
    <mergeCell ref="A20:A24"/>
    <mergeCell ref="A1:C2"/>
    <mergeCell ref="A3:C3"/>
  </mergeCells>
  <printOptions/>
  <pageMargins left="0.45" right="0.3" top="0.34" bottom="0.38" header="0.19" footer="0.22"/>
  <pageSetup horizontalDpi="600" verticalDpi="600" orientation="landscape" paperSize="9" r:id="rId1"/>
  <headerFooter alignWithMargins="0">
    <oddFooter>&amp;C&amp;P&amp;RAllegato5_FORMAT COMA_bando tematico 01</oddFooter>
  </headerFooter>
</worksheet>
</file>

<file path=xl/worksheets/sheet2.xml><?xml version="1.0" encoding="utf-8"?>
<worksheet xmlns="http://schemas.openxmlformats.org/spreadsheetml/2006/main" xmlns:r="http://schemas.openxmlformats.org/officeDocument/2006/relationships">
  <dimension ref="A1:O23"/>
  <sheetViews>
    <sheetView workbookViewId="0" topLeftCell="A1">
      <selection activeCell="P28" sqref="P28"/>
    </sheetView>
  </sheetViews>
  <sheetFormatPr defaultColWidth="9.140625" defaultRowHeight="12.75"/>
  <cols>
    <col min="1" max="1" width="4.8515625" style="19" customWidth="1"/>
    <col min="2" max="2" width="12.8515625" style="19" customWidth="1"/>
    <col min="3" max="3" width="14.00390625" style="19" customWidth="1"/>
    <col min="4" max="4" width="9.8515625" style="19" customWidth="1"/>
    <col min="5" max="5" width="8.00390625" style="19" customWidth="1"/>
    <col min="6" max="6" width="9.00390625" style="19" customWidth="1"/>
    <col min="7" max="7" width="7.140625" style="19" customWidth="1"/>
    <col min="8" max="8" width="7.28125" style="19" customWidth="1"/>
    <col min="9" max="9" width="7.7109375" style="19" customWidth="1"/>
    <col min="10" max="10" width="8.57421875" style="19" customWidth="1"/>
    <col min="11" max="11" width="6.8515625" style="19" customWidth="1"/>
    <col min="12" max="12" width="7.8515625" style="19" customWidth="1"/>
    <col min="13" max="13" width="9.7109375" style="19" customWidth="1"/>
    <col min="14" max="14" width="2.00390625" style="19" customWidth="1"/>
    <col min="15" max="15" width="26.00390625" style="19" customWidth="1"/>
    <col min="16" max="16384" width="9.140625" style="19" customWidth="1"/>
  </cols>
  <sheetData>
    <row r="1" spans="1:13" ht="20.25">
      <c r="A1" s="18" t="s">
        <v>162</v>
      </c>
      <c r="C1" s="313"/>
      <c r="D1" s="314"/>
      <c r="E1" s="314"/>
      <c r="F1" s="314"/>
      <c r="G1" s="314"/>
      <c r="H1" s="314"/>
      <c r="I1" s="306"/>
      <c r="J1" s="21"/>
      <c r="K1" s="21"/>
      <c r="L1" s="21"/>
      <c r="M1" s="22"/>
    </row>
    <row r="3" spans="1:6" ht="15.75">
      <c r="A3" s="20" t="s">
        <v>202</v>
      </c>
      <c r="C3" s="254"/>
      <c r="D3" s="23"/>
      <c r="E3" s="23"/>
      <c r="F3" s="23"/>
    </row>
    <row r="4" spans="4:6" ht="12">
      <c r="D4" s="25"/>
      <c r="E4" s="25"/>
      <c r="F4" s="25"/>
    </row>
    <row r="5" spans="4:13" ht="15.75">
      <c r="D5" s="307" t="s">
        <v>72</v>
      </c>
      <c r="E5" s="307"/>
      <c r="F5" s="307"/>
      <c r="G5" s="307"/>
      <c r="H5" s="307"/>
      <c r="I5" s="307"/>
      <c r="J5" s="307"/>
      <c r="K5" s="307"/>
      <c r="L5" s="307"/>
      <c r="M5" s="307"/>
    </row>
    <row r="6" spans="4:6" ht="12.75" thickBot="1">
      <c r="D6" s="23"/>
      <c r="E6" s="23"/>
      <c r="F6" s="23"/>
    </row>
    <row r="7" spans="2:15" ht="27" customHeight="1">
      <c r="B7" s="326" t="s">
        <v>68</v>
      </c>
      <c r="C7" s="328" t="s">
        <v>69</v>
      </c>
      <c r="D7" s="322" t="s">
        <v>34</v>
      </c>
      <c r="E7" s="315" t="s">
        <v>70</v>
      </c>
      <c r="F7" s="316"/>
      <c r="G7" s="316"/>
      <c r="H7" s="317"/>
      <c r="I7" s="315" t="s">
        <v>102</v>
      </c>
      <c r="J7" s="316"/>
      <c r="K7" s="316"/>
      <c r="L7" s="317"/>
      <c r="M7" s="324" t="s">
        <v>42</v>
      </c>
      <c r="N7" s="23"/>
      <c r="O7" s="319" t="s">
        <v>96</v>
      </c>
    </row>
    <row r="8" spans="2:15" ht="12.75" thickBot="1">
      <c r="B8" s="327"/>
      <c r="C8" s="329"/>
      <c r="D8" s="323"/>
      <c r="E8" s="26" t="s">
        <v>35</v>
      </c>
      <c r="F8" s="27" t="s">
        <v>36</v>
      </c>
      <c r="G8" s="27" t="s">
        <v>37</v>
      </c>
      <c r="H8" s="28" t="s">
        <v>62</v>
      </c>
      <c r="I8" s="26" t="s">
        <v>59</v>
      </c>
      <c r="J8" s="27" t="s">
        <v>60</v>
      </c>
      <c r="K8" s="27" t="s">
        <v>61</v>
      </c>
      <c r="L8" s="28" t="s">
        <v>62</v>
      </c>
      <c r="M8" s="325"/>
      <c r="N8" s="23"/>
      <c r="O8" s="320"/>
    </row>
    <row r="9" spans="1:15" ht="39.75" customHeight="1">
      <c r="A9" s="302" t="s">
        <v>67</v>
      </c>
      <c r="B9" s="17" t="s">
        <v>23</v>
      </c>
      <c r="C9" s="286" t="s">
        <v>63</v>
      </c>
      <c r="D9" s="103">
        <v>0</v>
      </c>
      <c r="E9" s="104">
        <v>0</v>
      </c>
      <c r="F9" s="105">
        <v>0</v>
      </c>
      <c r="G9" s="105">
        <v>0</v>
      </c>
      <c r="H9" s="163">
        <f>SUM(E9:G9)</f>
        <v>0</v>
      </c>
      <c r="I9" s="104">
        <v>0</v>
      </c>
      <c r="J9" s="105">
        <v>0</v>
      </c>
      <c r="K9" s="105">
        <v>0</v>
      </c>
      <c r="L9" s="163">
        <f>SUM(I9:K9)</f>
        <v>0</v>
      </c>
      <c r="M9" s="176">
        <f>D9+H9+L9</f>
        <v>0</v>
      </c>
      <c r="N9" s="23"/>
      <c r="O9" s="138"/>
    </row>
    <row r="10" spans="1:15" ht="52.5" customHeight="1">
      <c r="A10" s="303"/>
      <c r="B10" s="17" t="s">
        <v>24</v>
      </c>
      <c r="C10" s="286" t="s">
        <v>64</v>
      </c>
      <c r="D10" s="103">
        <v>0</v>
      </c>
      <c r="E10" s="104">
        <v>0</v>
      </c>
      <c r="F10" s="105">
        <v>0</v>
      </c>
      <c r="G10" s="105">
        <v>0</v>
      </c>
      <c r="H10" s="163">
        <f>SUM(E10:G10)</f>
        <v>0</v>
      </c>
      <c r="I10" s="104">
        <v>0</v>
      </c>
      <c r="J10" s="105">
        <v>0</v>
      </c>
      <c r="K10" s="105">
        <v>0</v>
      </c>
      <c r="L10" s="163">
        <f>SUM(I10:K10)</f>
        <v>0</v>
      </c>
      <c r="M10" s="176">
        <f>D10+H10+L10</f>
        <v>0</v>
      </c>
      <c r="N10" s="23"/>
      <c r="O10" s="132"/>
    </row>
    <row r="11" spans="1:15" ht="42" customHeight="1">
      <c r="A11" s="303"/>
      <c r="B11" s="17" t="s">
        <v>39</v>
      </c>
      <c r="C11" s="286" t="s">
        <v>201</v>
      </c>
      <c r="D11" s="103">
        <v>0</v>
      </c>
      <c r="E11" s="104">
        <v>0</v>
      </c>
      <c r="F11" s="105">
        <v>0</v>
      </c>
      <c r="G11" s="105">
        <v>0</v>
      </c>
      <c r="H11" s="163">
        <f>SUM(E11:G11)</f>
        <v>0</v>
      </c>
      <c r="I11" s="104">
        <v>0</v>
      </c>
      <c r="J11" s="105">
        <v>0</v>
      </c>
      <c r="K11" s="105">
        <v>0</v>
      </c>
      <c r="L11" s="163">
        <f>SUM(I11:K11)</f>
        <v>0</v>
      </c>
      <c r="M11" s="176">
        <f>D11+H11+L11</f>
        <v>0</v>
      </c>
      <c r="N11" s="23"/>
      <c r="O11" s="132"/>
    </row>
    <row r="12" spans="1:15" ht="39.75" customHeight="1">
      <c r="A12" s="304"/>
      <c r="B12" s="17" t="s">
        <v>25</v>
      </c>
      <c r="C12" s="286" t="s">
        <v>66</v>
      </c>
      <c r="D12" s="103">
        <v>0</v>
      </c>
      <c r="E12" s="104">
        <v>0</v>
      </c>
      <c r="F12" s="105">
        <v>0</v>
      </c>
      <c r="G12" s="105">
        <v>0</v>
      </c>
      <c r="H12" s="163">
        <f>SUM(E12:G12)</f>
        <v>0</v>
      </c>
      <c r="I12" s="104">
        <v>0</v>
      </c>
      <c r="J12" s="105">
        <v>0</v>
      </c>
      <c r="K12" s="105">
        <v>0</v>
      </c>
      <c r="L12" s="163">
        <f>SUM(I12:K12)</f>
        <v>0</v>
      </c>
      <c r="M12" s="176">
        <f>D12+H12+L12</f>
        <v>0</v>
      </c>
      <c r="N12" s="23"/>
      <c r="O12" s="132"/>
    </row>
    <row r="13" spans="2:15" ht="12">
      <c r="B13" s="318" t="s">
        <v>40</v>
      </c>
      <c r="C13" s="318"/>
      <c r="D13" s="166">
        <f>SUM(D9:D12)</f>
        <v>0</v>
      </c>
      <c r="E13" s="167">
        <f aca="true" t="shared" si="0" ref="E13:M13">SUM(E9:E12)</f>
        <v>0</v>
      </c>
      <c r="F13" s="168">
        <f t="shared" si="0"/>
        <v>0</v>
      </c>
      <c r="G13" s="168">
        <f t="shared" si="0"/>
        <v>0</v>
      </c>
      <c r="H13" s="164">
        <f t="shared" si="0"/>
        <v>0</v>
      </c>
      <c r="I13" s="167">
        <f t="shared" si="0"/>
        <v>0</v>
      </c>
      <c r="J13" s="168">
        <f t="shared" si="0"/>
        <v>0</v>
      </c>
      <c r="K13" s="168">
        <f t="shared" si="0"/>
        <v>0</v>
      </c>
      <c r="L13" s="164">
        <f t="shared" si="0"/>
        <v>0</v>
      </c>
      <c r="M13" s="173">
        <f t="shared" si="0"/>
        <v>0</v>
      </c>
      <c r="N13" s="23"/>
      <c r="O13" s="132"/>
    </row>
    <row r="14" spans="2:15" ht="12">
      <c r="B14" s="330" t="s">
        <v>41</v>
      </c>
      <c r="C14" s="331"/>
      <c r="D14" s="106">
        <v>0</v>
      </c>
      <c r="E14" s="107">
        <v>0</v>
      </c>
      <c r="F14" s="108">
        <v>0</v>
      </c>
      <c r="G14" s="108">
        <v>0</v>
      </c>
      <c r="H14" s="163">
        <f>SUM(E14:G14)</f>
        <v>0</v>
      </c>
      <c r="I14" s="107">
        <v>0</v>
      </c>
      <c r="J14" s="108">
        <v>0</v>
      </c>
      <c r="K14" s="108">
        <v>0</v>
      </c>
      <c r="L14" s="174">
        <f>SUM(I14:K14)</f>
        <v>0</v>
      </c>
      <c r="M14" s="175">
        <f>D14+H14+L14</f>
        <v>0</v>
      </c>
      <c r="N14" s="23"/>
      <c r="O14" s="132"/>
    </row>
    <row r="15" spans="2:15" ht="12.75" thickBot="1">
      <c r="B15" s="332" t="s">
        <v>42</v>
      </c>
      <c r="C15" s="333"/>
      <c r="D15" s="169">
        <f aca="true" t="shared" si="1" ref="D15:M15">+D13+D14</f>
        <v>0</v>
      </c>
      <c r="E15" s="170">
        <f t="shared" si="1"/>
        <v>0</v>
      </c>
      <c r="F15" s="171">
        <f t="shared" si="1"/>
        <v>0</v>
      </c>
      <c r="G15" s="171">
        <f t="shared" si="1"/>
        <v>0</v>
      </c>
      <c r="H15" s="165">
        <f t="shared" si="1"/>
        <v>0</v>
      </c>
      <c r="I15" s="170">
        <f t="shared" si="1"/>
        <v>0</v>
      </c>
      <c r="J15" s="171">
        <f t="shared" si="1"/>
        <v>0</v>
      </c>
      <c r="K15" s="171">
        <f t="shared" si="1"/>
        <v>0</v>
      </c>
      <c r="L15" s="165">
        <f t="shared" si="1"/>
        <v>0</v>
      </c>
      <c r="M15" s="165">
        <f t="shared" si="1"/>
        <v>0</v>
      </c>
      <c r="N15" s="23"/>
      <c r="O15" s="134"/>
    </row>
    <row r="16" spans="2:14" ht="12">
      <c r="B16" s="23"/>
      <c r="C16" s="23"/>
      <c r="D16" s="32"/>
      <c r="E16" s="31"/>
      <c r="F16" s="31"/>
      <c r="G16" s="31"/>
      <c r="H16" s="31"/>
      <c r="I16" s="31"/>
      <c r="J16" s="31"/>
      <c r="K16" s="31"/>
      <c r="L16" s="31"/>
      <c r="M16" s="33"/>
      <c r="N16" s="23"/>
    </row>
    <row r="17" spans="2:14" ht="12.75" thickBot="1">
      <c r="B17" s="30" t="s">
        <v>43</v>
      </c>
      <c r="C17" s="30"/>
      <c r="D17" s="172" t="e">
        <f>+D15/(M15-D15)</f>
        <v>#DIV/0!</v>
      </c>
      <c r="E17" s="34"/>
      <c r="F17" s="34"/>
      <c r="G17" s="34"/>
      <c r="H17" s="34"/>
      <c r="I17" s="34"/>
      <c r="J17" s="34"/>
      <c r="K17" s="34"/>
      <c r="L17" s="34"/>
      <c r="M17" s="35"/>
      <c r="N17" s="23"/>
    </row>
    <row r="18" spans="2:14" ht="12">
      <c r="B18" s="23"/>
      <c r="C18" s="23"/>
      <c r="D18" s="31"/>
      <c r="E18" s="31"/>
      <c r="F18" s="31"/>
      <c r="G18" s="31"/>
      <c r="H18" s="31"/>
      <c r="I18" s="31"/>
      <c r="J18" s="31"/>
      <c r="K18" s="31"/>
      <c r="L18" s="31"/>
      <c r="M18" s="31"/>
      <c r="N18" s="23"/>
    </row>
    <row r="19" spans="2:14" ht="12">
      <c r="B19" s="23"/>
      <c r="C19" s="23"/>
      <c r="D19" s="23"/>
      <c r="E19" s="23"/>
      <c r="F19" s="23"/>
      <c r="G19" s="23"/>
      <c r="H19" s="23"/>
      <c r="I19" s="23"/>
      <c r="J19" s="23"/>
      <c r="K19" s="23"/>
      <c r="L19" s="23"/>
      <c r="M19" s="23"/>
      <c r="N19" s="23"/>
    </row>
    <row r="20" spans="2:14" ht="12">
      <c r="B20" s="23"/>
      <c r="C20" s="23"/>
      <c r="D20" s="23"/>
      <c r="E20" s="23"/>
      <c r="F20" s="23"/>
      <c r="G20" s="23"/>
      <c r="H20" s="23"/>
      <c r="I20" s="23"/>
      <c r="J20" s="23"/>
      <c r="K20" s="23"/>
      <c r="L20" s="23"/>
      <c r="M20" s="23"/>
      <c r="N20" s="23"/>
    </row>
    <row r="21" spans="2:14" ht="12">
      <c r="B21" s="29" t="s">
        <v>128</v>
      </c>
      <c r="C21" s="24"/>
      <c r="D21" s="24"/>
      <c r="E21" s="24"/>
      <c r="F21" s="24"/>
      <c r="G21" s="24"/>
      <c r="H21" s="24"/>
      <c r="I21" s="24"/>
      <c r="J21" s="24"/>
      <c r="K21" s="24"/>
      <c r="L21" s="24"/>
      <c r="M21" s="24"/>
      <c r="N21" s="24"/>
    </row>
    <row r="22" spans="2:14" ht="36.75" customHeight="1">
      <c r="B22" s="305" t="s">
        <v>129</v>
      </c>
      <c r="C22" s="305"/>
      <c r="D22" s="305"/>
      <c r="E22" s="305"/>
      <c r="F22" s="305"/>
      <c r="G22" s="305"/>
      <c r="H22" s="305"/>
      <c r="I22" s="305"/>
      <c r="J22" s="305"/>
      <c r="K22" s="305"/>
      <c r="L22" s="305"/>
      <c r="M22" s="305"/>
      <c r="N22" s="305"/>
    </row>
    <row r="23" spans="2:14" ht="12">
      <c r="B23" s="321"/>
      <c r="C23" s="321"/>
      <c r="D23" s="321"/>
      <c r="E23" s="321"/>
      <c r="F23" s="321"/>
      <c r="G23" s="321"/>
      <c r="H23" s="321"/>
      <c r="I23" s="321"/>
      <c r="J23" s="321"/>
      <c r="K23" s="321"/>
      <c r="L23" s="321"/>
      <c r="M23" s="321"/>
      <c r="N23" s="321"/>
    </row>
  </sheetData>
  <sheetProtection password="DEE3" sheet="1" objects="1" scenarios="1"/>
  <mergeCells count="15">
    <mergeCell ref="O7:O8"/>
    <mergeCell ref="B23:N23"/>
    <mergeCell ref="D7:D8"/>
    <mergeCell ref="E7:H7"/>
    <mergeCell ref="M7:M8"/>
    <mergeCell ref="B7:B8"/>
    <mergeCell ref="C7:C8"/>
    <mergeCell ref="B14:C14"/>
    <mergeCell ref="B15:C15"/>
    <mergeCell ref="C1:I1"/>
    <mergeCell ref="D5:M5"/>
    <mergeCell ref="A9:A12"/>
    <mergeCell ref="B22:N22"/>
    <mergeCell ref="I7:L7"/>
    <mergeCell ref="B13:C13"/>
  </mergeCells>
  <printOptions/>
  <pageMargins left="0.47" right="0.22" top="1" bottom="1" header="0.5" footer="0.5"/>
  <pageSetup horizontalDpi="600" verticalDpi="600" orientation="landscape" paperSize="9" r:id="rId1"/>
  <headerFooter alignWithMargins="0">
    <oddFooter>&amp;C2&amp;RAllegato5_FORMAT COMA_bando tematico 01</oddFooter>
  </headerFooter>
</worksheet>
</file>

<file path=xl/worksheets/sheet3.xml><?xml version="1.0" encoding="utf-8"?>
<worksheet xmlns="http://schemas.openxmlformats.org/spreadsheetml/2006/main" xmlns:r="http://schemas.openxmlformats.org/officeDocument/2006/relationships">
  <dimension ref="A1:M20"/>
  <sheetViews>
    <sheetView workbookViewId="0" topLeftCell="A1">
      <selection activeCell="K15" sqref="K15"/>
    </sheetView>
  </sheetViews>
  <sheetFormatPr defaultColWidth="9.140625" defaultRowHeight="12.75"/>
  <cols>
    <col min="1" max="1" width="4.28125" style="19" customWidth="1"/>
    <col min="2" max="2" width="26.28125" style="19" customWidth="1"/>
    <col min="3" max="3" width="12.00390625" style="19" customWidth="1"/>
    <col min="4" max="5" width="11.140625" style="19" customWidth="1"/>
    <col min="6" max="6" width="10.28125" style="19" customWidth="1"/>
    <col min="7" max="7" width="9.00390625" style="19" customWidth="1"/>
    <col min="8" max="8" width="2.421875" style="19" customWidth="1"/>
    <col min="9" max="9" width="54.421875" style="19" customWidth="1"/>
    <col min="10" max="16384" width="9.140625" style="19" customWidth="1"/>
  </cols>
  <sheetData>
    <row r="1" spans="1:13" ht="20.25">
      <c r="A1" s="18" t="s">
        <v>57</v>
      </c>
      <c r="B1" s="20"/>
      <c r="C1" s="337">
        <f>organico!C1</f>
        <v>0</v>
      </c>
      <c r="D1" s="338"/>
      <c r="E1" s="338"/>
      <c r="F1" s="338"/>
      <c r="G1" s="338"/>
      <c r="H1" s="338"/>
      <c r="I1" s="339"/>
      <c r="K1" s="22"/>
      <c r="L1" s="22"/>
      <c r="M1" s="22"/>
    </row>
    <row r="3" spans="1:7" ht="15.75">
      <c r="A3" s="20" t="s">
        <v>154</v>
      </c>
      <c r="B3" s="20"/>
      <c r="C3" s="253">
        <f>organico!C3</f>
        <v>0</v>
      </c>
      <c r="E3" s="23"/>
      <c r="F3" s="23"/>
      <c r="G3" s="23"/>
    </row>
    <row r="4" ht="12">
      <c r="A4" s="20"/>
    </row>
    <row r="5" spans="1:7" ht="15.75">
      <c r="A5" s="20"/>
      <c r="B5" s="342" t="s">
        <v>71</v>
      </c>
      <c r="C5" s="343"/>
      <c r="D5" s="343"/>
      <c r="E5" s="343"/>
      <c r="F5" s="343"/>
      <c r="G5" s="344"/>
    </row>
    <row r="6" ht="12.75" thickBot="1">
      <c r="A6" s="20"/>
    </row>
    <row r="7" spans="1:9" ht="24">
      <c r="A7" s="20"/>
      <c r="B7" s="287" t="s">
        <v>68</v>
      </c>
      <c r="C7" s="17" t="s">
        <v>23</v>
      </c>
      <c r="D7" s="17" t="s">
        <v>24</v>
      </c>
      <c r="E7" s="17" t="s">
        <v>39</v>
      </c>
      <c r="F7" s="17" t="s">
        <v>25</v>
      </c>
      <c r="G7" s="340" t="s">
        <v>3</v>
      </c>
      <c r="I7" s="319" t="s">
        <v>96</v>
      </c>
    </row>
    <row r="8" spans="2:9" s="37" customFormat="1" ht="48.75" thickBot="1">
      <c r="B8" s="288" t="s">
        <v>69</v>
      </c>
      <c r="C8" s="36" t="s">
        <v>63</v>
      </c>
      <c r="D8" s="36" t="s">
        <v>64</v>
      </c>
      <c r="E8" s="36" t="s">
        <v>203</v>
      </c>
      <c r="F8" s="36" t="s">
        <v>66</v>
      </c>
      <c r="G8" s="341"/>
      <c r="H8" s="4"/>
      <c r="I8" s="320"/>
    </row>
    <row r="9" spans="2:9" ht="34.5" customHeight="1">
      <c r="B9" s="5" t="s">
        <v>26</v>
      </c>
      <c r="C9" s="177">
        <f>organico!M9</f>
        <v>0</v>
      </c>
      <c r="D9" s="177">
        <f>organico!M10</f>
        <v>0</v>
      </c>
      <c r="E9" s="177">
        <f>organico!M11</f>
        <v>0</v>
      </c>
      <c r="F9" s="177">
        <f>organico!M12</f>
        <v>0</v>
      </c>
      <c r="G9" s="178">
        <f>SUM(C9:F9)</f>
        <v>0</v>
      </c>
      <c r="H9" s="23"/>
      <c r="I9" s="162"/>
    </row>
    <row r="10" spans="2:9" ht="34.5" customHeight="1" thickBot="1">
      <c r="B10" s="6" t="s">
        <v>27</v>
      </c>
      <c r="C10" s="179">
        <f>organico!D9</f>
        <v>0</v>
      </c>
      <c r="D10" s="179">
        <f>organico!D10</f>
        <v>0</v>
      </c>
      <c r="E10" s="179">
        <f>organico!D11</f>
        <v>0</v>
      </c>
      <c r="F10" s="179">
        <f>organico!D12</f>
        <v>0</v>
      </c>
      <c r="G10" s="180">
        <f>SUM(C10:F10)</f>
        <v>0</v>
      </c>
      <c r="H10" s="23"/>
      <c r="I10" s="132"/>
    </row>
    <row r="11" spans="2:9" ht="34.5" customHeight="1">
      <c r="B11" s="5" t="s">
        <v>28</v>
      </c>
      <c r="C11" s="159">
        <v>0</v>
      </c>
      <c r="D11" s="159">
        <v>0</v>
      </c>
      <c r="E11" s="159">
        <v>0</v>
      </c>
      <c r="F11" s="159">
        <v>0</v>
      </c>
      <c r="G11" s="178">
        <f>SUM(C11:F11)</f>
        <v>0</v>
      </c>
      <c r="H11" s="23"/>
      <c r="I11" s="132"/>
    </row>
    <row r="12" spans="2:9" ht="34.5" customHeight="1">
      <c r="B12" s="7" t="s">
        <v>29</v>
      </c>
      <c r="C12" s="160">
        <v>0</v>
      </c>
      <c r="D12" s="160">
        <v>0</v>
      </c>
      <c r="E12" s="160">
        <v>0</v>
      </c>
      <c r="F12" s="160">
        <v>0</v>
      </c>
      <c r="G12" s="181">
        <f>SUM(C12:F12)</f>
        <v>0</v>
      </c>
      <c r="H12" s="23"/>
      <c r="I12" s="132"/>
    </row>
    <row r="13" spans="2:9" ht="34.5" customHeight="1" thickBot="1">
      <c r="B13" s="8" t="s">
        <v>30</v>
      </c>
      <c r="C13" s="182">
        <f>SUM(C11:C12)</f>
        <v>0</v>
      </c>
      <c r="D13" s="182">
        <f>SUM(D11:D12)</f>
        <v>0</v>
      </c>
      <c r="E13" s="182">
        <f>SUM(E11:E12)</f>
        <v>0</v>
      </c>
      <c r="F13" s="182">
        <f>SUM(F11:F12)</f>
        <v>0</v>
      </c>
      <c r="G13" s="180">
        <f>SUM(C13:F13)</f>
        <v>0</v>
      </c>
      <c r="H13" s="23"/>
      <c r="I13" s="132"/>
    </row>
    <row r="14" spans="2:9" ht="34.5" customHeight="1" thickBot="1">
      <c r="B14" s="9" t="s">
        <v>31</v>
      </c>
      <c r="C14" s="183" t="e">
        <f>+C11/C9</f>
        <v>#DIV/0!</v>
      </c>
      <c r="D14" s="161"/>
      <c r="E14" s="161"/>
      <c r="F14" s="161"/>
      <c r="G14" s="161"/>
      <c r="H14" s="23"/>
      <c r="I14" s="132"/>
    </row>
    <row r="15" spans="2:9" ht="34.5" customHeight="1" thickBot="1">
      <c r="B15" s="10" t="s">
        <v>32</v>
      </c>
      <c r="C15" s="184" t="e">
        <f>C13/C9</f>
        <v>#DIV/0!</v>
      </c>
      <c r="D15" s="184" t="e">
        <f>D13/D9</f>
        <v>#DIV/0!</v>
      </c>
      <c r="E15" s="184" t="e">
        <f>E13/E9</f>
        <v>#DIV/0!</v>
      </c>
      <c r="F15" s="184" t="e">
        <f>F13/F9</f>
        <v>#DIV/0!</v>
      </c>
      <c r="G15" s="185" t="e">
        <f>G13/G9</f>
        <v>#DIV/0!</v>
      </c>
      <c r="H15" s="23"/>
      <c r="I15" s="132"/>
    </row>
    <row r="16" spans="2:9" ht="34.5" customHeight="1" thickBot="1">
      <c r="B16" s="10" t="s">
        <v>33</v>
      </c>
      <c r="C16" s="11"/>
      <c r="D16" s="11"/>
      <c r="E16" s="11"/>
      <c r="F16" s="11"/>
      <c r="G16" s="185" t="e">
        <f>+G11/(G12-F12)</f>
        <v>#DIV/0!</v>
      </c>
      <c r="H16" s="23"/>
      <c r="I16" s="134"/>
    </row>
    <row r="17" spans="2:3" ht="12">
      <c r="B17" s="29" t="s">
        <v>128</v>
      </c>
      <c r="C17" s="23"/>
    </row>
    <row r="18" spans="2:9" ht="35.25" customHeight="1">
      <c r="B18" s="334" t="s">
        <v>204</v>
      </c>
      <c r="C18" s="335"/>
      <c r="D18" s="335"/>
      <c r="E18" s="335"/>
      <c r="F18" s="335"/>
      <c r="G18" s="335"/>
      <c r="H18" s="335"/>
      <c r="I18" s="336"/>
    </row>
    <row r="20" ht="12">
      <c r="I20" s="23"/>
    </row>
  </sheetData>
  <sheetProtection password="DEE3" sheet="1" objects="1" scenarios="1"/>
  <mergeCells count="5">
    <mergeCell ref="B18:I18"/>
    <mergeCell ref="C1:I1"/>
    <mergeCell ref="G7:G8"/>
    <mergeCell ref="B5:G5"/>
    <mergeCell ref="I7:I8"/>
  </mergeCells>
  <printOptions/>
  <pageMargins left="0.29" right="0.22" top="0.49" bottom="0.46" header="0.33" footer="0.25"/>
  <pageSetup horizontalDpi="600" verticalDpi="600" orientation="landscape" paperSize="9" r:id="rId1"/>
  <headerFooter alignWithMargins="0">
    <oddFooter>&amp;C3&amp;RAllegato5_FORMAT COMA_bando tematico 01</oddFooter>
  </headerFooter>
</worksheet>
</file>

<file path=xl/worksheets/sheet4.xml><?xml version="1.0" encoding="utf-8"?>
<worksheet xmlns="http://schemas.openxmlformats.org/spreadsheetml/2006/main" xmlns:r="http://schemas.openxmlformats.org/officeDocument/2006/relationships">
  <dimension ref="A1:M21"/>
  <sheetViews>
    <sheetView workbookViewId="0" topLeftCell="A1">
      <selection activeCell="B19" sqref="B19"/>
    </sheetView>
  </sheetViews>
  <sheetFormatPr defaultColWidth="9.140625" defaultRowHeight="12.75"/>
  <cols>
    <col min="1" max="1" width="14.57421875" style="19" customWidth="1"/>
    <col min="2" max="2" width="11.00390625" style="19" customWidth="1"/>
    <col min="3" max="3" width="10.8515625" style="19" customWidth="1"/>
    <col min="4" max="4" width="10.140625" style="19" customWidth="1"/>
    <col min="5" max="5" width="11.00390625" style="19" customWidth="1"/>
    <col min="6" max="7" width="11.140625" style="19" bestFit="1" customWidth="1"/>
    <col min="8" max="8" width="10.8515625" style="19" customWidth="1"/>
    <col min="9" max="9" width="11.140625" style="19" bestFit="1" customWidth="1"/>
    <col min="10" max="10" width="11.7109375" style="19" customWidth="1"/>
    <col min="11" max="11" width="11.00390625" style="19" customWidth="1"/>
    <col min="12" max="12" width="1.1484375" style="19" customWidth="1"/>
    <col min="13" max="13" width="19.57421875" style="19" customWidth="1"/>
    <col min="14" max="16384" width="9.140625" style="19" customWidth="1"/>
  </cols>
  <sheetData>
    <row r="1" spans="1:12" ht="20.25">
      <c r="A1" s="18" t="s">
        <v>206</v>
      </c>
      <c r="B1" s="337">
        <f>organico!C1</f>
        <v>0</v>
      </c>
      <c r="C1" s="338"/>
      <c r="D1" s="338"/>
      <c r="E1" s="338"/>
      <c r="F1" s="338"/>
      <c r="G1" s="338"/>
      <c r="H1" s="339"/>
      <c r="I1" s="22"/>
      <c r="J1" s="22"/>
      <c r="K1" s="22"/>
      <c r="L1" s="22"/>
    </row>
    <row r="3" spans="1:6" ht="15.75">
      <c r="A3" s="20" t="s">
        <v>202</v>
      </c>
      <c r="B3" s="253">
        <f>organico!C3</f>
        <v>0</v>
      </c>
      <c r="D3" s="23"/>
      <c r="E3" s="23"/>
      <c r="F3" s="23"/>
    </row>
    <row r="4" ht="12">
      <c r="A4" s="20"/>
    </row>
    <row r="5" spans="2:4" ht="12">
      <c r="B5" s="23"/>
      <c r="C5" s="23"/>
      <c r="D5" s="23"/>
    </row>
    <row r="6" spans="2:4" ht="12">
      <c r="B6" s="25"/>
      <c r="C6" s="25"/>
      <c r="D6" s="25"/>
    </row>
    <row r="7" spans="2:4" ht="12">
      <c r="B7" s="23"/>
      <c r="C7" s="23"/>
      <c r="D7" s="23"/>
    </row>
    <row r="9" spans="1:11" ht="20.25" customHeight="1">
      <c r="A9" s="349" t="s">
        <v>75</v>
      </c>
      <c r="B9" s="350"/>
      <c r="C9" s="350"/>
      <c r="D9" s="350"/>
      <c r="E9" s="350"/>
      <c r="F9" s="350"/>
      <c r="G9" s="350"/>
      <c r="H9" s="350"/>
      <c r="I9" s="350"/>
      <c r="J9" s="350"/>
      <c r="K9" s="351"/>
    </row>
    <row r="10" spans="1:2" ht="12.75" thickBot="1">
      <c r="A10" s="20" t="s">
        <v>13</v>
      </c>
      <c r="B10" s="20"/>
    </row>
    <row r="11" spans="1:13" ht="12">
      <c r="A11" s="347" t="s">
        <v>73</v>
      </c>
      <c r="B11" s="347" t="s">
        <v>34</v>
      </c>
      <c r="C11" s="315" t="s">
        <v>70</v>
      </c>
      <c r="D11" s="316"/>
      <c r="E11" s="316"/>
      <c r="F11" s="317"/>
      <c r="G11" s="352" t="s">
        <v>58</v>
      </c>
      <c r="H11" s="353"/>
      <c r="I11" s="353"/>
      <c r="J11" s="354"/>
      <c r="K11" s="319" t="s">
        <v>48</v>
      </c>
      <c r="M11" s="319" t="s">
        <v>96</v>
      </c>
    </row>
    <row r="12" spans="1:13" ht="12">
      <c r="A12" s="348"/>
      <c r="B12" s="348"/>
      <c r="C12" s="358"/>
      <c r="D12" s="359"/>
      <c r="E12" s="359"/>
      <c r="F12" s="360"/>
      <c r="G12" s="355"/>
      <c r="H12" s="356"/>
      <c r="I12" s="356"/>
      <c r="J12" s="357"/>
      <c r="K12" s="345"/>
      <c r="M12" s="345"/>
    </row>
    <row r="13" spans="1:13" ht="12.75" thickBot="1">
      <c r="A13" s="346"/>
      <c r="B13" s="346"/>
      <c r="C13" s="38" t="s">
        <v>35</v>
      </c>
      <c r="D13" s="39" t="s">
        <v>36</v>
      </c>
      <c r="E13" s="39" t="s">
        <v>37</v>
      </c>
      <c r="F13" s="40" t="s">
        <v>3</v>
      </c>
      <c r="G13" s="41" t="s">
        <v>59</v>
      </c>
      <c r="H13" s="42" t="s">
        <v>60</v>
      </c>
      <c r="I13" s="42" t="s">
        <v>61</v>
      </c>
      <c r="J13" s="43" t="s">
        <v>62</v>
      </c>
      <c r="K13" s="346"/>
      <c r="M13" s="346"/>
    </row>
    <row r="14" spans="1:13" ht="34.5" customHeight="1">
      <c r="A14" s="251" t="s">
        <v>45</v>
      </c>
      <c r="B14" s="153"/>
      <c r="C14" s="154"/>
      <c r="D14" s="141"/>
      <c r="E14" s="141"/>
      <c r="F14" s="198">
        <f>SUM(C14:E14)</f>
        <v>0</v>
      </c>
      <c r="G14" s="154"/>
      <c r="H14" s="141"/>
      <c r="I14" s="292"/>
      <c r="J14" s="198">
        <f>SUM(G14:I14)</f>
        <v>0</v>
      </c>
      <c r="K14" s="199">
        <f>B14+F14+J14</f>
        <v>0</v>
      </c>
      <c r="L14" s="44"/>
      <c r="M14" s="138"/>
    </row>
    <row r="15" spans="1:13" ht="34.5" customHeight="1">
      <c r="A15" s="252" t="s">
        <v>46</v>
      </c>
      <c r="B15" s="155"/>
      <c r="C15" s="156"/>
      <c r="D15" s="144"/>
      <c r="E15" s="144"/>
      <c r="F15" s="200">
        <f>SUM(C15:E15)</f>
        <v>0</v>
      </c>
      <c r="G15" s="156"/>
      <c r="H15" s="144"/>
      <c r="I15" s="144"/>
      <c r="J15" s="200">
        <f>SUM(G15:I15)</f>
        <v>0</v>
      </c>
      <c r="K15" s="201">
        <f>B15+F15+J15</f>
        <v>0</v>
      </c>
      <c r="L15" s="44"/>
      <c r="M15" s="132"/>
    </row>
    <row r="16" spans="1:13" ht="34.5" customHeight="1">
      <c r="A16" s="252" t="s">
        <v>207</v>
      </c>
      <c r="B16" s="155"/>
      <c r="C16" s="156"/>
      <c r="D16" s="144"/>
      <c r="E16" s="144"/>
      <c r="F16" s="200">
        <f>SUM(C16:E16)</f>
        <v>0</v>
      </c>
      <c r="G16" s="156"/>
      <c r="H16" s="144"/>
      <c r="I16" s="144"/>
      <c r="J16" s="200">
        <f>SUM(G16:I16)</f>
        <v>0</v>
      </c>
      <c r="K16" s="201">
        <f>B16+F16+J16</f>
        <v>0</v>
      </c>
      <c r="L16" s="44"/>
      <c r="M16" s="132"/>
    </row>
    <row r="17" spans="1:13" ht="34.5" customHeight="1" thickBot="1">
      <c r="A17" s="289" t="s">
        <v>47</v>
      </c>
      <c r="B17" s="157"/>
      <c r="C17" s="158"/>
      <c r="D17" s="147"/>
      <c r="E17" s="147"/>
      <c r="F17" s="202">
        <f>SUM(C17:E17)</f>
        <v>0</v>
      </c>
      <c r="G17" s="158"/>
      <c r="H17" s="147"/>
      <c r="I17" s="147"/>
      <c r="J17" s="202">
        <f>SUM(G17:I17)</f>
        <v>0</v>
      </c>
      <c r="K17" s="203">
        <f>B17+F17+J17</f>
        <v>0</v>
      </c>
      <c r="L17" s="44"/>
      <c r="M17" s="132"/>
    </row>
    <row r="18" spans="1:13" ht="34.5" customHeight="1">
      <c r="A18" s="290" t="s">
        <v>48</v>
      </c>
      <c r="B18" s="186">
        <f aca="true" t="shared" si="0" ref="B18:K18">SUM(B14:B17)</f>
        <v>0</v>
      </c>
      <c r="C18" s="187">
        <f t="shared" si="0"/>
        <v>0</v>
      </c>
      <c r="D18" s="188">
        <f t="shared" si="0"/>
        <v>0</v>
      </c>
      <c r="E18" s="188">
        <f t="shared" si="0"/>
        <v>0</v>
      </c>
      <c r="F18" s="189">
        <f t="shared" si="0"/>
        <v>0</v>
      </c>
      <c r="G18" s="187">
        <f t="shared" si="0"/>
        <v>0</v>
      </c>
      <c r="H18" s="188">
        <f t="shared" si="0"/>
        <v>0</v>
      </c>
      <c r="I18" s="188">
        <f t="shared" si="0"/>
        <v>0</v>
      </c>
      <c r="J18" s="189">
        <f t="shared" si="0"/>
        <v>0</v>
      </c>
      <c r="K18" s="186">
        <f t="shared" si="0"/>
        <v>0</v>
      </c>
      <c r="L18" s="44"/>
      <c r="M18" s="132"/>
    </row>
    <row r="19" spans="1:13" ht="34.5" customHeight="1">
      <c r="A19" s="252" t="s">
        <v>205</v>
      </c>
      <c r="B19" s="190">
        <f>organico!D13</f>
        <v>0</v>
      </c>
      <c r="C19" s="191">
        <f>organico!E13</f>
        <v>0</v>
      </c>
      <c r="D19" s="192">
        <f>organico!F13</f>
        <v>0</v>
      </c>
      <c r="E19" s="192">
        <f>organico!G13</f>
        <v>0</v>
      </c>
      <c r="F19" s="193">
        <f>SUM(C19:E19)</f>
        <v>0</v>
      </c>
      <c r="G19" s="191">
        <f>organico!I13</f>
        <v>0</v>
      </c>
      <c r="H19" s="192">
        <f>organico!J13</f>
        <v>0</v>
      </c>
      <c r="I19" s="192">
        <f>organico!K13</f>
        <v>0</v>
      </c>
      <c r="J19" s="193">
        <f>SUM(G19:I19)</f>
        <v>0</v>
      </c>
      <c r="K19" s="190">
        <f>B19+F19+J19</f>
        <v>0</v>
      </c>
      <c r="L19" s="44"/>
      <c r="M19" s="132"/>
    </row>
    <row r="20" spans="1:13" ht="34.5" customHeight="1" thickBot="1">
      <c r="A20" s="291" t="s">
        <v>74</v>
      </c>
      <c r="B20" s="194">
        <f>IF(B19=0,0,B18/B19)</f>
        <v>0</v>
      </c>
      <c r="C20" s="195">
        <f aca="true" t="shared" si="1" ref="C20:K20">IF(C19=0,0,C18/C19)</f>
        <v>0</v>
      </c>
      <c r="D20" s="196">
        <f t="shared" si="1"/>
        <v>0</v>
      </c>
      <c r="E20" s="196">
        <f t="shared" si="1"/>
        <v>0</v>
      </c>
      <c r="F20" s="197">
        <f>IF(F19=0,0,F18/F19)</f>
        <v>0</v>
      </c>
      <c r="G20" s="195">
        <f t="shared" si="1"/>
        <v>0</v>
      </c>
      <c r="H20" s="196">
        <f t="shared" si="1"/>
        <v>0</v>
      </c>
      <c r="I20" s="196">
        <f t="shared" si="1"/>
        <v>0</v>
      </c>
      <c r="J20" s="197">
        <f t="shared" si="1"/>
        <v>0</v>
      </c>
      <c r="K20" s="194">
        <f t="shared" si="1"/>
        <v>0</v>
      </c>
      <c r="L20" s="44"/>
      <c r="M20" s="134"/>
    </row>
    <row r="21" spans="1:12" ht="12">
      <c r="A21" s="23"/>
      <c r="B21" s="45"/>
      <c r="C21" s="45"/>
      <c r="D21" s="45"/>
      <c r="E21" s="45"/>
      <c r="F21" s="45"/>
      <c r="G21" s="45"/>
      <c r="H21" s="45"/>
      <c r="I21" s="45"/>
      <c r="J21" s="45"/>
      <c r="K21" s="45"/>
      <c r="L21" s="45"/>
    </row>
  </sheetData>
  <sheetProtection password="DEE3" sheet="1" objects="1" scenarios="1"/>
  <mergeCells count="8">
    <mergeCell ref="B1:H1"/>
    <mergeCell ref="M11:M13"/>
    <mergeCell ref="B11:B13"/>
    <mergeCell ref="A9:K9"/>
    <mergeCell ref="G11:J12"/>
    <mergeCell ref="K11:K13"/>
    <mergeCell ref="A11:A13"/>
    <mergeCell ref="C11:F12"/>
  </mergeCells>
  <printOptions/>
  <pageMargins left="0.26" right="0.24" top="1" bottom="1" header="0.5" footer="0.5"/>
  <pageSetup horizontalDpi="600" verticalDpi="600" orientation="landscape" paperSize="9" r:id="rId1"/>
  <headerFooter alignWithMargins="0">
    <oddFooter>&amp;C4&amp;RAllegato5_FORMAT COMA_bando tematico 01</oddFooter>
  </headerFooter>
</worksheet>
</file>

<file path=xl/worksheets/sheet5.xml><?xml version="1.0" encoding="utf-8"?>
<worksheet xmlns="http://schemas.openxmlformats.org/spreadsheetml/2006/main" xmlns:r="http://schemas.openxmlformats.org/officeDocument/2006/relationships">
  <dimension ref="A1:P30"/>
  <sheetViews>
    <sheetView workbookViewId="0" topLeftCell="B1">
      <selection activeCell="K32" sqref="K32"/>
    </sheetView>
  </sheetViews>
  <sheetFormatPr defaultColWidth="9.140625" defaultRowHeight="12.75"/>
  <cols>
    <col min="1" max="1" width="5.00390625" style="19" customWidth="1"/>
    <col min="2" max="2" width="18.00390625" style="19" customWidth="1"/>
    <col min="3" max="3" width="23.57421875" style="19" customWidth="1"/>
    <col min="4" max="14" width="14.7109375" style="19" customWidth="1"/>
    <col min="15" max="15" width="9.140625" style="19" customWidth="1"/>
    <col min="16" max="16" width="54.57421875" style="19" customWidth="1"/>
    <col min="17" max="16384" width="9.140625" style="19" customWidth="1"/>
  </cols>
  <sheetData>
    <row r="1" spans="1:13" ht="20.25">
      <c r="A1" s="18" t="s">
        <v>57</v>
      </c>
      <c r="B1" s="20"/>
      <c r="C1" s="337">
        <f>organico!C1</f>
        <v>0</v>
      </c>
      <c r="D1" s="338"/>
      <c r="E1" s="338"/>
      <c r="F1" s="338"/>
      <c r="G1" s="338"/>
      <c r="H1" s="338"/>
      <c r="I1" s="339"/>
      <c r="J1" s="22"/>
      <c r="K1" s="22"/>
      <c r="L1" s="22"/>
      <c r="M1" s="22"/>
    </row>
    <row r="3" spans="1:7" ht="15.75">
      <c r="A3" s="20" t="s">
        <v>154</v>
      </c>
      <c r="B3" s="20"/>
      <c r="C3" s="253">
        <f>organico!C3</f>
        <v>0</v>
      </c>
      <c r="E3" s="23"/>
      <c r="F3" s="23"/>
      <c r="G3" s="23"/>
    </row>
    <row r="6" spans="1:14" ht="15.75">
      <c r="A6" s="23"/>
      <c r="B6" s="342" t="s">
        <v>92</v>
      </c>
      <c r="C6" s="343"/>
      <c r="D6" s="343"/>
      <c r="E6" s="343"/>
      <c r="F6" s="343"/>
      <c r="G6" s="343"/>
      <c r="H6" s="343"/>
      <c r="I6" s="343"/>
      <c r="J6" s="343"/>
      <c r="K6" s="344"/>
      <c r="L6" s="49"/>
      <c r="M6" s="49"/>
      <c r="N6" s="49"/>
    </row>
    <row r="7" ht="12.75" thickBot="1">
      <c r="B7" s="20" t="s">
        <v>13</v>
      </c>
    </row>
    <row r="8" spans="1:16" ht="12.75" customHeight="1">
      <c r="A8" s="46"/>
      <c r="B8" s="368" t="s">
        <v>76</v>
      </c>
      <c r="C8" s="389" t="s">
        <v>73</v>
      </c>
      <c r="D8" s="378" t="s">
        <v>139</v>
      </c>
      <c r="E8" s="378" t="s">
        <v>155</v>
      </c>
      <c r="F8" s="378" t="s">
        <v>140</v>
      </c>
      <c r="G8" s="372" t="s">
        <v>141</v>
      </c>
      <c r="H8" s="372" t="s">
        <v>156</v>
      </c>
      <c r="I8" s="372" t="s">
        <v>142</v>
      </c>
      <c r="J8" s="372" t="s">
        <v>157</v>
      </c>
      <c r="K8" s="375" t="s">
        <v>143</v>
      </c>
      <c r="L8" s="383" t="s">
        <v>158</v>
      </c>
      <c r="M8" s="383" t="s">
        <v>159</v>
      </c>
      <c r="N8" s="386" t="s">
        <v>160</v>
      </c>
      <c r="P8" s="319" t="s">
        <v>96</v>
      </c>
    </row>
    <row r="9" spans="1:16" ht="12">
      <c r="A9" s="46"/>
      <c r="B9" s="362"/>
      <c r="C9" s="384"/>
      <c r="D9" s="327"/>
      <c r="E9" s="327"/>
      <c r="F9" s="327"/>
      <c r="G9" s="373"/>
      <c r="H9" s="373"/>
      <c r="I9" s="373"/>
      <c r="J9" s="373"/>
      <c r="K9" s="376"/>
      <c r="L9" s="384"/>
      <c r="M9" s="384"/>
      <c r="N9" s="387"/>
      <c r="P9" s="345"/>
    </row>
    <row r="10" spans="1:16" ht="33.75" customHeight="1" thickBot="1">
      <c r="A10" s="23"/>
      <c r="B10" s="363"/>
      <c r="C10" s="385"/>
      <c r="D10" s="379"/>
      <c r="E10" s="379"/>
      <c r="F10" s="379"/>
      <c r="G10" s="374"/>
      <c r="H10" s="374"/>
      <c r="I10" s="374"/>
      <c r="J10" s="374"/>
      <c r="K10" s="377"/>
      <c r="L10" s="385"/>
      <c r="M10" s="385"/>
      <c r="N10" s="388"/>
      <c r="P10" s="348"/>
    </row>
    <row r="11" spans="1:16" s="44" customFormat="1" ht="27" customHeight="1">
      <c r="A11" s="47"/>
      <c r="B11" s="361" t="s">
        <v>103</v>
      </c>
      <c r="C11" s="139" t="s">
        <v>77</v>
      </c>
      <c r="D11" s="140">
        <v>0</v>
      </c>
      <c r="E11" s="140">
        <v>0</v>
      </c>
      <c r="F11" s="204">
        <f aca="true" t="shared" si="0" ref="F11:F18">+D11-E11</f>
        <v>0</v>
      </c>
      <c r="G11" s="140">
        <v>0</v>
      </c>
      <c r="H11" s="140">
        <v>0</v>
      </c>
      <c r="I11" s="204">
        <f aca="true" t="shared" si="1" ref="I11:J18">+D11+G11</f>
        <v>0</v>
      </c>
      <c r="J11" s="204">
        <f t="shared" si="1"/>
        <v>0</v>
      </c>
      <c r="K11" s="210">
        <f aca="true" t="shared" si="2" ref="K11:K18">+I11-J11</f>
        <v>0</v>
      </c>
      <c r="L11" s="141">
        <v>0</v>
      </c>
      <c r="M11" s="150">
        <v>0</v>
      </c>
      <c r="N11" s="198">
        <f>L11-M11</f>
        <v>0</v>
      </c>
      <c r="P11" s="138"/>
    </row>
    <row r="12" spans="1:16" s="44" customFormat="1" ht="22.5">
      <c r="A12" s="47"/>
      <c r="B12" s="362"/>
      <c r="C12" s="142" t="s">
        <v>78</v>
      </c>
      <c r="D12" s="143">
        <v>0</v>
      </c>
      <c r="E12" s="143">
        <v>0</v>
      </c>
      <c r="F12" s="205">
        <f t="shared" si="0"/>
        <v>0</v>
      </c>
      <c r="G12" s="143">
        <v>0</v>
      </c>
      <c r="H12" s="143">
        <v>0</v>
      </c>
      <c r="I12" s="205">
        <f t="shared" si="1"/>
        <v>0</v>
      </c>
      <c r="J12" s="205">
        <f t="shared" si="1"/>
        <v>0</v>
      </c>
      <c r="K12" s="211">
        <f t="shared" si="2"/>
        <v>0</v>
      </c>
      <c r="L12" s="144">
        <v>0</v>
      </c>
      <c r="M12" s="151">
        <v>0</v>
      </c>
      <c r="N12" s="200">
        <f>L12-M12</f>
        <v>0</v>
      </c>
      <c r="P12" s="132"/>
    </row>
    <row r="13" spans="1:16" s="44" customFormat="1" ht="33.75">
      <c r="A13" s="47"/>
      <c r="B13" s="362"/>
      <c r="C13" s="142" t="s">
        <v>79</v>
      </c>
      <c r="D13" s="143">
        <v>0</v>
      </c>
      <c r="E13" s="143">
        <v>0</v>
      </c>
      <c r="F13" s="205">
        <f t="shared" si="0"/>
        <v>0</v>
      </c>
      <c r="G13" s="143">
        <v>0</v>
      </c>
      <c r="H13" s="143">
        <v>0</v>
      </c>
      <c r="I13" s="205">
        <f t="shared" si="1"/>
        <v>0</v>
      </c>
      <c r="J13" s="205">
        <f t="shared" si="1"/>
        <v>0</v>
      </c>
      <c r="K13" s="211">
        <f t="shared" si="2"/>
        <v>0</v>
      </c>
      <c r="L13" s="144">
        <v>0</v>
      </c>
      <c r="M13" s="151">
        <v>0</v>
      </c>
      <c r="N13" s="200">
        <f aca="true" t="shared" si="3" ref="N13:N25">L13-M13</f>
        <v>0</v>
      </c>
      <c r="P13" s="132"/>
    </row>
    <row r="14" spans="1:16" s="44" customFormat="1" ht="22.5">
      <c r="A14" s="47"/>
      <c r="B14" s="362"/>
      <c r="C14" s="142" t="s">
        <v>80</v>
      </c>
      <c r="D14" s="143">
        <v>0</v>
      </c>
      <c r="E14" s="143">
        <v>0</v>
      </c>
      <c r="F14" s="205">
        <f t="shared" si="0"/>
        <v>0</v>
      </c>
      <c r="G14" s="143">
        <v>0</v>
      </c>
      <c r="H14" s="143">
        <v>0</v>
      </c>
      <c r="I14" s="205">
        <f t="shared" si="1"/>
        <v>0</v>
      </c>
      <c r="J14" s="205">
        <f t="shared" si="1"/>
        <v>0</v>
      </c>
      <c r="K14" s="211">
        <f t="shared" si="2"/>
        <v>0</v>
      </c>
      <c r="L14" s="144">
        <v>0</v>
      </c>
      <c r="M14" s="151">
        <v>0</v>
      </c>
      <c r="N14" s="200">
        <f t="shared" si="3"/>
        <v>0</v>
      </c>
      <c r="P14" s="132"/>
    </row>
    <row r="15" spans="1:16" s="44" customFormat="1" ht="12">
      <c r="A15" s="47"/>
      <c r="B15" s="362"/>
      <c r="C15" s="142" t="s">
        <v>81</v>
      </c>
      <c r="D15" s="143">
        <v>0</v>
      </c>
      <c r="E15" s="143">
        <v>0</v>
      </c>
      <c r="F15" s="205">
        <f t="shared" si="0"/>
        <v>0</v>
      </c>
      <c r="G15" s="143">
        <v>0</v>
      </c>
      <c r="H15" s="143">
        <v>0</v>
      </c>
      <c r="I15" s="205">
        <f t="shared" si="1"/>
        <v>0</v>
      </c>
      <c r="J15" s="205">
        <f t="shared" si="1"/>
        <v>0</v>
      </c>
      <c r="K15" s="211">
        <f t="shared" si="2"/>
        <v>0</v>
      </c>
      <c r="L15" s="144">
        <v>0</v>
      </c>
      <c r="M15" s="151">
        <v>0</v>
      </c>
      <c r="N15" s="200">
        <f t="shared" si="3"/>
        <v>0</v>
      </c>
      <c r="P15" s="132"/>
    </row>
    <row r="16" spans="1:16" s="44" customFormat="1" ht="22.5">
      <c r="A16" s="47"/>
      <c r="B16" s="362"/>
      <c r="C16" s="142" t="s">
        <v>82</v>
      </c>
      <c r="D16" s="143">
        <v>0</v>
      </c>
      <c r="E16" s="143">
        <v>0</v>
      </c>
      <c r="F16" s="205">
        <f t="shared" si="0"/>
        <v>0</v>
      </c>
      <c r="G16" s="143">
        <v>0</v>
      </c>
      <c r="H16" s="143">
        <v>0</v>
      </c>
      <c r="I16" s="205">
        <f t="shared" si="1"/>
        <v>0</v>
      </c>
      <c r="J16" s="205">
        <f t="shared" si="1"/>
        <v>0</v>
      </c>
      <c r="K16" s="211">
        <f t="shared" si="2"/>
        <v>0</v>
      </c>
      <c r="L16" s="144">
        <v>0</v>
      </c>
      <c r="M16" s="151">
        <v>0</v>
      </c>
      <c r="N16" s="200">
        <f t="shared" si="3"/>
        <v>0</v>
      </c>
      <c r="P16" s="132"/>
    </row>
    <row r="17" spans="1:16" s="44" customFormat="1" ht="12">
      <c r="A17" s="47"/>
      <c r="B17" s="362"/>
      <c r="C17" s="142" t="s">
        <v>83</v>
      </c>
      <c r="D17" s="143">
        <v>0</v>
      </c>
      <c r="E17" s="143">
        <v>0</v>
      </c>
      <c r="F17" s="205">
        <f t="shared" si="0"/>
        <v>0</v>
      </c>
      <c r="G17" s="143">
        <v>0</v>
      </c>
      <c r="H17" s="143">
        <v>0</v>
      </c>
      <c r="I17" s="205">
        <f t="shared" si="1"/>
        <v>0</v>
      </c>
      <c r="J17" s="205">
        <f t="shared" si="1"/>
        <v>0</v>
      </c>
      <c r="K17" s="211">
        <f t="shared" si="2"/>
        <v>0</v>
      </c>
      <c r="L17" s="144">
        <v>0</v>
      </c>
      <c r="M17" s="151">
        <v>0</v>
      </c>
      <c r="N17" s="200">
        <f t="shared" si="3"/>
        <v>0</v>
      </c>
      <c r="P17" s="132"/>
    </row>
    <row r="18" spans="1:16" s="44" customFormat="1" ht="25.5" customHeight="1" thickBot="1">
      <c r="A18" s="47"/>
      <c r="B18" s="363"/>
      <c r="C18" s="145" t="s">
        <v>89</v>
      </c>
      <c r="D18" s="146">
        <v>0</v>
      </c>
      <c r="E18" s="146">
        <v>0</v>
      </c>
      <c r="F18" s="206">
        <f t="shared" si="0"/>
        <v>0</v>
      </c>
      <c r="G18" s="146">
        <v>0</v>
      </c>
      <c r="H18" s="146">
        <v>0</v>
      </c>
      <c r="I18" s="206">
        <f t="shared" si="1"/>
        <v>0</v>
      </c>
      <c r="J18" s="206">
        <f t="shared" si="1"/>
        <v>0</v>
      </c>
      <c r="K18" s="212">
        <f t="shared" si="2"/>
        <v>0</v>
      </c>
      <c r="L18" s="147">
        <v>0</v>
      </c>
      <c r="M18" s="152">
        <v>0</v>
      </c>
      <c r="N18" s="202">
        <f t="shared" si="3"/>
        <v>0</v>
      </c>
      <c r="P18" s="132"/>
    </row>
    <row r="19" spans="1:16" s="44" customFormat="1" ht="12.75" thickBot="1">
      <c r="A19" s="47"/>
      <c r="B19" s="364" t="s">
        <v>88</v>
      </c>
      <c r="C19" s="365"/>
      <c r="D19" s="207">
        <f>SUM(D11:D18)</f>
        <v>0</v>
      </c>
      <c r="E19" s="207">
        <f aca="true" t="shared" si="4" ref="E19:K19">SUM(E11:E18)</f>
        <v>0</v>
      </c>
      <c r="F19" s="207">
        <f t="shared" si="4"/>
        <v>0</v>
      </c>
      <c r="G19" s="207">
        <f t="shared" si="4"/>
        <v>0</v>
      </c>
      <c r="H19" s="207">
        <f t="shared" si="4"/>
        <v>0</v>
      </c>
      <c r="I19" s="207">
        <f t="shared" si="4"/>
        <v>0</v>
      </c>
      <c r="J19" s="207">
        <f t="shared" si="4"/>
        <v>0</v>
      </c>
      <c r="K19" s="213">
        <f t="shared" si="4"/>
        <v>0</v>
      </c>
      <c r="L19" s="213">
        <f>SUM(L11:L18)</f>
        <v>0</v>
      </c>
      <c r="M19" s="213">
        <f>SUM(M11:M18)</f>
        <v>0</v>
      </c>
      <c r="N19" s="213">
        <f>SUM(N11:N18)</f>
        <v>0</v>
      </c>
      <c r="P19" s="132"/>
    </row>
    <row r="20" spans="1:16" s="44" customFormat="1" ht="12">
      <c r="A20" s="47"/>
      <c r="B20" s="361" t="s">
        <v>104</v>
      </c>
      <c r="C20" s="148" t="s">
        <v>84</v>
      </c>
      <c r="D20" s="140">
        <v>0</v>
      </c>
      <c r="E20" s="140">
        <v>0</v>
      </c>
      <c r="F20" s="204">
        <f aca="true" t="shared" si="5" ref="F20:F25">+D20-E20</f>
        <v>0</v>
      </c>
      <c r="G20" s="140">
        <v>0</v>
      </c>
      <c r="H20" s="140">
        <v>0</v>
      </c>
      <c r="I20" s="204">
        <f aca="true" t="shared" si="6" ref="I20:J25">+D20+G20</f>
        <v>0</v>
      </c>
      <c r="J20" s="204">
        <f t="shared" si="6"/>
        <v>0</v>
      </c>
      <c r="K20" s="210">
        <f aca="true" t="shared" si="7" ref="K20:K25">+I20-J20</f>
        <v>0</v>
      </c>
      <c r="L20" s="141">
        <v>0</v>
      </c>
      <c r="M20" s="150">
        <v>0</v>
      </c>
      <c r="N20" s="198">
        <f t="shared" si="3"/>
        <v>0</v>
      </c>
      <c r="P20" s="132"/>
    </row>
    <row r="21" spans="1:16" s="44" customFormat="1" ht="12">
      <c r="A21" s="47"/>
      <c r="B21" s="366"/>
      <c r="C21" s="149" t="s">
        <v>90</v>
      </c>
      <c r="D21" s="143">
        <v>0</v>
      </c>
      <c r="E21" s="143">
        <v>0</v>
      </c>
      <c r="F21" s="205">
        <f t="shared" si="5"/>
        <v>0</v>
      </c>
      <c r="G21" s="143">
        <v>0</v>
      </c>
      <c r="H21" s="143">
        <v>0</v>
      </c>
      <c r="I21" s="205">
        <f t="shared" si="6"/>
        <v>0</v>
      </c>
      <c r="J21" s="205">
        <f t="shared" si="6"/>
        <v>0</v>
      </c>
      <c r="K21" s="211">
        <f t="shared" si="7"/>
        <v>0</v>
      </c>
      <c r="L21" s="144">
        <v>0</v>
      </c>
      <c r="M21" s="151">
        <v>0</v>
      </c>
      <c r="N21" s="200">
        <f t="shared" si="3"/>
        <v>0</v>
      </c>
      <c r="P21" s="132"/>
    </row>
    <row r="22" spans="1:16" s="44" customFormat="1" ht="22.5">
      <c r="A22" s="47"/>
      <c r="B22" s="366"/>
      <c r="C22" s="149" t="s">
        <v>85</v>
      </c>
      <c r="D22" s="143">
        <v>0</v>
      </c>
      <c r="E22" s="143">
        <v>0</v>
      </c>
      <c r="F22" s="205">
        <f t="shared" si="5"/>
        <v>0</v>
      </c>
      <c r="G22" s="143">
        <v>0</v>
      </c>
      <c r="H22" s="143">
        <v>0</v>
      </c>
      <c r="I22" s="205">
        <f t="shared" si="6"/>
        <v>0</v>
      </c>
      <c r="J22" s="205">
        <f t="shared" si="6"/>
        <v>0</v>
      </c>
      <c r="K22" s="211">
        <f t="shared" si="7"/>
        <v>0</v>
      </c>
      <c r="L22" s="144">
        <v>0</v>
      </c>
      <c r="M22" s="151">
        <v>0</v>
      </c>
      <c r="N22" s="200">
        <f t="shared" si="3"/>
        <v>0</v>
      </c>
      <c r="P22" s="132"/>
    </row>
    <row r="23" spans="1:16" s="44" customFormat="1" ht="22.5">
      <c r="A23" s="47"/>
      <c r="B23" s="366"/>
      <c r="C23" s="149" t="s">
        <v>87</v>
      </c>
      <c r="D23" s="143">
        <v>0</v>
      </c>
      <c r="E23" s="143">
        <v>0</v>
      </c>
      <c r="F23" s="205">
        <f t="shared" si="5"/>
        <v>0</v>
      </c>
      <c r="G23" s="143">
        <v>0</v>
      </c>
      <c r="H23" s="143">
        <v>0</v>
      </c>
      <c r="I23" s="205">
        <f t="shared" si="6"/>
        <v>0</v>
      </c>
      <c r="J23" s="205">
        <f t="shared" si="6"/>
        <v>0</v>
      </c>
      <c r="K23" s="211">
        <f t="shared" si="7"/>
        <v>0</v>
      </c>
      <c r="L23" s="144">
        <v>0</v>
      </c>
      <c r="M23" s="151">
        <v>0</v>
      </c>
      <c r="N23" s="200">
        <f t="shared" si="3"/>
        <v>0</v>
      </c>
      <c r="P23" s="132"/>
    </row>
    <row r="24" spans="1:16" s="44" customFormat="1" ht="12">
      <c r="A24" s="47"/>
      <c r="B24" s="366"/>
      <c r="C24" s="149" t="s">
        <v>86</v>
      </c>
      <c r="D24" s="143">
        <v>0</v>
      </c>
      <c r="E24" s="143">
        <v>0</v>
      </c>
      <c r="F24" s="205">
        <f t="shared" si="5"/>
        <v>0</v>
      </c>
      <c r="G24" s="143">
        <v>0</v>
      </c>
      <c r="H24" s="143">
        <v>0</v>
      </c>
      <c r="I24" s="205">
        <f t="shared" si="6"/>
        <v>0</v>
      </c>
      <c r="J24" s="205">
        <f t="shared" si="6"/>
        <v>0</v>
      </c>
      <c r="K24" s="211">
        <f t="shared" si="7"/>
        <v>0</v>
      </c>
      <c r="L24" s="144">
        <v>0</v>
      </c>
      <c r="M24" s="151">
        <v>0</v>
      </c>
      <c r="N24" s="200">
        <f t="shared" si="3"/>
        <v>0</v>
      </c>
      <c r="P24" s="132"/>
    </row>
    <row r="25" spans="1:16" s="44" customFormat="1" ht="23.25" thickBot="1">
      <c r="A25" s="47"/>
      <c r="B25" s="367"/>
      <c r="C25" s="145" t="s">
        <v>89</v>
      </c>
      <c r="D25" s="146">
        <v>0</v>
      </c>
      <c r="E25" s="146">
        <v>0</v>
      </c>
      <c r="F25" s="206">
        <f t="shared" si="5"/>
        <v>0</v>
      </c>
      <c r="G25" s="146">
        <v>0</v>
      </c>
      <c r="H25" s="146">
        <v>0</v>
      </c>
      <c r="I25" s="206">
        <f t="shared" si="6"/>
        <v>0</v>
      </c>
      <c r="J25" s="206">
        <f t="shared" si="6"/>
        <v>0</v>
      </c>
      <c r="K25" s="212">
        <f t="shared" si="7"/>
        <v>0</v>
      </c>
      <c r="L25" s="147">
        <v>0</v>
      </c>
      <c r="M25" s="152">
        <v>0</v>
      </c>
      <c r="N25" s="202">
        <f t="shared" si="3"/>
        <v>0</v>
      </c>
      <c r="P25" s="132"/>
    </row>
    <row r="26" spans="1:16" s="44" customFormat="1" ht="12">
      <c r="A26" s="45"/>
      <c r="B26" s="380" t="s">
        <v>91</v>
      </c>
      <c r="C26" s="365"/>
      <c r="D26" s="208">
        <f>SUM(D20:D25)</f>
        <v>0</v>
      </c>
      <c r="E26" s="208">
        <f aca="true" t="shared" si="8" ref="E26:K26">SUM(E20:E25)</f>
        <v>0</v>
      </c>
      <c r="F26" s="208">
        <f t="shared" si="8"/>
        <v>0</v>
      </c>
      <c r="G26" s="208">
        <f t="shared" si="8"/>
        <v>0</v>
      </c>
      <c r="H26" s="208">
        <f t="shared" si="8"/>
        <v>0</v>
      </c>
      <c r="I26" s="208">
        <f t="shared" si="8"/>
        <v>0</v>
      </c>
      <c r="J26" s="208">
        <f t="shared" si="8"/>
        <v>0</v>
      </c>
      <c r="K26" s="214">
        <f t="shared" si="8"/>
        <v>0</v>
      </c>
      <c r="L26" s="214">
        <f>SUM(L20:L25)</f>
        <v>0</v>
      </c>
      <c r="M26" s="214">
        <f>SUM(M20:M25)</f>
        <v>0</v>
      </c>
      <c r="N26" s="214">
        <f>SUM(N20:N25)</f>
        <v>0</v>
      </c>
      <c r="P26" s="132"/>
    </row>
    <row r="27" spans="1:16" s="44" customFormat="1" ht="12.75" thickBot="1">
      <c r="A27" s="45"/>
      <c r="B27" s="381" t="s">
        <v>44</v>
      </c>
      <c r="C27" s="382"/>
      <c r="D27" s="209">
        <f>D19+D26</f>
        <v>0</v>
      </c>
      <c r="E27" s="209">
        <f aca="true" t="shared" si="9" ref="E27:K27">E19+E26</f>
        <v>0</v>
      </c>
      <c r="F27" s="209">
        <f t="shared" si="9"/>
        <v>0</v>
      </c>
      <c r="G27" s="209">
        <f t="shared" si="9"/>
        <v>0</v>
      </c>
      <c r="H27" s="209">
        <f t="shared" si="9"/>
        <v>0</v>
      </c>
      <c r="I27" s="209">
        <f t="shared" si="9"/>
        <v>0</v>
      </c>
      <c r="J27" s="209">
        <f t="shared" si="9"/>
        <v>0</v>
      </c>
      <c r="K27" s="215">
        <f t="shared" si="9"/>
        <v>0</v>
      </c>
      <c r="L27" s="215">
        <f>L19+L26</f>
        <v>0</v>
      </c>
      <c r="M27" s="215">
        <f>M19+M26</f>
        <v>0</v>
      </c>
      <c r="N27" s="215">
        <f>N19+N26</f>
        <v>0</v>
      </c>
      <c r="P27" s="134"/>
    </row>
    <row r="28" s="44" customFormat="1" ht="12"/>
    <row r="29" s="44" customFormat="1" ht="12">
      <c r="B29" s="48" t="s">
        <v>130</v>
      </c>
    </row>
    <row r="30" spans="2:11" s="44" customFormat="1" ht="32.25" customHeight="1">
      <c r="B30" s="369" t="s">
        <v>131</v>
      </c>
      <c r="C30" s="370"/>
      <c r="D30" s="370"/>
      <c r="E30" s="370"/>
      <c r="F30" s="370"/>
      <c r="G30" s="370"/>
      <c r="H30" s="370"/>
      <c r="I30" s="370"/>
      <c r="J30" s="370"/>
      <c r="K30" s="371"/>
    </row>
    <row r="31" s="44" customFormat="1" ht="12"/>
    <row r="32" s="44" customFormat="1" ht="12"/>
  </sheetData>
  <sheetProtection password="DEE3" sheet="1" objects="1" scenarios="1"/>
  <mergeCells count="22">
    <mergeCell ref="C1:I1"/>
    <mergeCell ref="P8:P10"/>
    <mergeCell ref="L8:L10"/>
    <mergeCell ref="M8:M10"/>
    <mergeCell ref="N8:N10"/>
    <mergeCell ref="C8:C10"/>
    <mergeCell ref="H8:H10"/>
    <mergeCell ref="B6:K6"/>
    <mergeCell ref="B30:K30"/>
    <mergeCell ref="I8:I10"/>
    <mergeCell ref="J8:J10"/>
    <mergeCell ref="K8:K10"/>
    <mergeCell ref="D8:D10"/>
    <mergeCell ref="E8:E10"/>
    <mergeCell ref="F8:F10"/>
    <mergeCell ref="B26:C26"/>
    <mergeCell ref="B27:C27"/>
    <mergeCell ref="G8:G10"/>
    <mergeCell ref="B11:B18"/>
    <mergeCell ref="B19:C19"/>
    <mergeCell ref="B20:B25"/>
    <mergeCell ref="B8:B10"/>
  </mergeCells>
  <printOptions/>
  <pageMargins left="0.46" right="0.22" top="0.54" bottom="0.52" header="0.32" footer="0.27"/>
  <pageSetup horizontalDpi="600" verticalDpi="600" orientation="landscape" paperSize="9" r:id="rId1"/>
  <headerFooter alignWithMargins="0">
    <oddFooter>&amp;C5&amp;RAllegato5_FORMAT COMA_bando tematico 01</oddFooter>
  </headerFooter>
</worksheet>
</file>

<file path=xl/worksheets/sheet6.xml><?xml version="1.0" encoding="utf-8"?>
<worksheet xmlns="http://schemas.openxmlformats.org/spreadsheetml/2006/main" xmlns:r="http://schemas.openxmlformats.org/officeDocument/2006/relationships">
  <dimension ref="A1:M113"/>
  <sheetViews>
    <sheetView workbookViewId="0" topLeftCell="A1">
      <selection activeCell="H119" sqref="H119"/>
    </sheetView>
  </sheetViews>
  <sheetFormatPr defaultColWidth="9.140625" defaultRowHeight="12.75"/>
  <cols>
    <col min="1" max="1" width="2.421875" style="19" customWidth="1"/>
    <col min="2" max="2" width="44.7109375" style="19" customWidth="1"/>
    <col min="3" max="3" width="17.28125" style="19" customWidth="1"/>
    <col min="4" max="4" width="16.8515625" style="19" customWidth="1"/>
    <col min="5" max="5" width="15.7109375" style="19" customWidth="1"/>
    <col min="6" max="6" width="14.00390625" style="19" customWidth="1"/>
    <col min="7" max="7" width="17.140625" style="19" customWidth="1"/>
    <col min="8" max="8" width="16.28125" style="19" customWidth="1"/>
    <col min="9" max="9" width="17.28125" style="19" customWidth="1"/>
    <col min="10" max="10" width="51.8515625" style="19" customWidth="1"/>
    <col min="11" max="16384" width="9.140625" style="19" customWidth="1"/>
  </cols>
  <sheetData>
    <row r="1" spans="1:13" ht="20.25">
      <c r="A1" s="18" t="s">
        <v>57</v>
      </c>
      <c r="B1" s="20"/>
      <c r="C1" s="337">
        <f>organico!C1</f>
        <v>0</v>
      </c>
      <c r="D1" s="338"/>
      <c r="E1" s="338"/>
      <c r="F1" s="338"/>
      <c r="G1" s="338"/>
      <c r="H1" s="338"/>
      <c r="I1" s="339"/>
      <c r="J1" s="22"/>
      <c r="K1" s="22"/>
      <c r="L1" s="22"/>
      <c r="M1" s="22"/>
    </row>
    <row r="3" spans="1:7" ht="15.75">
      <c r="A3" s="20" t="s">
        <v>154</v>
      </c>
      <c r="B3" s="20"/>
      <c r="C3" s="253">
        <f>organico!C3</f>
        <v>0</v>
      </c>
      <c r="E3" s="23"/>
      <c r="F3" s="23"/>
      <c r="G3" s="23"/>
    </row>
    <row r="4" spans="2:9" ht="12">
      <c r="B4" s="20"/>
      <c r="C4" s="20"/>
      <c r="D4" s="20"/>
      <c r="E4" s="23"/>
      <c r="F4" s="23"/>
      <c r="G4" s="23"/>
      <c r="H4" s="23"/>
      <c r="I4" s="23"/>
    </row>
    <row r="5" spans="2:10" ht="15.75">
      <c r="B5" s="99"/>
      <c r="C5" s="99"/>
      <c r="D5" s="391" t="s">
        <v>4</v>
      </c>
      <c r="E5" s="392"/>
      <c r="F5" s="392"/>
      <c r="G5" s="392"/>
      <c r="H5" s="393"/>
      <c r="I5" s="99"/>
      <c r="J5" s="99"/>
    </row>
    <row r="6" spans="2:9" ht="12">
      <c r="B6" s="20" t="s">
        <v>144</v>
      </c>
      <c r="E6" s="23"/>
      <c r="F6" s="23"/>
      <c r="G6" s="23"/>
      <c r="H6" s="23"/>
      <c r="I6" s="23"/>
    </row>
    <row r="7" spans="2:10" ht="16.5" thickBot="1">
      <c r="B7" s="342" t="s">
        <v>174</v>
      </c>
      <c r="C7" s="343"/>
      <c r="D7" s="343"/>
      <c r="E7" s="343"/>
      <c r="F7" s="343"/>
      <c r="G7" s="343"/>
      <c r="H7" s="343"/>
      <c r="I7" s="343"/>
      <c r="J7" s="344"/>
    </row>
    <row r="8" spans="2:13" ht="12.75" customHeight="1">
      <c r="B8" s="390" t="s">
        <v>95</v>
      </c>
      <c r="C8" s="390" t="s">
        <v>161</v>
      </c>
      <c r="D8" s="383" t="s">
        <v>99</v>
      </c>
      <c r="E8" s="383" t="s">
        <v>98</v>
      </c>
      <c r="F8" s="383" t="s">
        <v>172</v>
      </c>
      <c r="G8" s="383" t="s">
        <v>100</v>
      </c>
      <c r="H8" s="383" t="s">
        <v>173</v>
      </c>
      <c r="I8" s="386" t="s">
        <v>97</v>
      </c>
      <c r="J8" s="319" t="s">
        <v>96</v>
      </c>
      <c r="M8" s="52"/>
    </row>
    <row r="9" spans="2:13" ht="12">
      <c r="B9" s="362"/>
      <c r="C9" s="362"/>
      <c r="D9" s="384"/>
      <c r="E9" s="384"/>
      <c r="F9" s="384"/>
      <c r="G9" s="384"/>
      <c r="H9" s="384"/>
      <c r="I9" s="387"/>
      <c r="J9" s="348"/>
      <c r="K9" s="23"/>
      <c r="M9" s="100"/>
    </row>
    <row r="10" spans="2:13" ht="31.5" customHeight="1" thickBot="1">
      <c r="B10" s="363"/>
      <c r="C10" s="363"/>
      <c r="D10" s="385"/>
      <c r="E10" s="385"/>
      <c r="F10" s="385"/>
      <c r="G10" s="385"/>
      <c r="H10" s="385"/>
      <c r="I10" s="388"/>
      <c r="J10" s="348"/>
      <c r="M10" s="100"/>
    </row>
    <row r="11" spans="2:10" ht="12">
      <c r="B11" s="112"/>
      <c r="C11" s="113"/>
      <c r="D11" s="109">
        <v>0</v>
      </c>
      <c r="E11" s="109">
        <v>0</v>
      </c>
      <c r="F11" s="12">
        <v>0</v>
      </c>
      <c r="G11" s="216">
        <f>E11-F11</f>
        <v>0</v>
      </c>
      <c r="H11" s="118">
        <v>0</v>
      </c>
      <c r="I11" s="222">
        <f>G11*H11</f>
        <v>0</v>
      </c>
      <c r="J11" s="132"/>
    </row>
    <row r="12" spans="2:10" ht="12">
      <c r="B12" s="114"/>
      <c r="C12" s="115"/>
      <c r="D12" s="110">
        <v>0</v>
      </c>
      <c r="E12" s="110">
        <v>0</v>
      </c>
      <c r="F12" s="13">
        <v>0</v>
      </c>
      <c r="G12" s="217">
        <f>E12-F12</f>
        <v>0</v>
      </c>
      <c r="H12" s="119">
        <v>0</v>
      </c>
      <c r="I12" s="223">
        <f>G12*H12</f>
        <v>0</v>
      </c>
      <c r="J12" s="132"/>
    </row>
    <row r="13" spans="2:10" ht="12">
      <c r="B13" s="114"/>
      <c r="C13" s="115"/>
      <c r="D13" s="110">
        <v>0</v>
      </c>
      <c r="E13" s="110">
        <v>0</v>
      </c>
      <c r="F13" s="13">
        <v>0</v>
      </c>
      <c r="G13" s="217">
        <f>E13-F13</f>
        <v>0</v>
      </c>
      <c r="H13" s="119">
        <v>0</v>
      </c>
      <c r="I13" s="223">
        <f aca="true" t="shared" si="0" ref="I13:I107">G13*H13</f>
        <v>0</v>
      </c>
      <c r="J13" s="132"/>
    </row>
    <row r="14" spans="2:12" ht="12">
      <c r="B14" s="114"/>
      <c r="C14" s="115"/>
      <c r="D14" s="110">
        <v>0</v>
      </c>
      <c r="E14" s="110">
        <v>0</v>
      </c>
      <c r="F14" s="13">
        <v>0</v>
      </c>
      <c r="G14" s="217">
        <f>E14-F14</f>
        <v>0</v>
      </c>
      <c r="H14" s="119">
        <v>0</v>
      </c>
      <c r="I14" s="223">
        <f t="shared" si="0"/>
        <v>0</v>
      </c>
      <c r="J14" s="133"/>
      <c r="K14" s="101"/>
      <c r="L14" s="101"/>
    </row>
    <row r="15" spans="2:12" ht="12">
      <c r="B15" s="114"/>
      <c r="C15" s="115"/>
      <c r="D15" s="110">
        <v>0</v>
      </c>
      <c r="E15" s="110">
        <v>0</v>
      </c>
      <c r="F15" s="13">
        <v>0</v>
      </c>
      <c r="G15" s="217">
        <f aca="true" t="shared" si="1" ref="G15:G66">E15-F15</f>
        <v>0</v>
      </c>
      <c r="H15" s="119">
        <v>0</v>
      </c>
      <c r="I15" s="223">
        <f t="shared" si="0"/>
        <v>0</v>
      </c>
      <c r="J15" s="133"/>
      <c r="K15" s="101"/>
      <c r="L15" s="101"/>
    </row>
    <row r="16" spans="2:12" ht="12">
      <c r="B16" s="114"/>
      <c r="C16" s="115"/>
      <c r="D16" s="110">
        <v>0</v>
      </c>
      <c r="E16" s="110">
        <v>0</v>
      </c>
      <c r="F16" s="13">
        <v>0</v>
      </c>
      <c r="G16" s="217">
        <f t="shared" si="1"/>
        <v>0</v>
      </c>
      <c r="H16" s="119">
        <v>0</v>
      </c>
      <c r="I16" s="223">
        <f t="shared" si="0"/>
        <v>0</v>
      </c>
      <c r="J16" s="133"/>
      <c r="K16" s="101"/>
      <c r="L16" s="101"/>
    </row>
    <row r="17" spans="2:12" ht="12">
      <c r="B17" s="114"/>
      <c r="C17" s="115"/>
      <c r="D17" s="110">
        <v>0</v>
      </c>
      <c r="E17" s="110">
        <v>0</v>
      </c>
      <c r="F17" s="13">
        <v>0</v>
      </c>
      <c r="G17" s="217">
        <f t="shared" si="1"/>
        <v>0</v>
      </c>
      <c r="H17" s="119">
        <v>0</v>
      </c>
      <c r="I17" s="223">
        <f t="shared" si="0"/>
        <v>0</v>
      </c>
      <c r="J17" s="133"/>
      <c r="K17" s="101"/>
      <c r="L17" s="101"/>
    </row>
    <row r="18" spans="2:12" ht="12">
      <c r="B18" s="114"/>
      <c r="C18" s="115"/>
      <c r="D18" s="110">
        <v>0</v>
      </c>
      <c r="E18" s="110">
        <v>0</v>
      </c>
      <c r="F18" s="13">
        <v>0</v>
      </c>
      <c r="G18" s="217">
        <f t="shared" si="1"/>
        <v>0</v>
      </c>
      <c r="H18" s="119">
        <v>0</v>
      </c>
      <c r="I18" s="223">
        <f t="shared" si="0"/>
        <v>0</v>
      </c>
      <c r="J18" s="133"/>
      <c r="K18" s="101"/>
      <c r="L18" s="101"/>
    </row>
    <row r="19" spans="2:12" ht="12">
      <c r="B19" s="114"/>
      <c r="C19" s="115"/>
      <c r="D19" s="110">
        <v>0</v>
      </c>
      <c r="E19" s="110">
        <v>0</v>
      </c>
      <c r="F19" s="13">
        <v>0</v>
      </c>
      <c r="G19" s="217">
        <f t="shared" si="1"/>
        <v>0</v>
      </c>
      <c r="H19" s="119">
        <v>0</v>
      </c>
      <c r="I19" s="223">
        <f t="shared" si="0"/>
        <v>0</v>
      </c>
      <c r="J19" s="133"/>
      <c r="K19" s="101"/>
      <c r="L19" s="101"/>
    </row>
    <row r="20" spans="2:12" ht="12">
      <c r="B20" s="114"/>
      <c r="C20" s="115"/>
      <c r="D20" s="110">
        <v>0</v>
      </c>
      <c r="E20" s="110">
        <v>0</v>
      </c>
      <c r="F20" s="13">
        <v>0</v>
      </c>
      <c r="G20" s="217">
        <f t="shared" si="1"/>
        <v>0</v>
      </c>
      <c r="H20" s="119">
        <v>0</v>
      </c>
      <c r="I20" s="223">
        <f t="shared" si="0"/>
        <v>0</v>
      </c>
      <c r="J20" s="133"/>
      <c r="K20" s="101"/>
      <c r="L20" s="101"/>
    </row>
    <row r="21" spans="2:12" ht="12">
      <c r="B21" s="114"/>
      <c r="C21" s="115"/>
      <c r="D21" s="110">
        <v>0</v>
      </c>
      <c r="E21" s="110">
        <v>0</v>
      </c>
      <c r="F21" s="13">
        <v>0</v>
      </c>
      <c r="G21" s="217">
        <f t="shared" si="1"/>
        <v>0</v>
      </c>
      <c r="H21" s="119">
        <v>0</v>
      </c>
      <c r="I21" s="223">
        <f t="shared" si="0"/>
        <v>0</v>
      </c>
      <c r="J21" s="133"/>
      <c r="K21" s="101"/>
      <c r="L21" s="101"/>
    </row>
    <row r="22" spans="2:12" ht="12">
      <c r="B22" s="114"/>
      <c r="C22" s="115"/>
      <c r="D22" s="110">
        <v>0</v>
      </c>
      <c r="E22" s="110">
        <v>0</v>
      </c>
      <c r="F22" s="13">
        <v>0</v>
      </c>
      <c r="G22" s="217">
        <f t="shared" si="1"/>
        <v>0</v>
      </c>
      <c r="H22" s="119">
        <v>0</v>
      </c>
      <c r="I22" s="223">
        <f t="shared" si="0"/>
        <v>0</v>
      </c>
      <c r="J22" s="133"/>
      <c r="K22" s="101"/>
      <c r="L22" s="101"/>
    </row>
    <row r="23" spans="2:12" ht="12">
      <c r="B23" s="114"/>
      <c r="C23" s="115"/>
      <c r="D23" s="110">
        <v>0</v>
      </c>
      <c r="E23" s="110">
        <v>0</v>
      </c>
      <c r="F23" s="13">
        <v>0</v>
      </c>
      <c r="G23" s="217">
        <f t="shared" si="1"/>
        <v>0</v>
      </c>
      <c r="H23" s="119">
        <v>0</v>
      </c>
      <c r="I23" s="223">
        <f t="shared" si="0"/>
        <v>0</v>
      </c>
      <c r="J23" s="133"/>
      <c r="K23" s="101"/>
      <c r="L23" s="101"/>
    </row>
    <row r="24" spans="2:12" ht="12">
      <c r="B24" s="114"/>
      <c r="C24" s="115"/>
      <c r="D24" s="110">
        <v>0</v>
      </c>
      <c r="E24" s="110">
        <v>0</v>
      </c>
      <c r="F24" s="13">
        <v>0</v>
      </c>
      <c r="G24" s="217">
        <f t="shared" si="1"/>
        <v>0</v>
      </c>
      <c r="H24" s="119">
        <v>0</v>
      </c>
      <c r="I24" s="223">
        <f t="shared" si="0"/>
        <v>0</v>
      </c>
      <c r="J24" s="133"/>
      <c r="K24" s="101"/>
      <c r="L24" s="101"/>
    </row>
    <row r="25" spans="2:12" ht="12">
      <c r="B25" s="114"/>
      <c r="C25" s="115"/>
      <c r="D25" s="110">
        <v>0</v>
      </c>
      <c r="E25" s="110">
        <v>0</v>
      </c>
      <c r="F25" s="13">
        <v>0</v>
      </c>
      <c r="G25" s="217">
        <f t="shared" si="1"/>
        <v>0</v>
      </c>
      <c r="H25" s="119">
        <v>0</v>
      </c>
      <c r="I25" s="223">
        <f t="shared" si="0"/>
        <v>0</v>
      </c>
      <c r="J25" s="133"/>
      <c r="K25" s="101"/>
      <c r="L25" s="101"/>
    </row>
    <row r="26" spans="2:12" ht="12">
      <c r="B26" s="114"/>
      <c r="C26" s="115"/>
      <c r="D26" s="110">
        <v>0</v>
      </c>
      <c r="E26" s="110">
        <v>0</v>
      </c>
      <c r="F26" s="13">
        <v>0</v>
      </c>
      <c r="G26" s="217">
        <f t="shared" si="1"/>
        <v>0</v>
      </c>
      <c r="H26" s="119">
        <v>0</v>
      </c>
      <c r="I26" s="223">
        <f t="shared" si="0"/>
        <v>0</v>
      </c>
      <c r="J26" s="133"/>
      <c r="K26" s="101"/>
      <c r="L26" s="101"/>
    </row>
    <row r="27" spans="2:12" ht="12">
      <c r="B27" s="114"/>
      <c r="C27" s="115"/>
      <c r="D27" s="110">
        <v>0</v>
      </c>
      <c r="E27" s="110">
        <v>0</v>
      </c>
      <c r="F27" s="13">
        <v>0</v>
      </c>
      <c r="G27" s="217">
        <f t="shared" si="1"/>
        <v>0</v>
      </c>
      <c r="H27" s="119">
        <v>0</v>
      </c>
      <c r="I27" s="223">
        <f t="shared" si="0"/>
        <v>0</v>
      </c>
      <c r="J27" s="133"/>
      <c r="K27" s="101"/>
      <c r="L27" s="101"/>
    </row>
    <row r="28" spans="2:12" ht="12">
      <c r="B28" s="114"/>
      <c r="C28" s="115"/>
      <c r="D28" s="110">
        <v>0</v>
      </c>
      <c r="E28" s="110">
        <v>0</v>
      </c>
      <c r="F28" s="13">
        <v>0</v>
      </c>
      <c r="G28" s="217">
        <f t="shared" si="1"/>
        <v>0</v>
      </c>
      <c r="H28" s="119">
        <v>0</v>
      </c>
      <c r="I28" s="223">
        <f t="shared" si="0"/>
        <v>0</v>
      </c>
      <c r="J28" s="133"/>
      <c r="K28" s="101"/>
      <c r="L28" s="101"/>
    </row>
    <row r="29" spans="2:12" ht="12">
      <c r="B29" s="114"/>
      <c r="C29" s="115"/>
      <c r="D29" s="110">
        <v>0</v>
      </c>
      <c r="E29" s="110">
        <v>0</v>
      </c>
      <c r="F29" s="13">
        <v>0</v>
      </c>
      <c r="G29" s="217">
        <f t="shared" si="1"/>
        <v>0</v>
      </c>
      <c r="H29" s="119">
        <v>0</v>
      </c>
      <c r="I29" s="223">
        <f t="shared" si="0"/>
        <v>0</v>
      </c>
      <c r="J29" s="133"/>
      <c r="K29" s="101"/>
      <c r="L29" s="101"/>
    </row>
    <row r="30" spans="2:12" ht="12">
      <c r="B30" s="114"/>
      <c r="C30" s="115"/>
      <c r="D30" s="110">
        <v>0</v>
      </c>
      <c r="E30" s="110">
        <v>0</v>
      </c>
      <c r="F30" s="13">
        <v>0</v>
      </c>
      <c r="G30" s="217">
        <f t="shared" si="1"/>
        <v>0</v>
      </c>
      <c r="H30" s="119">
        <v>0</v>
      </c>
      <c r="I30" s="223">
        <f t="shared" si="0"/>
        <v>0</v>
      </c>
      <c r="J30" s="133"/>
      <c r="K30" s="101"/>
      <c r="L30" s="101"/>
    </row>
    <row r="31" spans="2:12" ht="12">
      <c r="B31" s="114"/>
      <c r="C31" s="115"/>
      <c r="D31" s="110">
        <v>0</v>
      </c>
      <c r="E31" s="110">
        <v>0</v>
      </c>
      <c r="F31" s="13">
        <v>0</v>
      </c>
      <c r="G31" s="217">
        <f t="shared" si="1"/>
        <v>0</v>
      </c>
      <c r="H31" s="119">
        <v>0</v>
      </c>
      <c r="I31" s="223">
        <f t="shared" si="0"/>
        <v>0</v>
      </c>
      <c r="J31" s="133"/>
      <c r="K31" s="101"/>
      <c r="L31" s="101"/>
    </row>
    <row r="32" spans="2:12" ht="12">
      <c r="B32" s="114"/>
      <c r="C32" s="115"/>
      <c r="D32" s="110">
        <v>0</v>
      </c>
      <c r="E32" s="110">
        <v>0</v>
      </c>
      <c r="F32" s="13">
        <v>0</v>
      </c>
      <c r="G32" s="217">
        <f t="shared" si="1"/>
        <v>0</v>
      </c>
      <c r="H32" s="119">
        <v>0</v>
      </c>
      <c r="I32" s="223">
        <f t="shared" si="0"/>
        <v>0</v>
      </c>
      <c r="J32" s="133"/>
      <c r="K32" s="101"/>
      <c r="L32" s="101"/>
    </row>
    <row r="33" spans="2:12" ht="12">
      <c r="B33" s="114"/>
      <c r="C33" s="115"/>
      <c r="D33" s="110">
        <v>0</v>
      </c>
      <c r="E33" s="110">
        <v>0</v>
      </c>
      <c r="F33" s="13">
        <v>0</v>
      </c>
      <c r="G33" s="217">
        <f t="shared" si="1"/>
        <v>0</v>
      </c>
      <c r="H33" s="119">
        <v>0</v>
      </c>
      <c r="I33" s="223">
        <f t="shared" si="0"/>
        <v>0</v>
      </c>
      <c r="J33" s="133"/>
      <c r="K33" s="101"/>
      <c r="L33" s="101"/>
    </row>
    <row r="34" spans="2:12" ht="12">
      <c r="B34" s="114"/>
      <c r="C34" s="115"/>
      <c r="D34" s="110">
        <v>0</v>
      </c>
      <c r="E34" s="110">
        <v>0</v>
      </c>
      <c r="F34" s="13">
        <v>0</v>
      </c>
      <c r="G34" s="217">
        <f t="shared" si="1"/>
        <v>0</v>
      </c>
      <c r="H34" s="119">
        <v>0</v>
      </c>
      <c r="I34" s="223">
        <f t="shared" si="0"/>
        <v>0</v>
      </c>
      <c r="J34" s="133"/>
      <c r="K34" s="101"/>
      <c r="L34" s="101"/>
    </row>
    <row r="35" spans="2:12" ht="12">
      <c r="B35" s="114"/>
      <c r="C35" s="115"/>
      <c r="D35" s="110">
        <v>0</v>
      </c>
      <c r="E35" s="110">
        <v>0</v>
      </c>
      <c r="F35" s="13">
        <v>0</v>
      </c>
      <c r="G35" s="217">
        <f t="shared" si="1"/>
        <v>0</v>
      </c>
      <c r="H35" s="119">
        <v>0</v>
      </c>
      <c r="I35" s="223">
        <f t="shared" si="0"/>
        <v>0</v>
      </c>
      <c r="J35" s="133"/>
      <c r="K35" s="101"/>
      <c r="L35" s="101"/>
    </row>
    <row r="36" spans="2:12" ht="12">
      <c r="B36" s="114"/>
      <c r="C36" s="115"/>
      <c r="D36" s="110">
        <v>0</v>
      </c>
      <c r="E36" s="110">
        <v>0</v>
      </c>
      <c r="F36" s="13">
        <v>0</v>
      </c>
      <c r="G36" s="217">
        <f t="shared" si="1"/>
        <v>0</v>
      </c>
      <c r="H36" s="119">
        <v>0</v>
      </c>
      <c r="I36" s="223">
        <f t="shared" si="0"/>
        <v>0</v>
      </c>
      <c r="J36" s="133"/>
      <c r="K36" s="101"/>
      <c r="L36" s="101"/>
    </row>
    <row r="37" spans="2:12" ht="12">
      <c r="B37" s="114"/>
      <c r="C37" s="115"/>
      <c r="D37" s="110">
        <v>0</v>
      </c>
      <c r="E37" s="110">
        <v>0</v>
      </c>
      <c r="F37" s="13">
        <v>0</v>
      </c>
      <c r="G37" s="217">
        <f t="shared" si="1"/>
        <v>0</v>
      </c>
      <c r="H37" s="119">
        <v>0</v>
      </c>
      <c r="I37" s="223">
        <f t="shared" si="0"/>
        <v>0</v>
      </c>
      <c r="J37" s="133"/>
      <c r="K37" s="101"/>
      <c r="L37" s="101"/>
    </row>
    <row r="38" spans="2:12" ht="12">
      <c r="B38" s="114"/>
      <c r="C38" s="115"/>
      <c r="D38" s="110">
        <v>0</v>
      </c>
      <c r="E38" s="110">
        <v>0</v>
      </c>
      <c r="F38" s="13">
        <v>0</v>
      </c>
      <c r="G38" s="217">
        <f t="shared" si="1"/>
        <v>0</v>
      </c>
      <c r="H38" s="119">
        <v>0</v>
      </c>
      <c r="I38" s="223">
        <f t="shared" si="0"/>
        <v>0</v>
      </c>
      <c r="J38" s="133"/>
      <c r="K38" s="101"/>
      <c r="L38" s="101"/>
    </row>
    <row r="39" spans="2:12" ht="12">
      <c r="B39" s="114"/>
      <c r="C39" s="115"/>
      <c r="D39" s="110">
        <v>0</v>
      </c>
      <c r="E39" s="110">
        <v>0</v>
      </c>
      <c r="F39" s="13">
        <v>0</v>
      </c>
      <c r="G39" s="217">
        <f t="shared" si="1"/>
        <v>0</v>
      </c>
      <c r="H39" s="119">
        <v>0</v>
      </c>
      <c r="I39" s="223">
        <f t="shared" si="0"/>
        <v>0</v>
      </c>
      <c r="J39" s="133"/>
      <c r="K39" s="101"/>
      <c r="L39" s="101"/>
    </row>
    <row r="40" spans="2:12" ht="12">
      <c r="B40" s="114"/>
      <c r="C40" s="115"/>
      <c r="D40" s="110">
        <v>0</v>
      </c>
      <c r="E40" s="110">
        <v>0</v>
      </c>
      <c r="F40" s="13">
        <v>0</v>
      </c>
      <c r="G40" s="217">
        <f t="shared" si="1"/>
        <v>0</v>
      </c>
      <c r="H40" s="119">
        <v>0</v>
      </c>
      <c r="I40" s="223">
        <f t="shared" si="0"/>
        <v>0</v>
      </c>
      <c r="J40" s="133"/>
      <c r="K40" s="101"/>
      <c r="L40" s="101"/>
    </row>
    <row r="41" spans="2:12" ht="12">
      <c r="B41" s="114"/>
      <c r="C41" s="115"/>
      <c r="D41" s="110">
        <v>0</v>
      </c>
      <c r="E41" s="110">
        <v>0</v>
      </c>
      <c r="F41" s="13">
        <v>0</v>
      </c>
      <c r="G41" s="217">
        <f t="shared" si="1"/>
        <v>0</v>
      </c>
      <c r="H41" s="119">
        <v>0</v>
      </c>
      <c r="I41" s="223">
        <f t="shared" si="0"/>
        <v>0</v>
      </c>
      <c r="J41" s="133"/>
      <c r="K41" s="101"/>
      <c r="L41" s="101"/>
    </row>
    <row r="42" spans="2:12" ht="12">
      <c r="B42" s="114"/>
      <c r="C42" s="115"/>
      <c r="D42" s="110">
        <v>0</v>
      </c>
      <c r="E42" s="110">
        <v>0</v>
      </c>
      <c r="F42" s="13">
        <v>0</v>
      </c>
      <c r="G42" s="217">
        <f t="shared" si="1"/>
        <v>0</v>
      </c>
      <c r="H42" s="119">
        <v>0</v>
      </c>
      <c r="I42" s="223">
        <f t="shared" si="0"/>
        <v>0</v>
      </c>
      <c r="J42" s="133"/>
      <c r="K42" s="101"/>
      <c r="L42" s="101"/>
    </row>
    <row r="43" spans="2:12" ht="12">
      <c r="B43" s="114"/>
      <c r="C43" s="115"/>
      <c r="D43" s="110">
        <v>0</v>
      </c>
      <c r="E43" s="110">
        <v>0</v>
      </c>
      <c r="F43" s="13">
        <v>0</v>
      </c>
      <c r="G43" s="217">
        <f t="shared" si="1"/>
        <v>0</v>
      </c>
      <c r="H43" s="119">
        <v>0</v>
      </c>
      <c r="I43" s="223">
        <f t="shared" si="0"/>
        <v>0</v>
      </c>
      <c r="J43" s="133"/>
      <c r="K43" s="101"/>
      <c r="L43" s="101"/>
    </row>
    <row r="44" spans="2:12" ht="12">
      <c r="B44" s="114"/>
      <c r="C44" s="115"/>
      <c r="D44" s="110">
        <v>0</v>
      </c>
      <c r="E44" s="110">
        <v>0</v>
      </c>
      <c r="F44" s="13">
        <v>0</v>
      </c>
      <c r="G44" s="217">
        <f t="shared" si="1"/>
        <v>0</v>
      </c>
      <c r="H44" s="119">
        <v>0</v>
      </c>
      <c r="I44" s="223">
        <f t="shared" si="0"/>
        <v>0</v>
      </c>
      <c r="J44" s="133"/>
      <c r="K44" s="101"/>
      <c r="L44" s="101"/>
    </row>
    <row r="45" spans="2:12" ht="12">
      <c r="B45" s="114"/>
      <c r="C45" s="115"/>
      <c r="D45" s="110">
        <v>0</v>
      </c>
      <c r="E45" s="110">
        <v>0</v>
      </c>
      <c r="F45" s="13">
        <v>0</v>
      </c>
      <c r="G45" s="217">
        <f t="shared" si="1"/>
        <v>0</v>
      </c>
      <c r="H45" s="119">
        <v>0</v>
      </c>
      <c r="I45" s="223">
        <f t="shared" si="0"/>
        <v>0</v>
      </c>
      <c r="J45" s="133"/>
      <c r="K45" s="101"/>
      <c r="L45" s="101"/>
    </row>
    <row r="46" spans="2:12" ht="12">
      <c r="B46" s="114"/>
      <c r="C46" s="115"/>
      <c r="D46" s="110">
        <v>0</v>
      </c>
      <c r="E46" s="110">
        <v>0</v>
      </c>
      <c r="F46" s="13">
        <v>0</v>
      </c>
      <c r="G46" s="217">
        <f t="shared" si="1"/>
        <v>0</v>
      </c>
      <c r="H46" s="119">
        <v>0</v>
      </c>
      <c r="I46" s="223">
        <f t="shared" si="0"/>
        <v>0</v>
      </c>
      <c r="J46" s="133"/>
      <c r="K46" s="101"/>
      <c r="L46" s="101"/>
    </row>
    <row r="47" spans="2:12" ht="12">
      <c r="B47" s="114"/>
      <c r="C47" s="115"/>
      <c r="D47" s="110">
        <v>0</v>
      </c>
      <c r="E47" s="110">
        <v>0</v>
      </c>
      <c r="F47" s="13">
        <v>0</v>
      </c>
      <c r="G47" s="217">
        <f t="shared" si="1"/>
        <v>0</v>
      </c>
      <c r="H47" s="119">
        <v>0</v>
      </c>
      <c r="I47" s="223">
        <f t="shared" si="0"/>
        <v>0</v>
      </c>
      <c r="J47" s="133"/>
      <c r="K47" s="101"/>
      <c r="L47" s="101"/>
    </row>
    <row r="48" spans="2:12" ht="12">
      <c r="B48" s="114"/>
      <c r="C48" s="115"/>
      <c r="D48" s="110">
        <v>0</v>
      </c>
      <c r="E48" s="110">
        <v>0</v>
      </c>
      <c r="F48" s="13">
        <v>0</v>
      </c>
      <c r="G48" s="217">
        <f t="shared" si="1"/>
        <v>0</v>
      </c>
      <c r="H48" s="119">
        <v>0</v>
      </c>
      <c r="I48" s="223">
        <f t="shared" si="0"/>
        <v>0</v>
      </c>
      <c r="J48" s="133"/>
      <c r="K48" s="101"/>
      <c r="L48" s="101"/>
    </row>
    <row r="49" spans="2:12" ht="12">
      <c r="B49" s="114"/>
      <c r="C49" s="115"/>
      <c r="D49" s="110">
        <v>0</v>
      </c>
      <c r="E49" s="110">
        <v>0</v>
      </c>
      <c r="F49" s="13">
        <v>0</v>
      </c>
      <c r="G49" s="217">
        <f t="shared" si="1"/>
        <v>0</v>
      </c>
      <c r="H49" s="119">
        <v>0</v>
      </c>
      <c r="I49" s="223">
        <f t="shared" si="0"/>
        <v>0</v>
      </c>
      <c r="J49" s="133"/>
      <c r="K49" s="101"/>
      <c r="L49" s="101"/>
    </row>
    <row r="50" spans="2:12" ht="12">
      <c r="B50" s="114"/>
      <c r="C50" s="115"/>
      <c r="D50" s="110">
        <v>0</v>
      </c>
      <c r="E50" s="110">
        <v>0</v>
      </c>
      <c r="F50" s="13">
        <v>0</v>
      </c>
      <c r="G50" s="217">
        <f t="shared" si="1"/>
        <v>0</v>
      </c>
      <c r="H50" s="119">
        <v>0</v>
      </c>
      <c r="I50" s="223">
        <f t="shared" si="0"/>
        <v>0</v>
      </c>
      <c r="J50" s="133"/>
      <c r="K50" s="101"/>
      <c r="L50" s="101"/>
    </row>
    <row r="51" spans="2:12" ht="12">
      <c r="B51" s="114"/>
      <c r="C51" s="115"/>
      <c r="D51" s="110">
        <v>0</v>
      </c>
      <c r="E51" s="110">
        <v>0</v>
      </c>
      <c r="F51" s="13">
        <v>0</v>
      </c>
      <c r="G51" s="217">
        <f t="shared" si="1"/>
        <v>0</v>
      </c>
      <c r="H51" s="119">
        <v>0</v>
      </c>
      <c r="I51" s="223">
        <f t="shared" si="0"/>
        <v>0</v>
      </c>
      <c r="J51" s="133"/>
      <c r="K51" s="101"/>
      <c r="L51" s="101"/>
    </row>
    <row r="52" spans="2:12" ht="12">
      <c r="B52" s="114"/>
      <c r="C52" s="115"/>
      <c r="D52" s="110">
        <v>0</v>
      </c>
      <c r="E52" s="110">
        <v>0</v>
      </c>
      <c r="F52" s="13">
        <v>0</v>
      </c>
      <c r="G52" s="217">
        <f t="shared" si="1"/>
        <v>0</v>
      </c>
      <c r="H52" s="119">
        <v>0</v>
      </c>
      <c r="I52" s="223">
        <f t="shared" si="0"/>
        <v>0</v>
      </c>
      <c r="J52" s="133"/>
      <c r="K52" s="101"/>
      <c r="L52" s="101"/>
    </row>
    <row r="53" spans="2:12" ht="12">
      <c r="B53" s="114"/>
      <c r="C53" s="115"/>
      <c r="D53" s="110">
        <v>0</v>
      </c>
      <c r="E53" s="110">
        <v>0</v>
      </c>
      <c r="F53" s="13">
        <v>0</v>
      </c>
      <c r="G53" s="217">
        <f t="shared" si="1"/>
        <v>0</v>
      </c>
      <c r="H53" s="119">
        <v>0</v>
      </c>
      <c r="I53" s="223">
        <f t="shared" si="0"/>
        <v>0</v>
      </c>
      <c r="J53" s="133"/>
      <c r="K53" s="101"/>
      <c r="L53" s="101"/>
    </row>
    <row r="54" spans="2:12" ht="12">
      <c r="B54" s="114"/>
      <c r="C54" s="115"/>
      <c r="D54" s="110">
        <v>0</v>
      </c>
      <c r="E54" s="110">
        <v>0</v>
      </c>
      <c r="F54" s="13">
        <v>0</v>
      </c>
      <c r="G54" s="217">
        <f t="shared" si="1"/>
        <v>0</v>
      </c>
      <c r="H54" s="119">
        <v>0</v>
      </c>
      <c r="I54" s="223">
        <f t="shared" si="0"/>
        <v>0</v>
      </c>
      <c r="J54" s="133"/>
      <c r="K54" s="101"/>
      <c r="L54" s="101"/>
    </row>
    <row r="55" spans="2:12" ht="12">
      <c r="B55" s="114"/>
      <c r="C55" s="115"/>
      <c r="D55" s="110">
        <v>0</v>
      </c>
      <c r="E55" s="110">
        <v>0</v>
      </c>
      <c r="F55" s="13">
        <v>0</v>
      </c>
      <c r="G55" s="217">
        <f t="shared" si="1"/>
        <v>0</v>
      </c>
      <c r="H55" s="119">
        <v>0</v>
      </c>
      <c r="I55" s="223">
        <f t="shared" si="0"/>
        <v>0</v>
      </c>
      <c r="J55" s="133"/>
      <c r="K55" s="101"/>
      <c r="L55" s="101"/>
    </row>
    <row r="56" spans="2:12" ht="12">
      <c r="B56" s="114"/>
      <c r="C56" s="115"/>
      <c r="D56" s="110">
        <v>0</v>
      </c>
      <c r="E56" s="110">
        <v>0</v>
      </c>
      <c r="F56" s="13">
        <v>0</v>
      </c>
      <c r="G56" s="217">
        <f t="shared" si="1"/>
        <v>0</v>
      </c>
      <c r="H56" s="119">
        <v>0</v>
      </c>
      <c r="I56" s="223">
        <f t="shared" si="0"/>
        <v>0</v>
      </c>
      <c r="J56" s="133"/>
      <c r="K56" s="101"/>
      <c r="L56" s="101"/>
    </row>
    <row r="57" spans="2:12" ht="12">
      <c r="B57" s="114"/>
      <c r="C57" s="115"/>
      <c r="D57" s="110">
        <v>0</v>
      </c>
      <c r="E57" s="110">
        <v>0</v>
      </c>
      <c r="F57" s="13">
        <v>0</v>
      </c>
      <c r="G57" s="217">
        <f t="shared" si="1"/>
        <v>0</v>
      </c>
      <c r="H57" s="119">
        <v>0</v>
      </c>
      <c r="I57" s="223">
        <f t="shared" si="0"/>
        <v>0</v>
      </c>
      <c r="J57" s="133"/>
      <c r="K57" s="101"/>
      <c r="L57" s="101"/>
    </row>
    <row r="58" spans="2:12" ht="12">
      <c r="B58" s="114"/>
      <c r="C58" s="115"/>
      <c r="D58" s="110">
        <v>0</v>
      </c>
      <c r="E58" s="110">
        <v>0</v>
      </c>
      <c r="F58" s="13">
        <v>0</v>
      </c>
      <c r="G58" s="217">
        <f t="shared" si="1"/>
        <v>0</v>
      </c>
      <c r="H58" s="119">
        <v>0</v>
      </c>
      <c r="I58" s="223">
        <f t="shared" si="0"/>
        <v>0</v>
      </c>
      <c r="J58" s="133"/>
      <c r="K58" s="101"/>
      <c r="L58" s="101"/>
    </row>
    <row r="59" spans="2:12" ht="12">
      <c r="B59" s="114"/>
      <c r="C59" s="115"/>
      <c r="D59" s="110">
        <v>0</v>
      </c>
      <c r="E59" s="110">
        <v>0</v>
      </c>
      <c r="F59" s="13">
        <v>0</v>
      </c>
      <c r="G59" s="217">
        <f t="shared" si="1"/>
        <v>0</v>
      </c>
      <c r="H59" s="119">
        <v>0</v>
      </c>
      <c r="I59" s="223">
        <f t="shared" si="0"/>
        <v>0</v>
      </c>
      <c r="J59" s="133"/>
      <c r="K59" s="101"/>
      <c r="L59" s="101"/>
    </row>
    <row r="60" spans="2:12" ht="12">
      <c r="B60" s="114"/>
      <c r="C60" s="115"/>
      <c r="D60" s="110">
        <v>0</v>
      </c>
      <c r="E60" s="110">
        <v>0</v>
      </c>
      <c r="F60" s="13">
        <v>0</v>
      </c>
      <c r="G60" s="217">
        <f t="shared" si="1"/>
        <v>0</v>
      </c>
      <c r="H60" s="119">
        <v>0</v>
      </c>
      <c r="I60" s="223">
        <f t="shared" si="0"/>
        <v>0</v>
      </c>
      <c r="J60" s="133"/>
      <c r="K60" s="101"/>
      <c r="L60" s="101"/>
    </row>
    <row r="61" spans="2:12" ht="12">
      <c r="B61" s="114"/>
      <c r="C61" s="115"/>
      <c r="D61" s="110">
        <v>0</v>
      </c>
      <c r="E61" s="110">
        <v>0</v>
      </c>
      <c r="F61" s="13">
        <v>0</v>
      </c>
      <c r="G61" s="217">
        <f t="shared" si="1"/>
        <v>0</v>
      </c>
      <c r="H61" s="119">
        <v>0</v>
      </c>
      <c r="I61" s="223">
        <f t="shared" si="0"/>
        <v>0</v>
      </c>
      <c r="J61" s="133"/>
      <c r="K61" s="101"/>
      <c r="L61" s="101"/>
    </row>
    <row r="62" spans="2:12" ht="12">
      <c r="B62" s="114"/>
      <c r="C62" s="115"/>
      <c r="D62" s="110">
        <v>0</v>
      </c>
      <c r="E62" s="110">
        <v>0</v>
      </c>
      <c r="F62" s="13">
        <v>0</v>
      </c>
      <c r="G62" s="217">
        <f t="shared" si="1"/>
        <v>0</v>
      </c>
      <c r="H62" s="119">
        <v>0</v>
      </c>
      <c r="I62" s="223">
        <f t="shared" si="0"/>
        <v>0</v>
      </c>
      <c r="J62" s="133"/>
      <c r="K62" s="101"/>
      <c r="L62" s="101"/>
    </row>
    <row r="63" spans="2:12" ht="12">
      <c r="B63" s="114"/>
      <c r="C63" s="115"/>
      <c r="D63" s="110">
        <v>0</v>
      </c>
      <c r="E63" s="110">
        <v>0</v>
      </c>
      <c r="F63" s="13">
        <v>0</v>
      </c>
      <c r="G63" s="217">
        <f t="shared" si="1"/>
        <v>0</v>
      </c>
      <c r="H63" s="119">
        <v>0</v>
      </c>
      <c r="I63" s="223">
        <f t="shared" si="0"/>
        <v>0</v>
      </c>
      <c r="J63" s="133"/>
      <c r="K63" s="101"/>
      <c r="L63" s="101"/>
    </row>
    <row r="64" spans="2:12" ht="12">
      <c r="B64" s="114"/>
      <c r="C64" s="115"/>
      <c r="D64" s="110">
        <v>0</v>
      </c>
      <c r="E64" s="110">
        <v>0</v>
      </c>
      <c r="F64" s="13">
        <v>0</v>
      </c>
      <c r="G64" s="217">
        <f t="shared" si="1"/>
        <v>0</v>
      </c>
      <c r="H64" s="119">
        <v>0</v>
      </c>
      <c r="I64" s="223">
        <f t="shared" si="0"/>
        <v>0</v>
      </c>
      <c r="J64" s="133"/>
      <c r="K64" s="101"/>
      <c r="L64" s="101"/>
    </row>
    <row r="65" spans="2:12" ht="12">
      <c r="B65" s="114"/>
      <c r="C65" s="115"/>
      <c r="D65" s="110">
        <v>0</v>
      </c>
      <c r="E65" s="110">
        <v>0</v>
      </c>
      <c r="F65" s="13">
        <v>0</v>
      </c>
      <c r="G65" s="217">
        <f t="shared" si="1"/>
        <v>0</v>
      </c>
      <c r="H65" s="119">
        <v>0</v>
      </c>
      <c r="I65" s="223">
        <f t="shared" si="0"/>
        <v>0</v>
      </c>
      <c r="J65" s="133"/>
      <c r="K65" s="101"/>
      <c r="L65" s="101"/>
    </row>
    <row r="66" spans="2:12" ht="12">
      <c r="B66" s="114"/>
      <c r="C66" s="115"/>
      <c r="D66" s="110">
        <v>0</v>
      </c>
      <c r="E66" s="110">
        <v>0</v>
      </c>
      <c r="F66" s="13">
        <v>0</v>
      </c>
      <c r="G66" s="217">
        <f t="shared" si="1"/>
        <v>0</v>
      </c>
      <c r="H66" s="119">
        <v>0</v>
      </c>
      <c r="I66" s="223">
        <f t="shared" si="0"/>
        <v>0</v>
      </c>
      <c r="J66" s="133"/>
      <c r="K66" s="101"/>
      <c r="L66" s="101"/>
    </row>
    <row r="67" spans="2:12" ht="12">
      <c r="B67" s="114"/>
      <c r="C67" s="115"/>
      <c r="D67" s="110">
        <v>0</v>
      </c>
      <c r="E67" s="110">
        <v>0</v>
      </c>
      <c r="F67" s="13">
        <v>0</v>
      </c>
      <c r="G67" s="217">
        <f>E67-F67</f>
        <v>0</v>
      </c>
      <c r="H67" s="119">
        <v>0</v>
      </c>
      <c r="I67" s="223">
        <f t="shared" si="0"/>
        <v>0</v>
      </c>
      <c r="J67" s="133"/>
      <c r="K67" s="101"/>
      <c r="L67" s="101"/>
    </row>
    <row r="68" spans="2:10" ht="12">
      <c r="B68" s="114"/>
      <c r="C68" s="115"/>
      <c r="D68" s="110">
        <v>0</v>
      </c>
      <c r="E68" s="110">
        <v>0</v>
      </c>
      <c r="F68" s="13">
        <v>0</v>
      </c>
      <c r="G68" s="217">
        <f>E68-F68</f>
        <v>0</v>
      </c>
      <c r="H68" s="119">
        <v>0</v>
      </c>
      <c r="I68" s="223">
        <f t="shared" si="0"/>
        <v>0</v>
      </c>
      <c r="J68" s="132"/>
    </row>
    <row r="69" spans="2:10" ht="12">
      <c r="B69" s="114"/>
      <c r="C69" s="115"/>
      <c r="D69" s="110">
        <v>0</v>
      </c>
      <c r="E69" s="110">
        <v>0</v>
      </c>
      <c r="F69" s="13">
        <v>0</v>
      </c>
      <c r="G69" s="217">
        <f aca="true" t="shared" si="2" ref="G69:G82">E69-F69</f>
        <v>0</v>
      </c>
      <c r="H69" s="119">
        <v>0</v>
      </c>
      <c r="I69" s="223">
        <f t="shared" si="0"/>
        <v>0</v>
      </c>
      <c r="J69" s="132"/>
    </row>
    <row r="70" spans="2:10" ht="12">
      <c r="B70" s="114"/>
      <c r="C70" s="115"/>
      <c r="D70" s="110">
        <v>0</v>
      </c>
      <c r="E70" s="110">
        <v>0</v>
      </c>
      <c r="F70" s="13">
        <v>0</v>
      </c>
      <c r="G70" s="217">
        <f t="shared" si="2"/>
        <v>0</v>
      </c>
      <c r="H70" s="119">
        <v>0</v>
      </c>
      <c r="I70" s="223">
        <f t="shared" si="0"/>
        <v>0</v>
      </c>
      <c r="J70" s="132"/>
    </row>
    <row r="71" spans="2:10" ht="12">
      <c r="B71" s="114"/>
      <c r="C71" s="115"/>
      <c r="D71" s="110">
        <v>0</v>
      </c>
      <c r="E71" s="110">
        <v>0</v>
      </c>
      <c r="F71" s="13">
        <v>0</v>
      </c>
      <c r="G71" s="217">
        <f t="shared" si="2"/>
        <v>0</v>
      </c>
      <c r="H71" s="119">
        <v>0</v>
      </c>
      <c r="I71" s="223">
        <f t="shared" si="0"/>
        <v>0</v>
      </c>
      <c r="J71" s="132"/>
    </row>
    <row r="72" spans="2:10" ht="12">
      <c r="B72" s="114"/>
      <c r="C72" s="115"/>
      <c r="D72" s="110">
        <v>0</v>
      </c>
      <c r="E72" s="110">
        <v>0</v>
      </c>
      <c r="F72" s="13">
        <v>0</v>
      </c>
      <c r="G72" s="217">
        <f t="shared" si="2"/>
        <v>0</v>
      </c>
      <c r="H72" s="119">
        <v>0</v>
      </c>
      <c r="I72" s="223">
        <f t="shared" si="0"/>
        <v>0</v>
      </c>
      <c r="J72" s="132"/>
    </row>
    <row r="73" spans="2:10" ht="12">
      <c r="B73" s="114"/>
      <c r="C73" s="115"/>
      <c r="D73" s="110">
        <v>0</v>
      </c>
      <c r="E73" s="110">
        <v>0</v>
      </c>
      <c r="F73" s="13">
        <v>0</v>
      </c>
      <c r="G73" s="217">
        <f t="shared" si="2"/>
        <v>0</v>
      </c>
      <c r="H73" s="119">
        <v>0</v>
      </c>
      <c r="I73" s="223">
        <f t="shared" si="0"/>
        <v>0</v>
      </c>
      <c r="J73" s="132"/>
    </row>
    <row r="74" spans="2:10" ht="12">
      <c r="B74" s="114"/>
      <c r="C74" s="115"/>
      <c r="D74" s="110">
        <v>0</v>
      </c>
      <c r="E74" s="110">
        <v>0</v>
      </c>
      <c r="F74" s="13">
        <v>0</v>
      </c>
      <c r="G74" s="217">
        <f t="shared" si="2"/>
        <v>0</v>
      </c>
      <c r="H74" s="119">
        <v>0</v>
      </c>
      <c r="I74" s="223">
        <f t="shared" si="0"/>
        <v>0</v>
      </c>
      <c r="J74" s="132"/>
    </row>
    <row r="75" spans="2:10" ht="12">
      <c r="B75" s="114"/>
      <c r="C75" s="115"/>
      <c r="D75" s="110">
        <v>0</v>
      </c>
      <c r="E75" s="110">
        <v>0</v>
      </c>
      <c r="F75" s="13">
        <v>0</v>
      </c>
      <c r="G75" s="217">
        <f t="shared" si="2"/>
        <v>0</v>
      </c>
      <c r="H75" s="119">
        <v>0</v>
      </c>
      <c r="I75" s="223">
        <f t="shared" si="0"/>
        <v>0</v>
      </c>
      <c r="J75" s="132"/>
    </row>
    <row r="76" spans="2:10" ht="12">
      <c r="B76" s="114"/>
      <c r="C76" s="115"/>
      <c r="D76" s="110">
        <v>0</v>
      </c>
      <c r="E76" s="110">
        <v>0</v>
      </c>
      <c r="F76" s="13">
        <v>0</v>
      </c>
      <c r="G76" s="217">
        <f t="shared" si="2"/>
        <v>0</v>
      </c>
      <c r="H76" s="119">
        <v>0</v>
      </c>
      <c r="I76" s="223">
        <f t="shared" si="0"/>
        <v>0</v>
      </c>
      <c r="J76" s="132"/>
    </row>
    <row r="77" spans="2:10" ht="12">
      <c r="B77" s="114"/>
      <c r="C77" s="115"/>
      <c r="D77" s="110">
        <v>0</v>
      </c>
      <c r="E77" s="110">
        <v>0</v>
      </c>
      <c r="F77" s="13">
        <v>0</v>
      </c>
      <c r="G77" s="217">
        <f t="shared" si="2"/>
        <v>0</v>
      </c>
      <c r="H77" s="119">
        <v>0</v>
      </c>
      <c r="I77" s="223">
        <f t="shared" si="0"/>
        <v>0</v>
      </c>
      <c r="J77" s="132"/>
    </row>
    <row r="78" spans="2:10" ht="12">
      <c r="B78" s="114"/>
      <c r="C78" s="115"/>
      <c r="D78" s="110">
        <v>0</v>
      </c>
      <c r="E78" s="110">
        <v>0</v>
      </c>
      <c r="F78" s="13">
        <v>0</v>
      </c>
      <c r="G78" s="217">
        <f t="shared" si="2"/>
        <v>0</v>
      </c>
      <c r="H78" s="119">
        <v>0</v>
      </c>
      <c r="I78" s="223">
        <f t="shared" si="0"/>
        <v>0</v>
      </c>
      <c r="J78" s="132"/>
    </row>
    <row r="79" spans="2:10" ht="12">
      <c r="B79" s="114"/>
      <c r="C79" s="115"/>
      <c r="D79" s="110">
        <v>0</v>
      </c>
      <c r="E79" s="110">
        <v>0</v>
      </c>
      <c r="F79" s="13">
        <v>0</v>
      </c>
      <c r="G79" s="217">
        <f t="shared" si="2"/>
        <v>0</v>
      </c>
      <c r="H79" s="119">
        <v>0</v>
      </c>
      <c r="I79" s="223">
        <f t="shared" si="0"/>
        <v>0</v>
      </c>
      <c r="J79" s="132"/>
    </row>
    <row r="80" spans="2:10" ht="12">
      <c r="B80" s="114"/>
      <c r="C80" s="115"/>
      <c r="D80" s="110">
        <v>0</v>
      </c>
      <c r="E80" s="110">
        <v>0</v>
      </c>
      <c r="F80" s="13">
        <v>0</v>
      </c>
      <c r="G80" s="217">
        <f t="shared" si="2"/>
        <v>0</v>
      </c>
      <c r="H80" s="119">
        <v>0</v>
      </c>
      <c r="I80" s="223">
        <f t="shared" si="0"/>
        <v>0</v>
      </c>
      <c r="J80" s="132"/>
    </row>
    <row r="81" spans="2:10" ht="12">
      <c r="B81" s="114"/>
      <c r="C81" s="115"/>
      <c r="D81" s="110">
        <v>0</v>
      </c>
      <c r="E81" s="110">
        <v>0</v>
      </c>
      <c r="F81" s="13">
        <v>0</v>
      </c>
      <c r="G81" s="217">
        <f t="shared" si="2"/>
        <v>0</v>
      </c>
      <c r="H81" s="119">
        <v>0</v>
      </c>
      <c r="I81" s="223">
        <f t="shared" si="0"/>
        <v>0</v>
      </c>
      <c r="J81" s="132"/>
    </row>
    <row r="82" spans="2:10" ht="12">
      <c r="B82" s="114"/>
      <c r="C82" s="115"/>
      <c r="D82" s="110">
        <v>0</v>
      </c>
      <c r="E82" s="110">
        <v>0</v>
      </c>
      <c r="F82" s="13">
        <v>0</v>
      </c>
      <c r="G82" s="217">
        <f t="shared" si="2"/>
        <v>0</v>
      </c>
      <c r="H82" s="119">
        <v>0</v>
      </c>
      <c r="I82" s="223">
        <f t="shared" si="0"/>
        <v>0</v>
      </c>
      <c r="J82" s="132"/>
    </row>
    <row r="83" spans="2:10" ht="12">
      <c r="B83" s="114"/>
      <c r="C83" s="115"/>
      <c r="D83" s="110">
        <v>0</v>
      </c>
      <c r="E83" s="110">
        <v>0</v>
      </c>
      <c r="F83" s="13">
        <v>0</v>
      </c>
      <c r="G83" s="217">
        <f aca="true" t="shared" si="3" ref="G83:G107">E83-F83</f>
        <v>0</v>
      </c>
      <c r="H83" s="119">
        <v>0</v>
      </c>
      <c r="I83" s="223">
        <f t="shared" si="0"/>
        <v>0</v>
      </c>
      <c r="J83" s="132"/>
    </row>
    <row r="84" spans="2:10" ht="12">
      <c r="B84" s="114"/>
      <c r="C84" s="115"/>
      <c r="D84" s="110">
        <v>0</v>
      </c>
      <c r="E84" s="110">
        <v>0</v>
      </c>
      <c r="F84" s="13">
        <v>0</v>
      </c>
      <c r="G84" s="217">
        <f t="shared" si="3"/>
        <v>0</v>
      </c>
      <c r="H84" s="119">
        <v>0</v>
      </c>
      <c r="I84" s="223">
        <f t="shared" si="0"/>
        <v>0</v>
      </c>
      <c r="J84" s="132"/>
    </row>
    <row r="85" spans="2:10" ht="12">
      <c r="B85" s="114"/>
      <c r="C85" s="115"/>
      <c r="D85" s="110">
        <v>0</v>
      </c>
      <c r="E85" s="110">
        <v>0</v>
      </c>
      <c r="F85" s="13">
        <v>0</v>
      </c>
      <c r="G85" s="217">
        <f t="shared" si="3"/>
        <v>0</v>
      </c>
      <c r="H85" s="119">
        <v>0</v>
      </c>
      <c r="I85" s="223">
        <f t="shared" si="0"/>
        <v>0</v>
      </c>
      <c r="J85" s="132"/>
    </row>
    <row r="86" spans="2:10" ht="12">
      <c r="B86" s="114"/>
      <c r="C86" s="115"/>
      <c r="D86" s="110">
        <v>0</v>
      </c>
      <c r="E86" s="110">
        <v>0</v>
      </c>
      <c r="F86" s="13">
        <v>0</v>
      </c>
      <c r="G86" s="217">
        <f t="shared" si="3"/>
        <v>0</v>
      </c>
      <c r="H86" s="119">
        <v>0</v>
      </c>
      <c r="I86" s="223">
        <f t="shared" si="0"/>
        <v>0</v>
      </c>
      <c r="J86" s="132"/>
    </row>
    <row r="87" spans="2:10" ht="12">
      <c r="B87" s="114"/>
      <c r="C87" s="115"/>
      <c r="D87" s="110">
        <v>0</v>
      </c>
      <c r="E87" s="110">
        <v>0</v>
      </c>
      <c r="F87" s="13">
        <v>0</v>
      </c>
      <c r="G87" s="217">
        <f t="shared" si="3"/>
        <v>0</v>
      </c>
      <c r="H87" s="119">
        <v>0</v>
      </c>
      <c r="I87" s="223">
        <f t="shared" si="0"/>
        <v>0</v>
      </c>
      <c r="J87" s="132"/>
    </row>
    <row r="88" spans="2:10" ht="12">
      <c r="B88" s="114"/>
      <c r="C88" s="115"/>
      <c r="D88" s="110">
        <v>0</v>
      </c>
      <c r="E88" s="110">
        <v>0</v>
      </c>
      <c r="F88" s="13">
        <v>0</v>
      </c>
      <c r="G88" s="217">
        <f t="shared" si="3"/>
        <v>0</v>
      </c>
      <c r="H88" s="119">
        <v>0</v>
      </c>
      <c r="I88" s="223">
        <f t="shared" si="0"/>
        <v>0</v>
      </c>
      <c r="J88" s="132"/>
    </row>
    <row r="89" spans="2:10" ht="12">
      <c r="B89" s="114"/>
      <c r="C89" s="115"/>
      <c r="D89" s="110">
        <v>0</v>
      </c>
      <c r="E89" s="110">
        <v>0</v>
      </c>
      <c r="F89" s="13">
        <v>0</v>
      </c>
      <c r="G89" s="217">
        <f t="shared" si="3"/>
        <v>0</v>
      </c>
      <c r="H89" s="119">
        <v>0</v>
      </c>
      <c r="I89" s="223">
        <f t="shared" si="0"/>
        <v>0</v>
      </c>
      <c r="J89" s="132"/>
    </row>
    <row r="90" spans="2:10" ht="12">
      <c r="B90" s="114"/>
      <c r="C90" s="115"/>
      <c r="D90" s="110">
        <v>0</v>
      </c>
      <c r="E90" s="110">
        <v>0</v>
      </c>
      <c r="F90" s="13">
        <v>0</v>
      </c>
      <c r="G90" s="217">
        <f t="shared" si="3"/>
        <v>0</v>
      </c>
      <c r="H90" s="119">
        <v>0</v>
      </c>
      <c r="I90" s="223">
        <f t="shared" si="0"/>
        <v>0</v>
      </c>
      <c r="J90" s="132"/>
    </row>
    <row r="91" spans="2:10" ht="12">
      <c r="B91" s="114"/>
      <c r="C91" s="115"/>
      <c r="D91" s="110">
        <v>0</v>
      </c>
      <c r="E91" s="110">
        <v>0</v>
      </c>
      <c r="F91" s="13">
        <v>0</v>
      </c>
      <c r="G91" s="217">
        <f t="shared" si="3"/>
        <v>0</v>
      </c>
      <c r="H91" s="119">
        <v>0</v>
      </c>
      <c r="I91" s="223">
        <f t="shared" si="0"/>
        <v>0</v>
      </c>
      <c r="J91" s="132"/>
    </row>
    <row r="92" spans="2:10" ht="12">
      <c r="B92" s="114"/>
      <c r="C92" s="115"/>
      <c r="D92" s="110">
        <v>0</v>
      </c>
      <c r="E92" s="110">
        <v>0</v>
      </c>
      <c r="F92" s="13">
        <v>0</v>
      </c>
      <c r="G92" s="217">
        <f t="shared" si="3"/>
        <v>0</v>
      </c>
      <c r="H92" s="119">
        <v>0</v>
      </c>
      <c r="I92" s="223">
        <f t="shared" si="0"/>
        <v>0</v>
      </c>
      <c r="J92" s="132"/>
    </row>
    <row r="93" spans="2:10" ht="12">
      <c r="B93" s="114"/>
      <c r="C93" s="115"/>
      <c r="D93" s="110">
        <v>0</v>
      </c>
      <c r="E93" s="110">
        <v>0</v>
      </c>
      <c r="F93" s="13">
        <v>0</v>
      </c>
      <c r="G93" s="217">
        <f t="shared" si="3"/>
        <v>0</v>
      </c>
      <c r="H93" s="119">
        <v>0</v>
      </c>
      <c r="I93" s="223">
        <f t="shared" si="0"/>
        <v>0</v>
      </c>
      <c r="J93" s="132"/>
    </row>
    <row r="94" spans="2:10" ht="12">
      <c r="B94" s="114"/>
      <c r="C94" s="115"/>
      <c r="D94" s="110">
        <v>0</v>
      </c>
      <c r="E94" s="110">
        <v>0</v>
      </c>
      <c r="F94" s="13">
        <v>0</v>
      </c>
      <c r="G94" s="217">
        <f t="shared" si="3"/>
        <v>0</v>
      </c>
      <c r="H94" s="119">
        <v>0</v>
      </c>
      <c r="I94" s="223">
        <f t="shared" si="0"/>
        <v>0</v>
      </c>
      <c r="J94" s="132"/>
    </row>
    <row r="95" spans="2:10" ht="12">
      <c r="B95" s="114"/>
      <c r="C95" s="115"/>
      <c r="D95" s="110">
        <v>0</v>
      </c>
      <c r="E95" s="110">
        <v>0</v>
      </c>
      <c r="F95" s="13">
        <v>0</v>
      </c>
      <c r="G95" s="217">
        <f t="shared" si="3"/>
        <v>0</v>
      </c>
      <c r="H95" s="119">
        <v>0</v>
      </c>
      <c r="I95" s="223">
        <f t="shared" si="0"/>
        <v>0</v>
      </c>
      <c r="J95" s="132"/>
    </row>
    <row r="96" spans="2:10" ht="12">
      <c r="B96" s="114"/>
      <c r="C96" s="115"/>
      <c r="D96" s="110">
        <v>0</v>
      </c>
      <c r="E96" s="110">
        <v>0</v>
      </c>
      <c r="F96" s="13">
        <v>0</v>
      </c>
      <c r="G96" s="217">
        <f t="shared" si="3"/>
        <v>0</v>
      </c>
      <c r="H96" s="119">
        <v>0</v>
      </c>
      <c r="I96" s="223">
        <f t="shared" si="0"/>
        <v>0</v>
      </c>
      <c r="J96" s="132"/>
    </row>
    <row r="97" spans="2:10" ht="12">
      <c r="B97" s="114"/>
      <c r="C97" s="115"/>
      <c r="D97" s="110">
        <v>0</v>
      </c>
      <c r="E97" s="110">
        <v>0</v>
      </c>
      <c r="F97" s="13">
        <v>0</v>
      </c>
      <c r="G97" s="217">
        <f t="shared" si="3"/>
        <v>0</v>
      </c>
      <c r="H97" s="119">
        <v>0</v>
      </c>
      <c r="I97" s="223">
        <f t="shared" si="0"/>
        <v>0</v>
      </c>
      <c r="J97" s="132"/>
    </row>
    <row r="98" spans="2:10" ht="12">
      <c r="B98" s="114"/>
      <c r="C98" s="115"/>
      <c r="D98" s="110">
        <v>0</v>
      </c>
      <c r="E98" s="110">
        <v>0</v>
      </c>
      <c r="F98" s="13">
        <v>0</v>
      </c>
      <c r="G98" s="217">
        <f t="shared" si="3"/>
        <v>0</v>
      </c>
      <c r="H98" s="119">
        <v>0</v>
      </c>
      <c r="I98" s="223">
        <f t="shared" si="0"/>
        <v>0</v>
      </c>
      <c r="J98" s="132"/>
    </row>
    <row r="99" spans="2:10" ht="12">
      <c r="B99" s="114"/>
      <c r="C99" s="115"/>
      <c r="D99" s="110">
        <v>0</v>
      </c>
      <c r="E99" s="110">
        <v>0</v>
      </c>
      <c r="F99" s="13">
        <v>0</v>
      </c>
      <c r="G99" s="217">
        <f t="shared" si="3"/>
        <v>0</v>
      </c>
      <c r="H99" s="119">
        <v>0</v>
      </c>
      <c r="I99" s="223">
        <f t="shared" si="0"/>
        <v>0</v>
      </c>
      <c r="J99" s="132"/>
    </row>
    <row r="100" spans="2:12" ht="12">
      <c r="B100" s="114"/>
      <c r="C100" s="115"/>
      <c r="D100" s="110">
        <v>0</v>
      </c>
      <c r="E100" s="110">
        <v>0</v>
      </c>
      <c r="F100" s="13">
        <v>0</v>
      </c>
      <c r="G100" s="217">
        <f t="shared" si="3"/>
        <v>0</v>
      </c>
      <c r="H100" s="119">
        <v>0</v>
      </c>
      <c r="I100" s="223">
        <f t="shared" si="0"/>
        <v>0</v>
      </c>
      <c r="J100" s="132"/>
      <c r="K100" s="65"/>
      <c r="L100" s="65"/>
    </row>
    <row r="101" spans="2:10" ht="12">
      <c r="B101" s="114"/>
      <c r="C101" s="115"/>
      <c r="D101" s="110">
        <v>0</v>
      </c>
      <c r="E101" s="110">
        <v>0</v>
      </c>
      <c r="F101" s="13">
        <v>0</v>
      </c>
      <c r="G101" s="217">
        <f t="shared" si="3"/>
        <v>0</v>
      </c>
      <c r="H101" s="119">
        <v>0</v>
      </c>
      <c r="I101" s="223">
        <f t="shared" si="0"/>
        <v>0</v>
      </c>
      <c r="J101" s="132"/>
    </row>
    <row r="102" spans="2:10" ht="12">
      <c r="B102" s="114"/>
      <c r="C102" s="115"/>
      <c r="D102" s="110">
        <v>0</v>
      </c>
      <c r="E102" s="110">
        <v>0</v>
      </c>
      <c r="F102" s="13">
        <v>0</v>
      </c>
      <c r="G102" s="217">
        <f t="shared" si="3"/>
        <v>0</v>
      </c>
      <c r="H102" s="119">
        <v>0</v>
      </c>
      <c r="I102" s="223">
        <f t="shared" si="0"/>
        <v>0</v>
      </c>
      <c r="J102" s="132"/>
    </row>
    <row r="103" spans="2:10" ht="12">
      <c r="B103" s="114"/>
      <c r="C103" s="115"/>
      <c r="D103" s="110">
        <v>0</v>
      </c>
      <c r="E103" s="110">
        <v>0</v>
      </c>
      <c r="F103" s="13">
        <v>0</v>
      </c>
      <c r="G103" s="217">
        <f t="shared" si="3"/>
        <v>0</v>
      </c>
      <c r="H103" s="119">
        <v>0</v>
      </c>
      <c r="I103" s="223">
        <f t="shared" si="0"/>
        <v>0</v>
      </c>
      <c r="J103" s="132"/>
    </row>
    <row r="104" spans="2:10" ht="12">
      <c r="B104" s="114"/>
      <c r="C104" s="115"/>
      <c r="D104" s="110">
        <v>0</v>
      </c>
      <c r="E104" s="110">
        <v>0</v>
      </c>
      <c r="F104" s="13">
        <v>0</v>
      </c>
      <c r="G104" s="217">
        <f t="shared" si="3"/>
        <v>0</v>
      </c>
      <c r="H104" s="119">
        <v>0</v>
      </c>
      <c r="I104" s="223">
        <f t="shared" si="0"/>
        <v>0</v>
      </c>
      <c r="J104" s="132"/>
    </row>
    <row r="105" spans="2:10" ht="12">
      <c r="B105" s="114"/>
      <c r="C105" s="115"/>
      <c r="D105" s="110">
        <v>0</v>
      </c>
      <c r="E105" s="110">
        <v>0</v>
      </c>
      <c r="F105" s="13">
        <v>0</v>
      </c>
      <c r="G105" s="217">
        <f t="shared" si="3"/>
        <v>0</v>
      </c>
      <c r="H105" s="119">
        <v>0</v>
      </c>
      <c r="I105" s="223">
        <f t="shared" si="0"/>
        <v>0</v>
      </c>
      <c r="J105" s="132"/>
    </row>
    <row r="106" spans="2:10" ht="12">
      <c r="B106" s="114"/>
      <c r="C106" s="115"/>
      <c r="D106" s="110">
        <v>0</v>
      </c>
      <c r="E106" s="110">
        <v>0</v>
      </c>
      <c r="F106" s="13">
        <v>0</v>
      </c>
      <c r="G106" s="217">
        <f t="shared" si="3"/>
        <v>0</v>
      </c>
      <c r="H106" s="119">
        <v>0</v>
      </c>
      <c r="I106" s="223">
        <f t="shared" si="0"/>
        <v>0</v>
      </c>
      <c r="J106" s="132"/>
    </row>
    <row r="107" spans="2:10" ht="12.75" thickBot="1">
      <c r="B107" s="116"/>
      <c r="C107" s="117"/>
      <c r="D107" s="111">
        <v>0</v>
      </c>
      <c r="E107" s="111">
        <v>0</v>
      </c>
      <c r="F107" s="14">
        <v>0</v>
      </c>
      <c r="G107" s="218">
        <f t="shared" si="3"/>
        <v>0</v>
      </c>
      <c r="H107" s="120">
        <v>0</v>
      </c>
      <c r="I107" s="223">
        <f t="shared" si="0"/>
        <v>0</v>
      </c>
      <c r="J107" s="134"/>
    </row>
    <row r="108" spans="2:10" ht="12.75">
      <c r="B108" s="397" t="s">
        <v>163</v>
      </c>
      <c r="C108" s="398"/>
      <c r="D108" s="219">
        <f>SUM(D11:D107)</f>
        <v>0</v>
      </c>
      <c r="E108" s="219">
        <f>SUM(E11:E107)</f>
        <v>0</v>
      </c>
      <c r="F108" s="219">
        <f>SUM(F11:F107)</f>
        <v>0</v>
      </c>
      <c r="G108" s="219">
        <f>SUM(G11:G107)</f>
        <v>0</v>
      </c>
      <c r="H108" s="220" t="e">
        <f>+I108/G108</f>
        <v>#DIV/0!</v>
      </c>
      <c r="I108" s="219">
        <f>SUM(I11:I107)</f>
        <v>0</v>
      </c>
      <c r="J108" s="23"/>
    </row>
    <row r="109" spans="2:3" ht="12">
      <c r="B109" s="23"/>
      <c r="C109" s="23"/>
    </row>
    <row r="110" spans="2:9" ht="12.75">
      <c r="B110" s="399"/>
      <c r="C110" s="400"/>
      <c r="D110" s="401" t="s">
        <v>164</v>
      </c>
      <c r="E110" s="402"/>
      <c r="F110" s="403"/>
      <c r="G110" s="217">
        <f>riepilogo!H10</f>
        <v>0</v>
      </c>
      <c r="H110" s="221">
        <v>1</v>
      </c>
      <c r="I110" s="217">
        <f>G110*H110</f>
        <v>0</v>
      </c>
    </row>
    <row r="111" spans="2:9" ht="12.75">
      <c r="B111" s="404" t="s">
        <v>165</v>
      </c>
      <c r="C111" s="405"/>
      <c r="D111" s="405"/>
      <c r="E111" s="405"/>
      <c r="F111" s="405"/>
      <c r="G111" s="217">
        <f>G108+G110</f>
        <v>0</v>
      </c>
      <c r="H111" s="220" t="e">
        <f>+I111/G111</f>
        <v>#DIV/0!</v>
      </c>
      <c r="I111" s="217">
        <f>I108+I110</f>
        <v>0</v>
      </c>
    </row>
    <row r="112" ht="12">
      <c r="B112" s="20" t="s">
        <v>132</v>
      </c>
    </row>
    <row r="113" spans="2:9" ht="67.5" customHeight="1">
      <c r="B113" s="394" t="s">
        <v>186</v>
      </c>
      <c r="C113" s="395"/>
      <c r="D113" s="395"/>
      <c r="E113" s="395"/>
      <c r="F113" s="395"/>
      <c r="G113" s="395"/>
      <c r="H113" s="395"/>
      <c r="I113" s="396"/>
    </row>
  </sheetData>
  <sheetProtection password="DEE3" sheet="1" objects="1" scenarios="1"/>
  <mergeCells count="17">
    <mergeCell ref="B113:I113"/>
    <mergeCell ref="H8:H10"/>
    <mergeCell ref="I8:I10"/>
    <mergeCell ref="J8:J10"/>
    <mergeCell ref="B108:C108"/>
    <mergeCell ref="B110:C110"/>
    <mergeCell ref="D110:F110"/>
    <mergeCell ref="B111:F111"/>
    <mergeCell ref="E8:E10"/>
    <mergeCell ref="G8:G10"/>
    <mergeCell ref="C1:I1"/>
    <mergeCell ref="B8:B10"/>
    <mergeCell ref="C8:C10"/>
    <mergeCell ref="D8:D10"/>
    <mergeCell ref="F8:F10"/>
    <mergeCell ref="B7:J7"/>
    <mergeCell ref="D5:H5"/>
  </mergeCells>
  <printOptions/>
  <pageMargins left="0.39" right="0.22" top="0.44" bottom="0.42" header="0.23" footer="0.22"/>
  <pageSetup horizontalDpi="600" verticalDpi="600" orientation="landscape" paperSize="9" r:id="rId1"/>
  <headerFooter alignWithMargins="0">
    <oddFooter>&amp;C6&amp;RAllegato5_FORMAT COMA_bando tematico 01</oddFooter>
  </headerFooter>
</worksheet>
</file>

<file path=xl/worksheets/sheet7.xml><?xml version="1.0" encoding="utf-8"?>
<worksheet xmlns="http://schemas.openxmlformats.org/spreadsheetml/2006/main" xmlns:r="http://schemas.openxmlformats.org/officeDocument/2006/relationships">
  <dimension ref="A1:M35"/>
  <sheetViews>
    <sheetView workbookViewId="0" topLeftCell="A1">
      <selection activeCell="L23" sqref="L23"/>
    </sheetView>
  </sheetViews>
  <sheetFormatPr defaultColWidth="9.140625" defaultRowHeight="12.75"/>
  <cols>
    <col min="1" max="1" width="4.57421875" style="50" customWidth="1"/>
    <col min="2" max="2" width="31.140625" style="50" customWidth="1"/>
    <col min="3" max="3" width="11.28125" style="50" customWidth="1"/>
    <col min="4" max="4" width="25.140625" style="50" customWidth="1"/>
    <col min="5" max="5" width="14.57421875" style="50" customWidth="1"/>
    <col min="6" max="6" width="7.00390625" style="50" customWidth="1"/>
    <col min="7" max="7" width="1.57421875" style="50" customWidth="1"/>
    <col min="8" max="8" width="34.57421875" style="50" customWidth="1"/>
    <col min="9" max="9" width="6.140625" style="50" customWidth="1"/>
    <col min="10" max="16384" width="9.140625" style="50" customWidth="1"/>
  </cols>
  <sheetData>
    <row r="1" spans="2:13" ht="20.25">
      <c r="B1" s="18" t="s">
        <v>57</v>
      </c>
      <c r="C1" s="337">
        <f>organico!C1</f>
        <v>0</v>
      </c>
      <c r="D1" s="338"/>
      <c r="E1" s="338"/>
      <c r="F1" s="338"/>
      <c r="G1" s="338"/>
      <c r="H1" s="339"/>
      <c r="I1" s="293"/>
      <c r="J1" s="22"/>
      <c r="K1" s="22"/>
      <c r="L1" s="22"/>
      <c r="M1" s="22"/>
    </row>
    <row r="2" spans="1:9" ht="12">
      <c r="A2" s="19"/>
      <c r="B2" s="19"/>
      <c r="C2" s="19"/>
      <c r="D2" s="19"/>
      <c r="E2" s="19"/>
      <c r="F2" s="19"/>
      <c r="G2" s="19"/>
      <c r="H2" s="19"/>
      <c r="I2" s="19"/>
    </row>
    <row r="3" spans="2:9" ht="15.75">
      <c r="B3" s="20" t="s">
        <v>202</v>
      </c>
      <c r="C3" s="253">
        <f>organico!C3</f>
        <v>0</v>
      </c>
      <c r="D3" s="19"/>
      <c r="E3" s="23"/>
      <c r="F3" s="23"/>
      <c r="G3" s="23"/>
      <c r="H3" s="19"/>
      <c r="I3" s="19"/>
    </row>
    <row r="5" spans="5:8" ht="12">
      <c r="E5" s="25"/>
      <c r="F5" s="25"/>
      <c r="G5" s="51"/>
      <c r="H5" s="51"/>
    </row>
    <row r="6" spans="2:8" ht="15.75">
      <c r="B6" s="419" t="s">
        <v>133</v>
      </c>
      <c r="C6" s="420"/>
      <c r="D6" s="420"/>
      <c r="E6" s="420"/>
      <c r="F6" s="421"/>
      <c r="G6" s="51"/>
      <c r="H6" s="52"/>
    </row>
    <row r="7" ht="12">
      <c r="H7" s="52"/>
    </row>
    <row r="8" spans="6:8" ht="12.75" thickBot="1">
      <c r="F8" s="51"/>
      <c r="H8" s="53"/>
    </row>
    <row r="9" spans="2:8" ht="12.75" thickBot="1">
      <c r="B9" s="56" t="s">
        <v>13</v>
      </c>
      <c r="C9" s="341" t="s">
        <v>73</v>
      </c>
      <c r="D9" s="425"/>
      <c r="E9" s="57" t="s">
        <v>3</v>
      </c>
      <c r="F9" s="51"/>
      <c r="G9" s="51"/>
      <c r="H9" s="54" t="s">
        <v>96</v>
      </c>
    </row>
    <row r="10" spans="2:8" ht="12">
      <c r="B10" s="390" t="s">
        <v>111</v>
      </c>
      <c r="C10" s="407" t="s">
        <v>107</v>
      </c>
      <c r="D10" s="408"/>
      <c r="E10" s="224">
        <f>riepilogo!H11</f>
        <v>0</v>
      </c>
      <c r="F10" s="51"/>
      <c r="G10" s="51"/>
      <c r="H10" s="135"/>
    </row>
    <row r="11" spans="2:8" ht="12">
      <c r="B11" s="426"/>
      <c r="C11" s="409" t="s">
        <v>108</v>
      </c>
      <c r="D11" s="410"/>
      <c r="E11" s="225" t="e">
        <f>riepilogo!O11</f>
        <v>#DIV/0!</v>
      </c>
      <c r="F11" s="51"/>
      <c r="G11" s="51"/>
      <c r="H11" s="136"/>
    </row>
    <row r="12" spans="2:8" ht="12.75" thickBot="1">
      <c r="B12" s="427"/>
      <c r="C12" s="411" t="s">
        <v>109</v>
      </c>
      <c r="D12" s="412"/>
      <c r="E12" s="226" t="e">
        <f>riepilogo!V11</f>
        <v>#DIV/0!</v>
      </c>
      <c r="F12" s="51"/>
      <c r="G12" s="51"/>
      <c r="H12" s="136"/>
    </row>
    <row r="13" spans="1:8" ht="12.75" thickBot="1">
      <c r="A13" s="51"/>
      <c r="B13" s="406" t="s">
        <v>110</v>
      </c>
      <c r="C13" s="406"/>
      <c r="D13" s="406"/>
      <c r="E13" s="227" t="e">
        <f>SUM(E10:E12)</f>
        <v>#DIV/0!</v>
      </c>
      <c r="F13" s="51"/>
      <c r="G13" s="51"/>
      <c r="H13" s="136"/>
    </row>
    <row r="14" spans="2:8" ht="12">
      <c r="B14" s="315" t="s">
        <v>112</v>
      </c>
      <c r="C14" s="413" t="s">
        <v>113</v>
      </c>
      <c r="D14" s="414"/>
      <c r="E14" s="121">
        <v>0</v>
      </c>
      <c r="F14" s="424" t="s">
        <v>117</v>
      </c>
      <c r="G14" s="51"/>
      <c r="H14" s="136"/>
    </row>
    <row r="15" spans="2:8" ht="12">
      <c r="B15" s="428"/>
      <c r="C15" s="415" t="s">
        <v>114</v>
      </c>
      <c r="D15" s="418"/>
      <c r="E15" s="122">
        <v>0</v>
      </c>
      <c r="F15" s="424"/>
      <c r="H15" s="136"/>
    </row>
    <row r="16" spans="2:8" ht="12.75" thickBot="1">
      <c r="B16" s="429"/>
      <c r="C16" s="422" t="s">
        <v>115</v>
      </c>
      <c r="D16" s="423"/>
      <c r="E16" s="123">
        <v>0</v>
      </c>
      <c r="F16" s="424"/>
      <c r="H16" s="136"/>
    </row>
    <row r="17" spans="2:8" ht="12">
      <c r="B17" s="406" t="s">
        <v>110</v>
      </c>
      <c r="C17" s="406"/>
      <c r="D17" s="406"/>
      <c r="E17" s="228">
        <f>SUM(E14:E16)</f>
        <v>0</v>
      </c>
      <c r="H17" s="136"/>
    </row>
    <row r="18" spans="2:8" ht="12.75" thickBot="1">
      <c r="B18" s="25"/>
      <c r="C18" s="25"/>
      <c r="D18" s="58" t="s">
        <v>106</v>
      </c>
      <c r="E18" s="229" t="e">
        <f>+E13/E17</f>
        <v>#DIV/0!</v>
      </c>
      <c r="F18" s="55" t="s">
        <v>119</v>
      </c>
      <c r="H18" s="137"/>
    </row>
    <row r="19" spans="2:8" ht="12">
      <c r="B19" s="59" t="s">
        <v>117</v>
      </c>
      <c r="H19" s="102"/>
    </row>
    <row r="20" spans="2:8" ht="12">
      <c r="B20" s="415" t="s">
        <v>118</v>
      </c>
      <c r="C20" s="417"/>
      <c r="D20" s="417"/>
      <c r="E20" s="417"/>
      <c r="F20" s="418"/>
      <c r="H20" s="102"/>
    </row>
    <row r="21" spans="2:8" ht="12">
      <c r="B21" s="59" t="s">
        <v>119</v>
      </c>
      <c r="C21" s="59"/>
      <c r="H21" s="102"/>
    </row>
    <row r="22" spans="2:6" ht="42.75" customHeight="1">
      <c r="B22" s="415" t="s">
        <v>183</v>
      </c>
      <c r="C22" s="416"/>
      <c r="D22" s="417"/>
      <c r="E22" s="417"/>
      <c r="F22" s="418"/>
    </row>
    <row r="23" spans="2:4" ht="12.75" thickBot="1">
      <c r="B23" s="51"/>
      <c r="C23" s="262"/>
      <c r="D23" s="51"/>
    </row>
    <row r="24" spans="2:8" ht="12.75" thickBot="1">
      <c r="B24" s="266" t="s">
        <v>208</v>
      </c>
      <c r="C24" s="263"/>
      <c r="D24" s="264"/>
      <c r="E24" s="272" t="s">
        <v>116</v>
      </c>
      <c r="H24" s="54" t="s">
        <v>96</v>
      </c>
    </row>
    <row r="25" spans="2:8" ht="12">
      <c r="B25" s="270" t="s">
        <v>145</v>
      </c>
      <c r="C25" s="277"/>
      <c r="D25" s="268"/>
      <c r="E25" s="273"/>
      <c r="F25" s="51"/>
      <c r="H25" s="135"/>
    </row>
    <row r="26" spans="2:8" ht="12">
      <c r="B26" s="261" t="s">
        <v>146</v>
      </c>
      <c r="C26" s="277"/>
      <c r="D26" s="268"/>
      <c r="E26" s="273"/>
      <c r="F26" s="51"/>
      <c r="H26" s="136"/>
    </row>
    <row r="27" spans="2:8" ht="12">
      <c r="B27" s="261" t="s">
        <v>147</v>
      </c>
      <c r="C27" s="277"/>
      <c r="D27" s="268"/>
      <c r="E27" s="273"/>
      <c r="F27" s="51"/>
      <c r="H27" s="136"/>
    </row>
    <row r="28" spans="2:8" ht="12">
      <c r="B28" s="261" t="s">
        <v>148</v>
      </c>
      <c r="C28" s="278"/>
      <c r="D28" s="271"/>
      <c r="E28" s="274"/>
      <c r="F28" s="51"/>
      <c r="H28" s="136"/>
    </row>
    <row r="29" spans="2:8" ht="12">
      <c r="B29" s="261" t="s">
        <v>149</v>
      </c>
      <c r="C29" s="278"/>
      <c r="D29" s="271"/>
      <c r="E29" s="274"/>
      <c r="F29" s="51"/>
      <c r="H29" s="136"/>
    </row>
    <row r="30" spans="2:8" ht="12">
      <c r="B30" s="261" t="s">
        <v>150</v>
      </c>
      <c r="C30" s="278"/>
      <c r="D30" s="271"/>
      <c r="E30" s="274"/>
      <c r="H30" s="136"/>
    </row>
    <row r="31" spans="2:8" ht="12">
      <c r="B31" s="261" t="s">
        <v>151</v>
      </c>
      <c r="C31" s="279"/>
      <c r="D31" s="269"/>
      <c r="E31" s="275"/>
      <c r="H31" s="136"/>
    </row>
    <row r="32" spans="2:8" ht="12.75" thickBot="1">
      <c r="B32" s="267" t="s">
        <v>152</v>
      </c>
      <c r="C32" s="280"/>
      <c r="D32" s="265"/>
      <c r="E32" s="276"/>
      <c r="H32" s="137"/>
    </row>
    <row r="33" ht="12">
      <c r="C33" s="262"/>
    </row>
    <row r="34" ht="12">
      <c r="C34" s="262"/>
    </row>
    <row r="35" ht="12">
      <c r="C35" s="262"/>
    </row>
  </sheetData>
  <sheetProtection password="DEE3" sheet="1" objects="1" scenarios="1"/>
  <mergeCells count="16">
    <mergeCell ref="B22:F22"/>
    <mergeCell ref="B20:F20"/>
    <mergeCell ref="B6:F6"/>
    <mergeCell ref="C15:D15"/>
    <mergeCell ref="C16:D16"/>
    <mergeCell ref="F14:F16"/>
    <mergeCell ref="C9:D9"/>
    <mergeCell ref="B10:B12"/>
    <mergeCell ref="B14:B16"/>
    <mergeCell ref="C1:H1"/>
    <mergeCell ref="B13:D13"/>
    <mergeCell ref="B17:D17"/>
    <mergeCell ref="C10:D10"/>
    <mergeCell ref="C11:D11"/>
    <mergeCell ref="C12:D12"/>
    <mergeCell ref="C14:D14"/>
  </mergeCells>
  <printOptions/>
  <pageMargins left="0.75" right="0.75" top="1" bottom="1" header="0.5" footer="0.5"/>
  <pageSetup horizontalDpi="600" verticalDpi="600" orientation="landscape" paperSize="9" r:id="rId1"/>
  <headerFooter alignWithMargins="0">
    <oddFooter>&amp;C7&amp;RAllegato5_FORMAT COMA_bando tematico 01</oddFooter>
  </headerFooter>
</worksheet>
</file>

<file path=xl/worksheets/sheet8.xml><?xml version="1.0" encoding="utf-8"?>
<worksheet xmlns="http://schemas.openxmlformats.org/spreadsheetml/2006/main" xmlns:r="http://schemas.openxmlformats.org/officeDocument/2006/relationships">
  <dimension ref="A1:AC43"/>
  <sheetViews>
    <sheetView workbookViewId="0" topLeftCell="A1">
      <selection activeCell="N41" sqref="N41"/>
    </sheetView>
  </sheetViews>
  <sheetFormatPr defaultColWidth="9.140625" defaultRowHeight="12.75"/>
  <cols>
    <col min="1" max="1" width="6.421875" style="19" customWidth="1"/>
    <col min="2" max="2" width="15.421875" style="19" customWidth="1"/>
    <col min="3" max="3" width="19.421875" style="19" customWidth="1"/>
    <col min="4" max="4" width="9.7109375" style="19" customWidth="1"/>
    <col min="5" max="6" width="8.421875" style="19" customWidth="1"/>
    <col min="7" max="7" width="8.140625" style="19" customWidth="1"/>
    <col min="8" max="8" width="19.57421875" style="19" customWidth="1"/>
    <col min="9" max="9" width="8.8515625" style="19" customWidth="1"/>
    <col min="10" max="10" width="8.57421875" style="19" customWidth="1"/>
    <col min="11" max="11" width="8.28125" style="19" customWidth="1"/>
    <col min="12" max="12" width="13.140625" style="19" customWidth="1"/>
    <col min="13" max="13" width="12.57421875" style="19" customWidth="1"/>
    <col min="14" max="15" width="12.00390625" style="19" customWidth="1"/>
    <col min="16" max="16" width="8.00390625" style="19" customWidth="1"/>
    <col min="17" max="18" width="9.00390625" style="19" customWidth="1"/>
    <col min="19" max="19" width="12.57421875" style="19" customWidth="1"/>
    <col min="20" max="20" width="13.28125" style="19" customWidth="1"/>
    <col min="21" max="21" width="12.140625" style="19" customWidth="1"/>
    <col min="22" max="22" width="13.00390625" style="19" customWidth="1"/>
    <col min="23" max="23" width="9.421875" style="19" customWidth="1"/>
    <col min="24" max="24" width="9.00390625" style="19" customWidth="1"/>
    <col min="25" max="25" width="7.8515625" style="19" customWidth="1"/>
    <col min="26" max="26" width="14.140625" style="19" customWidth="1"/>
    <col min="27" max="27" width="8.8515625" style="19" customWidth="1"/>
    <col min="28" max="28" width="10.140625" style="19" customWidth="1"/>
    <col min="29" max="29" width="11.140625" style="19" customWidth="1"/>
    <col min="30" max="16384" width="9.140625" style="19" customWidth="1"/>
  </cols>
  <sheetData>
    <row r="1" spans="1:27" ht="20.25">
      <c r="A1" s="18" t="s">
        <v>57</v>
      </c>
      <c r="B1" s="20"/>
      <c r="C1" s="337">
        <f>organico!C1</f>
        <v>0</v>
      </c>
      <c r="D1" s="338"/>
      <c r="E1" s="338"/>
      <c r="F1" s="338"/>
      <c r="G1" s="338"/>
      <c r="H1" s="338"/>
      <c r="I1" s="339"/>
      <c r="J1" s="60"/>
      <c r="K1" s="60"/>
      <c r="L1" s="60"/>
      <c r="M1" s="60"/>
      <c r="N1" s="60"/>
      <c r="O1" s="60"/>
      <c r="P1" s="60"/>
      <c r="Q1" s="60"/>
      <c r="R1" s="60"/>
      <c r="S1" s="60"/>
      <c r="T1" s="60"/>
      <c r="U1" s="60"/>
      <c r="V1" s="60"/>
      <c r="W1" s="60"/>
      <c r="X1" s="60"/>
      <c r="Y1" s="60"/>
      <c r="Z1" s="60"/>
      <c r="AA1" s="60"/>
    </row>
    <row r="2" spans="1:7" ht="15.75">
      <c r="A2" s="20" t="s">
        <v>154</v>
      </c>
      <c r="B2" s="20"/>
      <c r="C2" s="253">
        <f>organico!C3</f>
        <v>0</v>
      </c>
      <c r="E2" s="23"/>
      <c r="F2" s="23"/>
      <c r="G2" s="23"/>
    </row>
    <row r="3" spans="1:27" ht="15.75">
      <c r="A3" s="342" t="s">
        <v>134</v>
      </c>
      <c r="B3" s="343"/>
      <c r="C3" s="343"/>
      <c r="D3" s="343"/>
      <c r="E3" s="343"/>
      <c r="F3" s="343"/>
      <c r="G3" s="343"/>
      <c r="H3" s="343"/>
      <c r="I3" s="343"/>
      <c r="J3" s="343"/>
      <c r="K3" s="343"/>
      <c r="L3" s="343"/>
      <c r="M3" s="343"/>
      <c r="N3" s="343"/>
      <c r="O3" s="343"/>
      <c r="P3" s="343"/>
      <c r="Q3" s="343"/>
      <c r="R3" s="343"/>
      <c r="S3" s="343"/>
      <c r="T3" s="343"/>
      <c r="U3" s="343"/>
      <c r="V3" s="343"/>
      <c r="W3" s="343"/>
      <c r="X3" s="343"/>
      <c r="Y3" s="343"/>
      <c r="Z3" s="343"/>
      <c r="AA3" s="344"/>
    </row>
    <row r="4" spans="7:12" ht="12.75" thickBot="1">
      <c r="G4" s="23"/>
      <c r="H4" s="56" t="s">
        <v>13</v>
      </c>
      <c r="I4" s="23"/>
      <c r="J4" s="23"/>
      <c r="K4" s="23"/>
      <c r="L4" s="23"/>
    </row>
    <row r="5" spans="4:29" ht="12.75" customHeight="1">
      <c r="D5" s="390" t="s">
        <v>94</v>
      </c>
      <c r="E5" s="433" t="s">
        <v>0</v>
      </c>
      <c r="F5" s="353"/>
      <c r="G5" s="434"/>
      <c r="H5" s="383" t="s">
        <v>15</v>
      </c>
      <c r="I5" s="433" t="s">
        <v>135</v>
      </c>
      <c r="J5" s="433" t="s">
        <v>10</v>
      </c>
      <c r="K5" s="433" t="s">
        <v>136</v>
      </c>
      <c r="L5" s="433" t="s">
        <v>7</v>
      </c>
      <c r="M5" s="353"/>
      <c r="N5" s="353"/>
      <c r="O5" s="434"/>
      <c r="P5" s="431" t="s">
        <v>20</v>
      </c>
      <c r="Q5" s="431" t="s">
        <v>21</v>
      </c>
      <c r="R5" s="431" t="s">
        <v>14</v>
      </c>
      <c r="S5" s="447" t="s">
        <v>4</v>
      </c>
      <c r="T5" s="448"/>
      <c r="U5" s="448"/>
      <c r="V5" s="449"/>
      <c r="W5" s="433" t="s">
        <v>22</v>
      </c>
      <c r="X5" s="433" t="s">
        <v>225</v>
      </c>
      <c r="Y5" s="433" t="s">
        <v>17</v>
      </c>
      <c r="Z5" s="433" t="s">
        <v>18</v>
      </c>
      <c r="AA5" s="433" t="s">
        <v>19</v>
      </c>
      <c r="AB5" s="433" t="s">
        <v>137</v>
      </c>
      <c r="AC5" s="386" t="s">
        <v>138</v>
      </c>
    </row>
    <row r="6" spans="2:29" ht="12">
      <c r="B6" s="444" t="s">
        <v>68</v>
      </c>
      <c r="C6" s="445" t="s">
        <v>69</v>
      </c>
      <c r="D6" s="362"/>
      <c r="E6" s="435"/>
      <c r="F6" s="356"/>
      <c r="G6" s="436"/>
      <c r="H6" s="384"/>
      <c r="I6" s="437"/>
      <c r="J6" s="437"/>
      <c r="K6" s="437"/>
      <c r="L6" s="435"/>
      <c r="M6" s="356"/>
      <c r="N6" s="356"/>
      <c r="O6" s="436"/>
      <c r="P6" s="359"/>
      <c r="Q6" s="359"/>
      <c r="R6" s="359"/>
      <c r="S6" s="450"/>
      <c r="T6" s="450"/>
      <c r="U6" s="450"/>
      <c r="V6" s="451"/>
      <c r="W6" s="437"/>
      <c r="X6" s="437"/>
      <c r="Y6" s="437"/>
      <c r="Z6" s="437"/>
      <c r="AA6" s="437"/>
      <c r="AB6" s="437"/>
      <c r="AC6" s="387"/>
    </row>
    <row r="7" spans="2:29" ht="12.75" thickBot="1">
      <c r="B7" s="359"/>
      <c r="C7" s="446"/>
      <c r="D7" s="363"/>
      <c r="E7" s="66" t="s">
        <v>1</v>
      </c>
      <c r="F7" s="42" t="s">
        <v>2</v>
      </c>
      <c r="G7" s="67" t="s">
        <v>38</v>
      </c>
      <c r="H7" s="385"/>
      <c r="I7" s="438"/>
      <c r="J7" s="438"/>
      <c r="K7" s="438"/>
      <c r="L7" s="66" t="s">
        <v>8</v>
      </c>
      <c r="M7" s="42" t="s">
        <v>9</v>
      </c>
      <c r="N7" s="68" t="s">
        <v>11</v>
      </c>
      <c r="O7" s="62" t="s">
        <v>38</v>
      </c>
      <c r="P7" s="432"/>
      <c r="Q7" s="432"/>
      <c r="R7" s="432"/>
      <c r="S7" s="295" t="s">
        <v>5</v>
      </c>
      <c r="T7" s="294" t="s">
        <v>6</v>
      </c>
      <c r="U7" s="295" t="s">
        <v>12</v>
      </c>
      <c r="V7" s="296" t="s">
        <v>38</v>
      </c>
      <c r="W7" s="438"/>
      <c r="X7" s="438"/>
      <c r="Y7" s="438"/>
      <c r="Z7" s="438"/>
      <c r="AA7" s="438"/>
      <c r="AB7" s="438"/>
      <c r="AC7" s="388"/>
    </row>
    <row r="8" spans="1:29" ht="30" customHeight="1">
      <c r="A8" s="302" t="s">
        <v>67</v>
      </c>
      <c r="B8" s="128" t="s">
        <v>23</v>
      </c>
      <c r="C8" s="129" t="s">
        <v>63</v>
      </c>
      <c r="D8" s="230">
        <f>organico!M9</f>
        <v>0</v>
      </c>
      <c r="E8" s="231">
        <f>ore!C11</f>
        <v>0</v>
      </c>
      <c r="F8" s="231">
        <f>ore!C12</f>
        <v>0</v>
      </c>
      <c r="G8" s="231">
        <f>E8+F8</f>
        <v>0</v>
      </c>
      <c r="H8" s="219">
        <f>organico!D9*lavoro!B20+organico!E9*lavoro!C20+organico!F9*lavoro!D20+organico!G9*lavoro!E20+organico!I9*lavoro!G20+organico!J9*lavoro!H20+organico!K9*lavoro!I20</f>
        <v>0</v>
      </c>
      <c r="I8" s="219" t="e">
        <f>H12/G12</f>
        <v>#DIV/0!</v>
      </c>
      <c r="J8" s="219" t="e">
        <f>(F8+F9)*I8/E12</f>
        <v>#DIV/0!</v>
      </c>
      <c r="K8" s="219" t="e">
        <f>SUM(I8:J8)</f>
        <v>#DIV/0!</v>
      </c>
      <c r="L8" s="219" t="e">
        <f>ammort!$N$27*riepilogo!G8/riepilogo!$G$12</f>
        <v>#DIV/0!</v>
      </c>
      <c r="M8" s="126"/>
      <c r="N8" s="219" t="e">
        <f>-M12</f>
        <v>#DIV/0!</v>
      </c>
      <c r="O8" s="219" t="e">
        <f>L8+M8+N8</f>
        <v>#DIV/0!</v>
      </c>
      <c r="P8" s="219" t="e">
        <f>L8/E8</f>
        <v>#DIV/0!</v>
      </c>
      <c r="Q8" s="219" t="e">
        <f>N8/E12</f>
        <v>#DIV/0!</v>
      </c>
      <c r="R8" s="219" t="e">
        <f>SUM(P8:Q8)</f>
        <v>#DIV/0!</v>
      </c>
      <c r="S8" s="219" t="e">
        <f>'costi esterni'!$G$108*riepilogo!G8/riepilogo!$G$12</f>
        <v>#DIV/0!</v>
      </c>
      <c r="T8" s="126"/>
      <c r="U8" s="219" t="e">
        <f>-T12</f>
        <v>#DIV/0!</v>
      </c>
      <c r="V8" s="219" t="e">
        <f>S8+T8+U8</f>
        <v>#DIV/0!</v>
      </c>
      <c r="W8" s="219" t="e">
        <f>S8/E8</f>
        <v>#DIV/0!</v>
      </c>
      <c r="X8" s="219" t="e">
        <f>U8/E12</f>
        <v>#DIV/0!</v>
      </c>
      <c r="Y8" s="219" t="e">
        <f>W8+X8</f>
        <v>#DIV/0!</v>
      </c>
      <c r="Z8" s="241" t="e">
        <f>I8+J8+P8+W8</f>
        <v>#DIV/0!</v>
      </c>
      <c r="AA8" s="241" t="e">
        <f>I8+J8+R8+Y8</f>
        <v>#DIV/0!</v>
      </c>
      <c r="AB8" s="242" t="e">
        <f>$G$23+$K$23*$O$24/$O$23</f>
        <v>#DIV/0!</v>
      </c>
      <c r="AC8" s="243" t="e">
        <f>AA8*AB8</f>
        <v>#DIV/0!</v>
      </c>
    </row>
    <row r="9" spans="1:29" ht="30" customHeight="1">
      <c r="A9" s="303"/>
      <c r="B9" s="128" t="s">
        <v>24</v>
      </c>
      <c r="C9" s="129" t="s">
        <v>64</v>
      </c>
      <c r="D9" s="232">
        <f>organico!M10</f>
        <v>0</v>
      </c>
      <c r="E9" s="233">
        <f>ore!D11</f>
        <v>0</v>
      </c>
      <c r="F9" s="233">
        <f>ore!D12</f>
        <v>0</v>
      </c>
      <c r="G9" s="233">
        <f>E9+F9</f>
        <v>0</v>
      </c>
      <c r="H9" s="217">
        <f>organico!D10*lavoro!B20+organico!E10*lavoro!C20+organico!F10*lavoro!D20+organico!G10*lavoro!E20+organico!I10*lavoro!G20+organico!J10*lavoro!H20+organico!K10*lavoro!I20</f>
        <v>0</v>
      </c>
      <c r="I9" s="63"/>
      <c r="J9" s="63"/>
      <c r="K9" s="63"/>
      <c r="L9" s="217" t="e">
        <f>ammort!$N$27*riepilogo!G9/riepilogo!$G$12</f>
        <v>#DIV/0!</v>
      </c>
      <c r="M9" s="217" t="e">
        <f>-L9</f>
        <v>#DIV/0!</v>
      </c>
      <c r="N9" s="127"/>
      <c r="O9" s="217" t="e">
        <f>L9+M9+N9</f>
        <v>#DIV/0!</v>
      </c>
      <c r="P9" s="127"/>
      <c r="Q9" s="127"/>
      <c r="R9" s="127"/>
      <c r="S9" s="217" t="e">
        <f>'costi esterni'!$G$108*riepilogo!G9/riepilogo!$G$12</f>
        <v>#DIV/0!</v>
      </c>
      <c r="T9" s="217" t="e">
        <f>-S9</f>
        <v>#DIV/0!</v>
      </c>
      <c r="U9" s="127"/>
      <c r="V9" s="217" t="e">
        <f>S9+T9+U9</f>
        <v>#DIV/0!</v>
      </c>
      <c r="W9" s="63"/>
      <c r="X9" s="63"/>
      <c r="Y9" s="63"/>
      <c r="Z9" s="63"/>
      <c r="AA9" s="63"/>
      <c r="AB9" s="64"/>
      <c r="AC9" s="64"/>
    </row>
    <row r="10" spans="1:29" ht="30" customHeight="1">
      <c r="A10" s="303"/>
      <c r="B10" s="128" t="s">
        <v>39</v>
      </c>
      <c r="C10" s="129" t="s">
        <v>65</v>
      </c>
      <c r="D10" s="232">
        <f>organico!M11</f>
        <v>0</v>
      </c>
      <c r="E10" s="233">
        <f>ore!E11</f>
        <v>0</v>
      </c>
      <c r="F10" s="233">
        <f>ore!E12</f>
        <v>0</v>
      </c>
      <c r="G10" s="233">
        <f>E10+F10</f>
        <v>0</v>
      </c>
      <c r="H10" s="217">
        <f>organico!D11*lavoro!B20+organico!E11*lavoro!C20+organico!F11*lavoro!D20+organico!G11*lavoro!E20+organico!I11*lavoro!G20+organico!J11*lavoro!H20+organico!K11*lavoro!I20</f>
        <v>0</v>
      </c>
      <c r="I10" s="63"/>
      <c r="J10" s="63"/>
      <c r="K10" s="63"/>
      <c r="L10" s="217" t="e">
        <f>ammort!$N$27*riepilogo!G10/riepilogo!$G$12</f>
        <v>#DIV/0!</v>
      </c>
      <c r="M10" s="217" t="e">
        <f>-L10</f>
        <v>#DIV/0!</v>
      </c>
      <c r="N10" s="127"/>
      <c r="O10" s="217" t="e">
        <f>L10+M10+N10</f>
        <v>#DIV/0!</v>
      </c>
      <c r="P10" s="127"/>
      <c r="Q10" s="127"/>
      <c r="R10" s="127"/>
      <c r="S10" s="217" t="e">
        <f>'costi esterni'!$G$108*riepilogo!G10/riepilogo!$G$12+H10</f>
        <v>#DIV/0!</v>
      </c>
      <c r="T10" s="217" t="e">
        <f>-S10</f>
        <v>#DIV/0!</v>
      </c>
      <c r="U10" s="127"/>
      <c r="V10" s="217" t="e">
        <f>S10+T10+U10</f>
        <v>#DIV/0!</v>
      </c>
      <c r="W10" s="63"/>
      <c r="X10" s="63"/>
      <c r="Y10" s="63"/>
      <c r="Z10" s="63"/>
      <c r="AA10" s="63"/>
      <c r="AB10" s="64"/>
      <c r="AC10" s="64"/>
    </row>
    <row r="11" spans="1:29" ht="30" customHeight="1">
      <c r="A11" s="304"/>
      <c r="B11" s="128" t="s">
        <v>25</v>
      </c>
      <c r="C11" s="129" t="s">
        <v>66</v>
      </c>
      <c r="D11" s="232">
        <f>organico!M12</f>
        <v>0</v>
      </c>
      <c r="E11" s="233">
        <f>ore!F11</f>
        <v>0</v>
      </c>
      <c r="F11" s="233">
        <f>ore!F12</f>
        <v>0</v>
      </c>
      <c r="G11" s="233">
        <f>E11+F11</f>
        <v>0</v>
      </c>
      <c r="H11" s="217">
        <f>organico!D12*lavoro!B20+organico!E12*lavoro!C20+organico!F12*lavoro!D20+organico!G12*lavoro!E20+organico!I12*lavoro!G20+organico!J12*lavoro!H20+organico!K12*lavoro!I20</f>
        <v>0</v>
      </c>
      <c r="I11" s="63"/>
      <c r="J11" s="63"/>
      <c r="K11" s="63"/>
      <c r="L11" s="217" t="e">
        <f>ammort!$N$27*riepilogo!G11/riepilogo!$G$12</f>
        <v>#DIV/0!</v>
      </c>
      <c r="M11" s="127"/>
      <c r="N11" s="127"/>
      <c r="O11" s="217" t="e">
        <f>L11+M11+N11</f>
        <v>#DIV/0!</v>
      </c>
      <c r="P11" s="127"/>
      <c r="Q11" s="127"/>
      <c r="R11" s="127"/>
      <c r="S11" s="217" t="e">
        <f>'costi esterni'!$G$108*riepilogo!G11/riepilogo!$G$12</f>
        <v>#DIV/0!</v>
      </c>
      <c r="T11" s="127"/>
      <c r="U11" s="127"/>
      <c r="V11" s="217" t="e">
        <f>S11+T11+U11</f>
        <v>#DIV/0!</v>
      </c>
      <c r="W11" s="63"/>
      <c r="X11" s="63"/>
      <c r="Y11" s="63"/>
      <c r="Z11" s="63"/>
      <c r="AA11" s="63"/>
      <c r="AB11" s="64"/>
      <c r="AC11" s="64"/>
    </row>
    <row r="12" spans="3:29" ht="12">
      <c r="C12" s="71" t="s">
        <v>16</v>
      </c>
      <c r="D12" s="232">
        <f>SUM(D8:D11)</f>
        <v>0</v>
      </c>
      <c r="E12" s="233">
        <f>SUM(E8:E11)</f>
        <v>0</v>
      </c>
      <c r="F12" s="233">
        <f>SUM(F8:F11)</f>
        <v>0</v>
      </c>
      <c r="G12" s="233">
        <f>SUM(G8:G11)</f>
        <v>0</v>
      </c>
      <c r="H12" s="217">
        <f>SUM(H8:H11)</f>
        <v>0</v>
      </c>
      <c r="I12" s="63"/>
      <c r="J12" s="63"/>
      <c r="K12" s="63"/>
      <c r="L12" s="217" t="e">
        <f>SUM(L8:L11)</f>
        <v>#DIV/0!</v>
      </c>
      <c r="M12" s="217" t="e">
        <f>SUM(M8:M11)</f>
        <v>#DIV/0!</v>
      </c>
      <c r="N12" s="217" t="e">
        <f>SUM(N8:N11)</f>
        <v>#DIV/0!</v>
      </c>
      <c r="O12" s="217" t="e">
        <f>SUM(O8:O11)</f>
        <v>#DIV/0!</v>
      </c>
      <c r="P12" s="127"/>
      <c r="Q12" s="127"/>
      <c r="R12" s="127"/>
      <c r="S12" s="217" t="e">
        <f>SUM(S8:S11)</f>
        <v>#DIV/0!</v>
      </c>
      <c r="T12" s="217" t="e">
        <f>SUM(T8:T11)</f>
        <v>#DIV/0!</v>
      </c>
      <c r="U12" s="217" t="e">
        <f>SUM(U8:U11)</f>
        <v>#DIV/0!</v>
      </c>
      <c r="V12" s="217" t="e">
        <f>SUM(V8:V11)</f>
        <v>#DIV/0!</v>
      </c>
      <c r="W12" s="63"/>
      <c r="X12" s="63"/>
      <c r="Y12" s="63"/>
      <c r="Z12" s="63"/>
      <c r="AA12" s="63"/>
      <c r="AB12" s="64"/>
      <c r="AC12" s="64"/>
    </row>
    <row r="13" spans="4:27" ht="12">
      <c r="D13" s="69"/>
      <c r="E13" s="70"/>
      <c r="F13" s="70"/>
      <c r="G13" s="70"/>
      <c r="H13" s="65"/>
      <c r="I13" s="65"/>
      <c r="J13" s="65"/>
      <c r="K13" s="65"/>
      <c r="L13" s="65"/>
      <c r="M13" s="65"/>
      <c r="N13" s="65"/>
      <c r="O13" s="65"/>
      <c r="P13" s="65"/>
      <c r="Q13" s="65"/>
      <c r="R13" s="65"/>
      <c r="S13" s="65"/>
      <c r="T13" s="65"/>
      <c r="U13" s="65"/>
      <c r="V13" s="65"/>
      <c r="W13" s="65"/>
      <c r="X13" s="65"/>
      <c r="Y13" s="65"/>
      <c r="Z13" s="65"/>
      <c r="AA13" s="65"/>
    </row>
    <row r="14" spans="3:27" ht="12">
      <c r="C14" s="72" t="s">
        <v>93</v>
      </c>
      <c r="D14" s="234">
        <f>organico!M13</f>
        <v>0</v>
      </c>
      <c r="E14" s="235">
        <f>ore!G11</f>
        <v>0</v>
      </c>
      <c r="F14" s="235">
        <f>ore!G12</f>
        <v>0</v>
      </c>
      <c r="G14" s="235">
        <f>ore!G13</f>
        <v>0</v>
      </c>
      <c r="H14" s="236">
        <f>lavoro!K18</f>
        <v>0</v>
      </c>
      <c r="I14" s="65"/>
      <c r="J14" s="65"/>
      <c r="K14" s="65"/>
      <c r="L14" s="236">
        <f>ammort!N27</f>
        <v>0</v>
      </c>
      <c r="M14" s="65"/>
      <c r="N14" s="65"/>
      <c r="O14" s="236">
        <f>ammort!N27</f>
        <v>0</v>
      </c>
      <c r="P14" s="65"/>
      <c r="Q14" s="65"/>
      <c r="R14" s="65"/>
      <c r="S14" s="236">
        <f>'costi esterni'!G108+riepilogo!H10</f>
        <v>0</v>
      </c>
      <c r="T14" s="65"/>
      <c r="U14" s="65"/>
      <c r="V14" s="237">
        <f>S14</f>
        <v>0</v>
      </c>
      <c r="W14" s="65"/>
      <c r="X14" s="65"/>
      <c r="Y14" s="65"/>
      <c r="Z14" s="65"/>
      <c r="AA14" s="65"/>
    </row>
    <row r="16" spans="1:27" ht="15.75">
      <c r="A16" s="342" t="s">
        <v>50</v>
      </c>
      <c r="B16" s="343"/>
      <c r="C16" s="343"/>
      <c r="D16" s="343"/>
      <c r="E16" s="343"/>
      <c r="F16" s="343"/>
      <c r="G16" s="343"/>
      <c r="H16" s="343"/>
      <c r="I16" s="343"/>
      <c r="J16" s="343"/>
      <c r="K16" s="343"/>
      <c r="L16" s="343"/>
      <c r="M16" s="343"/>
      <c r="N16" s="343"/>
      <c r="O16" s="343"/>
      <c r="P16" s="343"/>
      <c r="Q16" s="343"/>
      <c r="R16" s="343"/>
      <c r="S16" s="343"/>
      <c r="T16" s="343"/>
      <c r="U16" s="343"/>
      <c r="V16" s="343"/>
      <c r="W16" s="343"/>
      <c r="X16" s="343"/>
      <c r="Y16" s="343"/>
      <c r="Z16" s="343"/>
      <c r="AA16" s="344"/>
    </row>
    <row r="17" ht="12.75" thickBot="1">
      <c r="G17" s="20"/>
    </row>
    <row r="18" spans="1:27" ht="12">
      <c r="A18" s="92"/>
      <c r="B18" s="74"/>
      <c r="C18" s="74"/>
      <c r="D18" s="93"/>
      <c r="E18" s="74"/>
      <c r="F18" s="74"/>
      <c r="G18" s="74"/>
      <c r="H18" s="74"/>
      <c r="I18" s="88"/>
      <c r="J18" s="75"/>
      <c r="K18" s="74"/>
      <c r="L18" s="74"/>
      <c r="M18" s="74"/>
      <c r="N18" s="74"/>
      <c r="O18" s="74"/>
      <c r="P18" s="74"/>
      <c r="Q18" s="74"/>
      <c r="R18" s="75"/>
      <c r="S18" s="74"/>
      <c r="T18" s="74"/>
      <c r="U18" s="74"/>
      <c r="V18" s="74"/>
      <c r="W18" s="74"/>
      <c r="X18" s="74"/>
      <c r="Y18" s="75"/>
      <c r="Z18" s="75"/>
      <c r="AA18" s="76"/>
    </row>
    <row r="19" spans="1:28" ht="12">
      <c r="A19" s="46"/>
      <c r="B19" s="23"/>
      <c r="C19" s="23"/>
      <c r="D19" s="94"/>
      <c r="E19" s="77"/>
      <c r="F19" s="77"/>
      <c r="G19" s="77"/>
      <c r="H19" s="77"/>
      <c r="I19" s="89" t="s">
        <v>51</v>
      </c>
      <c r="J19" s="78" t="s">
        <v>52</v>
      </c>
      <c r="K19" s="77"/>
      <c r="L19" s="77"/>
      <c r="M19" s="77"/>
      <c r="N19" s="77"/>
      <c r="O19" s="77"/>
      <c r="P19" s="77"/>
      <c r="Q19" s="77"/>
      <c r="R19" s="78" t="s">
        <v>53</v>
      </c>
      <c r="S19" s="77"/>
      <c r="T19" s="77"/>
      <c r="U19" s="77"/>
      <c r="V19" s="77"/>
      <c r="W19" s="77"/>
      <c r="X19" s="77"/>
      <c r="Y19" s="78" t="s">
        <v>54</v>
      </c>
      <c r="Z19" s="79"/>
      <c r="AA19" s="80" t="s">
        <v>55</v>
      </c>
      <c r="AB19" s="73"/>
    </row>
    <row r="20" spans="1:27" ht="12">
      <c r="A20" s="95" t="s">
        <v>101</v>
      </c>
      <c r="B20" s="23"/>
      <c r="C20" s="23"/>
      <c r="D20" s="94"/>
      <c r="E20" s="77"/>
      <c r="F20" s="77"/>
      <c r="G20" s="77"/>
      <c r="H20" s="77"/>
      <c r="I20" s="244">
        <v>100</v>
      </c>
      <c r="J20" s="238">
        <v>100</v>
      </c>
      <c r="K20" s="77"/>
      <c r="L20" s="77"/>
      <c r="M20" s="77"/>
      <c r="N20" s="77"/>
      <c r="O20" s="77"/>
      <c r="P20" s="77"/>
      <c r="Q20" s="77"/>
      <c r="R20" s="238">
        <v>0</v>
      </c>
      <c r="S20" s="77"/>
      <c r="T20" s="77"/>
      <c r="U20" s="77"/>
      <c r="V20" s="77"/>
      <c r="W20" s="77"/>
      <c r="X20" s="77"/>
      <c r="Y20" s="239" t="e">
        <f>'costi esterni'!H111*100</f>
        <v>#DIV/0!</v>
      </c>
      <c r="Z20" s="77"/>
      <c r="AA20" s="240" t="e">
        <f>AA21/AA8</f>
        <v>#DIV/0!</v>
      </c>
    </row>
    <row r="21" spans="1:27" ht="12">
      <c r="A21" s="95" t="s">
        <v>49</v>
      </c>
      <c r="B21" s="23"/>
      <c r="C21" s="23"/>
      <c r="D21" s="94"/>
      <c r="E21" s="77"/>
      <c r="F21" s="77"/>
      <c r="G21" s="77"/>
      <c r="H21" s="77"/>
      <c r="I21" s="245" t="e">
        <f>I8*I20/100</f>
        <v>#DIV/0!</v>
      </c>
      <c r="J21" s="217" t="e">
        <f>J8*J20/100</f>
        <v>#DIV/0!</v>
      </c>
      <c r="K21" s="77"/>
      <c r="L21" s="77"/>
      <c r="M21" s="77"/>
      <c r="N21" s="77"/>
      <c r="O21" s="77"/>
      <c r="P21" s="77"/>
      <c r="Q21" s="77"/>
      <c r="R21" s="217" t="e">
        <f>R8*R20/100</f>
        <v>#DIV/0!</v>
      </c>
      <c r="S21" s="77"/>
      <c r="T21" s="77"/>
      <c r="U21" s="77"/>
      <c r="V21" s="81"/>
      <c r="W21" s="77"/>
      <c r="X21" s="77"/>
      <c r="Y21" s="217" t="e">
        <f>Y8*Y20/100</f>
        <v>#DIV/0!</v>
      </c>
      <c r="Z21" s="77"/>
      <c r="AA21" s="223" t="e">
        <f>Y21+R21+J21+I21</f>
        <v>#DIV/0!</v>
      </c>
    </row>
    <row r="22" spans="1:27" ht="12">
      <c r="A22" s="95"/>
      <c r="B22" s="23"/>
      <c r="C22" s="23"/>
      <c r="D22" s="94"/>
      <c r="E22" s="23"/>
      <c r="F22" s="23"/>
      <c r="G22" s="23"/>
      <c r="H22" s="23"/>
      <c r="I22" s="90"/>
      <c r="J22" s="82"/>
      <c r="K22" s="23"/>
      <c r="L22" s="23"/>
      <c r="M22" s="23"/>
      <c r="N22" s="23"/>
      <c r="O22" s="23"/>
      <c r="P22" s="23"/>
      <c r="Q22" s="23"/>
      <c r="R22" s="82"/>
      <c r="S22" s="23"/>
      <c r="T22" s="23"/>
      <c r="U22" s="23"/>
      <c r="V22" s="83"/>
      <c r="W22" s="23"/>
      <c r="X22" s="23"/>
      <c r="Y22" s="82"/>
      <c r="Z22" s="23"/>
      <c r="AA22" s="84"/>
    </row>
    <row r="23" spans="1:27" ht="12">
      <c r="A23" s="95" t="s">
        <v>56</v>
      </c>
      <c r="B23" s="23"/>
      <c r="C23" s="25" t="s">
        <v>126</v>
      </c>
      <c r="D23" s="94"/>
      <c r="E23" s="441" t="s">
        <v>124</v>
      </c>
      <c r="F23" s="442"/>
      <c r="G23" s="246" t="e">
        <f>1-AA20</f>
        <v>#DIV/0!</v>
      </c>
      <c r="H23" s="96"/>
      <c r="I23" s="443" t="s">
        <v>125</v>
      </c>
      <c r="J23" s="442"/>
      <c r="K23" s="246" t="e">
        <f>AA20</f>
        <v>#DIV/0!</v>
      </c>
      <c r="L23" s="23"/>
      <c r="M23" s="23"/>
      <c r="N23" s="86" t="s">
        <v>122</v>
      </c>
      <c r="O23" s="124"/>
      <c r="P23" s="23" t="s">
        <v>120</v>
      </c>
      <c r="Q23" s="23"/>
      <c r="R23" s="82"/>
      <c r="S23" s="23"/>
      <c r="T23" s="23"/>
      <c r="U23" s="23"/>
      <c r="V23" s="83"/>
      <c r="W23" s="23"/>
      <c r="X23" s="23"/>
      <c r="Y23" s="82"/>
      <c r="Z23" s="23"/>
      <c r="AA23" s="84"/>
    </row>
    <row r="24" spans="1:27" ht="12.75" thickBot="1">
      <c r="A24" s="91"/>
      <c r="B24" s="61"/>
      <c r="C24" s="61"/>
      <c r="D24" s="85"/>
      <c r="E24" s="61"/>
      <c r="F24" s="61"/>
      <c r="G24" s="61"/>
      <c r="H24" s="61"/>
      <c r="I24" s="91"/>
      <c r="J24" s="61"/>
      <c r="K24" s="61"/>
      <c r="L24" s="61"/>
      <c r="M24" s="61"/>
      <c r="N24" s="87" t="s">
        <v>123</v>
      </c>
      <c r="O24" s="125"/>
      <c r="P24" s="61" t="s">
        <v>121</v>
      </c>
      <c r="Q24" s="61"/>
      <c r="R24" s="61"/>
      <c r="S24" s="61"/>
      <c r="T24" s="61"/>
      <c r="U24" s="61"/>
      <c r="V24" s="61"/>
      <c r="W24" s="61"/>
      <c r="X24" s="61"/>
      <c r="Y24" s="61"/>
      <c r="Z24" s="61"/>
      <c r="AA24" s="85"/>
    </row>
    <row r="26" spans="1:9" ht="20.25" customHeight="1">
      <c r="A26" s="342" t="s">
        <v>105</v>
      </c>
      <c r="B26" s="439"/>
      <c r="C26" s="439"/>
      <c r="D26" s="439"/>
      <c r="E26" s="440"/>
      <c r="F26" s="97"/>
      <c r="G26" s="229" t="e">
        <f>'Material Handling'!E18</f>
        <v>#DIV/0!</v>
      </c>
      <c r="I26" s="98" t="s">
        <v>153</v>
      </c>
    </row>
    <row r="28" spans="3:8" ht="12">
      <c r="C28" s="301" t="s">
        <v>209</v>
      </c>
      <c r="D28" s="78" t="s">
        <v>210</v>
      </c>
      <c r="E28" s="430" t="s">
        <v>211</v>
      </c>
      <c r="F28" s="430"/>
      <c r="G28" s="430"/>
      <c r="H28" s="430"/>
    </row>
    <row r="29" spans="2:8" ht="12.75" hidden="1">
      <c r="B29" s="130" t="s">
        <v>171</v>
      </c>
      <c r="C29" s="297" t="e">
        <f>organico!D13/(organico!M13-organico!D13)</f>
        <v>#DIV/0!</v>
      </c>
      <c r="D29" s="78"/>
      <c r="E29" s="300"/>
      <c r="F29" s="300"/>
      <c r="G29" s="300"/>
      <c r="H29" s="300"/>
    </row>
    <row r="30" spans="2:8" ht="12.75" hidden="1">
      <c r="B30" s="130" t="s">
        <v>166</v>
      </c>
      <c r="C30" s="297" t="e">
        <f>E12/G12</f>
        <v>#DIV/0!</v>
      </c>
      <c r="D30" s="78"/>
      <c r="E30" s="300"/>
      <c r="F30" s="300"/>
      <c r="G30" s="300"/>
      <c r="H30" s="300"/>
    </row>
    <row r="31" spans="2:8" ht="12.75" hidden="1">
      <c r="B31" s="131" t="s">
        <v>167</v>
      </c>
      <c r="C31" s="298" t="e">
        <f>E12/(F12-F11)</f>
        <v>#DIV/0!</v>
      </c>
      <c r="D31" s="78"/>
      <c r="E31" s="300"/>
      <c r="F31" s="300"/>
      <c r="G31" s="300"/>
      <c r="H31" s="300"/>
    </row>
    <row r="32" spans="2:8" ht="12.75" hidden="1">
      <c r="B32" s="130" t="s">
        <v>168</v>
      </c>
      <c r="C32" s="299" t="e">
        <f>E8/D8</f>
        <v>#DIV/0!</v>
      </c>
      <c r="D32" s="78"/>
      <c r="E32" s="300"/>
      <c r="F32" s="300"/>
      <c r="G32" s="300"/>
      <c r="H32" s="300"/>
    </row>
    <row r="33" spans="2:8" ht="12.75" hidden="1">
      <c r="B33" s="130" t="s">
        <v>169</v>
      </c>
      <c r="C33" s="299" t="e">
        <f>G12/D12</f>
        <v>#DIV/0!</v>
      </c>
      <c r="D33" s="78"/>
      <c r="E33" s="300"/>
      <c r="F33" s="300"/>
      <c r="G33" s="300"/>
      <c r="H33" s="300"/>
    </row>
    <row r="34" spans="2:8" ht="12.75" hidden="1">
      <c r="B34" s="130" t="s">
        <v>170</v>
      </c>
      <c r="C34" s="297" t="e">
        <f>F8/E8</f>
        <v>#DIV/0!</v>
      </c>
      <c r="D34" s="78"/>
      <c r="E34" s="300"/>
      <c r="F34" s="300"/>
      <c r="G34" s="300"/>
      <c r="H34" s="300"/>
    </row>
    <row r="35" spans="4:8" ht="12">
      <c r="D35" s="78" t="s">
        <v>10</v>
      </c>
      <c r="E35" s="430" t="s">
        <v>212</v>
      </c>
      <c r="F35" s="430"/>
      <c r="G35" s="430"/>
      <c r="H35" s="430"/>
    </row>
    <row r="36" spans="4:8" ht="12">
      <c r="D36" s="78" t="s">
        <v>213</v>
      </c>
      <c r="E36" s="430" t="s">
        <v>214</v>
      </c>
      <c r="F36" s="430"/>
      <c r="G36" s="430"/>
      <c r="H36" s="430"/>
    </row>
    <row r="37" spans="4:8" ht="12">
      <c r="D37" s="78" t="s">
        <v>215</v>
      </c>
      <c r="E37" s="430" t="s">
        <v>216</v>
      </c>
      <c r="F37" s="430"/>
      <c r="G37" s="430"/>
      <c r="H37" s="430"/>
    </row>
    <row r="38" spans="4:8" ht="12">
      <c r="D38" s="78" t="s">
        <v>217</v>
      </c>
      <c r="E38" s="430" t="s">
        <v>218</v>
      </c>
      <c r="F38" s="430"/>
      <c r="G38" s="430"/>
      <c r="H38" s="430"/>
    </row>
    <row r="39" spans="4:8" ht="12">
      <c r="D39" s="78" t="s">
        <v>219</v>
      </c>
      <c r="E39" s="430" t="s">
        <v>220</v>
      </c>
      <c r="F39" s="430"/>
      <c r="G39" s="430"/>
      <c r="H39" s="430"/>
    </row>
    <row r="40" spans="4:8" ht="12">
      <c r="D40" s="78" t="s">
        <v>221</v>
      </c>
      <c r="E40" s="430" t="s">
        <v>222</v>
      </c>
      <c r="F40" s="430"/>
      <c r="G40" s="430"/>
      <c r="H40" s="430"/>
    </row>
    <row r="41" spans="4:8" ht="12">
      <c r="D41" s="78" t="s">
        <v>223</v>
      </c>
      <c r="E41" s="430" t="s">
        <v>224</v>
      </c>
      <c r="F41" s="430"/>
      <c r="G41" s="430"/>
      <c r="H41" s="430"/>
    </row>
    <row r="42" spans="4:8" ht="12">
      <c r="D42" s="78" t="s">
        <v>226</v>
      </c>
      <c r="E42" s="430" t="s">
        <v>227</v>
      </c>
      <c r="F42" s="430"/>
      <c r="G42" s="430"/>
      <c r="H42" s="430"/>
    </row>
    <row r="43" spans="4:8" ht="12">
      <c r="D43" s="78" t="s">
        <v>137</v>
      </c>
      <c r="E43" s="430" t="s">
        <v>228</v>
      </c>
      <c r="F43" s="430"/>
      <c r="G43" s="430"/>
      <c r="H43" s="430"/>
    </row>
  </sheetData>
  <sheetProtection password="DEE3" sheet="1" objects="1" scenarios="1"/>
  <mergeCells count="37">
    <mergeCell ref="AB5:AB7"/>
    <mergeCell ref="AC5:AC7"/>
    <mergeCell ref="A16:AA16"/>
    <mergeCell ref="A26:E26"/>
    <mergeCell ref="E23:F23"/>
    <mergeCell ref="I23:J23"/>
    <mergeCell ref="B6:B7"/>
    <mergeCell ref="C6:C7"/>
    <mergeCell ref="A8:A11"/>
    <mergeCell ref="S5:V6"/>
    <mergeCell ref="A3:AA3"/>
    <mergeCell ref="C1:I1"/>
    <mergeCell ref="R5:R7"/>
    <mergeCell ref="Z5:Z7"/>
    <mergeCell ref="AA5:AA7"/>
    <mergeCell ref="W5:W7"/>
    <mergeCell ref="X5:X7"/>
    <mergeCell ref="Y5:Y7"/>
    <mergeCell ref="H5:H7"/>
    <mergeCell ref="E5:G6"/>
    <mergeCell ref="D5:D7"/>
    <mergeCell ref="Q5:Q7"/>
    <mergeCell ref="L5:O6"/>
    <mergeCell ref="I5:I7"/>
    <mergeCell ref="J5:J7"/>
    <mergeCell ref="P5:P7"/>
    <mergeCell ref="K5:K7"/>
    <mergeCell ref="E28:H28"/>
    <mergeCell ref="E35:H35"/>
    <mergeCell ref="E36:H36"/>
    <mergeCell ref="E37:H37"/>
    <mergeCell ref="E42:H42"/>
    <mergeCell ref="E43:H43"/>
    <mergeCell ref="E38:H38"/>
    <mergeCell ref="E39:H39"/>
    <mergeCell ref="E40:H40"/>
    <mergeCell ref="E41:H41"/>
  </mergeCells>
  <printOptions/>
  <pageMargins left="0.21" right="0.22" top="0.34" bottom="0.42" header="0.21" footer="0.16"/>
  <pageSetup horizontalDpi="360" verticalDpi="360" orientation="landscape" paperSize="9" r:id="rId1"/>
  <headerFooter alignWithMargins="0">
    <oddFooter>&amp;C8&amp;RAllegato5_FORMAT COMA_bando tematico 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User</cp:lastModifiedBy>
  <cp:lastPrinted>2009-12-10T15:37:13Z</cp:lastPrinted>
  <dcterms:created xsi:type="dcterms:W3CDTF">2007-10-26T09:20:51Z</dcterms:created>
  <dcterms:modified xsi:type="dcterms:W3CDTF">2009-12-14T10:36:47Z</dcterms:modified>
  <cp:category/>
  <cp:version/>
  <cp:contentType/>
  <cp:contentStatus/>
</cp:coreProperties>
</file>